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120" yWindow="45" windowWidth="14355" windowHeight="11820"/>
  </bookViews>
  <sheets>
    <sheet name="Ricki and the Flash" sheetId="1" r:id="rId1"/>
  </sheets>
  <definedNames>
    <definedName name="_xlnm._FilterDatabase" localSheetId="0" hidden="1">'Ricki and the Flash'!#REF!</definedName>
    <definedName name="_xlnm.Print_Area" localSheetId="0">'Ricki and the Flash'!#REF!</definedName>
    <definedName name="Z_0128F45E_0F98_43B0_BA68_98EDFA971A62_.wvu.FilterData" localSheetId="0" hidden="1">'Ricki and the Flash'!$A$1:$E$3</definedName>
    <definedName name="Z_022C81BC_A27A_4CD4_818E_653E3D04D998_.wvu.FilterData" localSheetId="0" hidden="1">'Ricki and the Flash'!$A$3:$E$3</definedName>
    <definedName name="Z_03E5AEEE_6CEC_4E91_A960_ECFB7D2FDEFD_.wvu.FilterData" localSheetId="0" hidden="1">'Ricki and the Flash'!$A$1:$E$3</definedName>
    <definedName name="Z_119B7583_AD12_44C8_B2C4_E1AA712631BE_.wvu.FilterData" localSheetId="0" hidden="1">'Ricki and the Flash'!$A$1:$E$3</definedName>
    <definedName name="Z_12CD4D50_F11A_4C75_BE26_AE588063F358_.wvu.FilterData" localSheetId="0" hidden="1">'Ricki and the Flash'!$A$1:$E$3</definedName>
    <definedName name="Z_16571DD0_BF83_4144_AE0B_63FA27588778_.wvu.FilterData" localSheetId="0" hidden="1">'Ricki and the Flash'!$A$1:$E$3</definedName>
    <definedName name="Z_1E3E3BF6_877A_4448_A4CF_A2C63E3EB940_.wvu.FilterData" localSheetId="0" hidden="1">'Ricki and the Flash'!$A$1:$E$3</definedName>
    <definedName name="Z_1EF551FF_50FE_4B65_97BC_C3E797109C2F_.wvu.FilterData" localSheetId="0" hidden="1">'Ricki and the Flash'!$A$1:$E$3</definedName>
    <definedName name="Z_2046805E_B6C3_4768_9754_72E6314ECBEC_.wvu.FilterData" localSheetId="0" hidden="1">'Ricki and the Flash'!$A$1:$E$3</definedName>
    <definedName name="Z_21A3E55F_0E5C_460C_B21F_83829C4DEEB4_.wvu.FilterData" localSheetId="0" hidden="1">'Ricki and the Flash'!$A$3:$E$3</definedName>
    <definedName name="Z_27EDE979_A603_4F32_819D_C9F14AB29A14_.wvu.FilterData" localSheetId="0" hidden="1">'Ricki and the Flash'!$A$1:$E$3</definedName>
    <definedName name="Z_328BADFA_4ACE_4C20_BF3C_2BBA1926406F_.wvu.FilterData" localSheetId="0" hidden="1">'Ricki and the Flash'!$A$1:$E$3</definedName>
    <definedName name="Z_38591AFF_E34A_44E4_ADE0_3DC08774E4C4_.wvu.FilterData" localSheetId="0" hidden="1">'Ricki and the Flash'!$A$1:$E$3</definedName>
    <definedName name="Z_426E25B5_3A3F_43C9_AC0A_A02ACF70E285_.wvu.FilterData" localSheetId="0" hidden="1">'Ricki and the Flash'!$A$1:$E$3</definedName>
    <definedName name="Z_42A9D571_B983_4152_9780_F272B26E8273_.wvu.FilterData" localSheetId="0" hidden="1">'Ricki and the Flash'!$A$3:$E$3</definedName>
    <definedName name="Z_436B9E57_7DB5_4839_8BBA_47D268C425DF_.wvu.FilterData" localSheetId="0" hidden="1">'Ricki and the Flash'!$A$1:$E$3</definedName>
    <definedName name="Z_43C4B9C1_BC3A_48CC_9270_BBF17C679F35_.wvu.FilterData" localSheetId="0" hidden="1">'Ricki and the Flash'!$A$3:$E$3</definedName>
    <definedName name="Z_4460FC16_8750_4E2A_A79B_478D89B34F5D_.wvu.FilterData" localSheetId="0" hidden="1">'Ricki and the Flash'!$A$1:$E$3</definedName>
    <definedName name="Z_4BE1E203_4176_4403_9898_48239A36E5D3_.wvu.FilterData" localSheetId="0" hidden="1">'Ricki and the Flash'!$A$3:$E$3</definedName>
    <definedName name="Z_6E5ACBE9_B0A0_4E0D_8BEB_246F6F9D40B9_.wvu.FilterData" localSheetId="0" hidden="1">'Ricki and the Flash'!$A$1:$E$3</definedName>
    <definedName name="Z_7127B24D_DEC9_46D1_8258_AA67E5E09599_.wvu.FilterData" localSheetId="0" hidden="1">'Ricki and the Flash'!$A$1:$E$3</definedName>
    <definedName name="Z_75635048_471D_4DE5_B60E_01D67D5719DF_.wvu.FilterData" localSheetId="0" hidden="1">'Ricki and the Flash'!$A$3:$E$3</definedName>
    <definedName name="Z_76CE6FFA_219B_4B1E_BFE1_577275D2A46B_.wvu.FilterData" localSheetId="0" hidden="1">'Ricki and the Flash'!$A$1:$E$3</definedName>
    <definedName name="Z_7D474F7D_2AB7_416E_A48E_DD1ADE630932_.wvu.FilterData" localSheetId="0" hidden="1">'Ricki and the Flash'!$A$1:$E$3</definedName>
    <definedName name="Z_853756EA_B3FF_4F9E_8DB0_BF8CDE35EEA6_.wvu.FilterData" localSheetId="0" hidden="1">'Ricki and the Flash'!$A$1:$E$3</definedName>
    <definedName name="Z_85E56B3F_5771_4DA1_B65C_349367CC5748_.wvu.FilterData" localSheetId="0" hidden="1">'Ricki and the Flash'!$A$1:$E$3</definedName>
    <definedName name="Z_88068717_4432_4DCB_AD86_19F7E3F47E8D_.wvu.FilterData" localSheetId="0" hidden="1">'Ricki and the Flash'!$A$1:$E$3</definedName>
    <definedName name="Z_9F25E9AA_069E_4BE5_9C94_E8069F83AD6E_.wvu.FilterData" localSheetId="0" hidden="1">'Ricki and the Flash'!$A$1:$E$3</definedName>
    <definedName name="Z_A30A7444_06D9_433F_8023_7E60BB8EDDE1_.wvu.FilterData" localSheetId="0" hidden="1">'Ricki and the Flash'!$A$3:$E$3</definedName>
    <definedName name="Z_A31B77AD_35A6_4B6C_84B6_5A898F962F98_.wvu.FilterData" localSheetId="0" hidden="1">'Ricki and the Flash'!#REF!</definedName>
    <definedName name="Z_A4278D7B_C926_4661_AB11_12539BCF30B0_.wvu.FilterData" localSheetId="0" hidden="1">'Ricki and the Flash'!$A$1:$E$3</definedName>
    <definedName name="Z_A7F70CCD_41D7_4177_90A8_849461E22CE4_.wvu.FilterData" localSheetId="0" hidden="1">'Ricki and the Flash'!$A$3:$E$3</definedName>
    <definedName name="Z_AEC964E6_29DA_4087_A3D6_0AD884097857_.wvu.FilterData" localSheetId="0" hidden="1">'Ricki and the Flash'!$A$1:$E$3</definedName>
    <definedName name="Z_B06BFE1F_F269_4E4B_833B_112961C0092A_.wvu.FilterData" localSheetId="0" hidden="1">'Ricki and the Flash'!$A$1:$E$3</definedName>
    <definedName name="Z_B1812D07_9323_4B21_82F8_07403B5EBCB1_.wvu.FilterData" localSheetId="0" hidden="1">'Ricki and the Flash'!$A$1:$E$3</definedName>
    <definedName name="Z_BAE6E5F2_EA31_46BF_AF0C_750B775DA8DA_.wvu.FilterData" localSheetId="0" hidden="1">'Ricki and the Flash'!$A$1:$E$3</definedName>
    <definedName name="Z_BF007AC8_E20B_4268_9AAF_C9566C7BBD64_.wvu.Cols" localSheetId="0" hidden="1">'Ricki and the Flash'!#REF!,'Ricki and the Flash'!#REF!</definedName>
    <definedName name="Z_BF007AC8_E20B_4268_9AAF_C9566C7BBD64_.wvu.FilterData" localSheetId="0" hidden="1">'Ricki and the Flash'!$A$3:$E$3</definedName>
    <definedName name="Z_BF51C959_DF99_4572_A809_BAD8B6320192_.wvu.FilterData" localSheetId="0" hidden="1">'Ricki and the Flash'!$A$1:$E$3</definedName>
    <definedName name="Z_C0B065A1_4497_4802_856F_1CE7710F8113_.wvu.FilterData" localSheetId="0" hidden="1">'Ricki and the Flash'!$A$1:$E$3</definedName>
    <definedName name="Z_CEE12E32_73A5_40FA_97E4_89BD30B9B6DE_.wvu.FilterData" localSheetId="0" hidden="1">'Ricki and the Flash'!$A$1:$E$3</definedName>
    <definedName name="Z_D2211CC3_4E97_402C_8200_91A479C114C7_.wvu.FilterData" localSheetId="0" hidden="1">'Ricki and the Flash'!$A$1:$E$3</definedName>
    <definedName name="Z_DCEB6D58_9830_4DBB_BF21_763D61053FE2_.wvu.FilterData" localSheetId="0" hidden="1">'Ricki and the Flash'!$A$1:$E$3</definedName>
    <definedName name="Z_DE804A20_1AA7_4D3B_9637_8E7A84058C70_.wvu.FilterData" localSheetId="0" hidden="1">'Ricki and the Flash'!$A$1:$E$3</definedName>
    <definedName name="Z_E2DA8BBB_0963_425C_9DBC_020FD78229CA_.wvu.FilterData" localSheetId="0" hidden="1">'Ricki and the Flash'!#REF!</definedName>
    <definedName name="Z_E42BF2D2_9116_487A_AE05_EED3EF506539_.wvu.FilterData" localSheetId="0" hidden="1">'Ricki and the Flash'!#REF!</definedName>
    <definedName name="Z_E75BAE6C_6A99_44B0_BACD_DD08823E8D4A_.wvu.FilterData" localSheetId="0" hidden="1">'Ricki and the Flash'!$A$1:$E$3</definedName>
    <definedName name="Z_EA4AE451_FC99_4986_82F2_AFB4E57A1CDE_.wvu.FilterData" localSheetId="0" hidden="1">'Ricki and the Flash'!$A$1:$E$3</definedName>
    <definedName name="Z_EAE2FB06_8ED7_4DA9_BA6D_0AD49076D2D1_.wvu.FilterData" localSheetId="0" hidden="1">'Ricki and the Flash'!$A$1:$E$3</definedName>
    <definedName name="Z_EE11FCB0_8C79_4CCA_BC05_CD6D9F74C603_.wvu.FilterData" localSheetId="0" hidden="1">'Ricki and the Flash'!$A$1:$E$3</definedName>
    <definedName name="Z_F2A3FF43_DA03_427B_91CD_2057395C5410_.wvu.FilterData" localSheetId="0" hidden="1">'Ricki and the Flash'!$A$1:$E$3</definedName>
    <definedName name="Z_F770309D_F7B9_4298_B5B8_180C08082BEE_.wvu.FilterData" localSheetId="0" hidden="1">'Ricki and the Flash'!$A$1:$E$3</definedName>
    <definedName name="Z_FB77F11D_B745_4D2B_AB48_F88F3446DE8B_.wvu.FilterData" localSheetId="0" hidden="1">'Ricki and the Flash'!$A$3:$E$3</definedName>
  </definedNames>
  <calcPr calcId="152511"/>
</workbook>
</file>

<file path=xl/calcChain.xml><?xml version="1.0" encoding="utf-8"?>
<calcChain xmlns="http://schemas.openxmlformats.org/spreadsheetml/2006/main">
  <c r="N51" i="1" l="1"/>
  <c r="M51" i="1"/>
  <c r="L51" i="1"/>
  <c r="K51" i="1"/>
  <c r="J51" i="1"/>
  <c r="I51" i="1"/>
  <c r="H51" i="1"/>
  <c r="N50" i="1"/>
  <c r="M50" i="1"/>
  <c r="L50" i="1"/>
  <c r="K50" i="1"/>
  <c r="J50" i="1"/>
  <c r="I50" i="1"/>
  <c r="H50" i="1"/>
  <c r="N49" i="1"/>
  <c r="M49" i="1"/>
  <c r="L49" i="1"/>
  <c r="K49" i="1"/>
  <c r="J49" i="1"/>
  <c r="I49" i="1"/>
  <c r="H49" i="1"/>
  <c r="N48" i="1"/>
  <c r="M48" i="1"/>
  <c r="L48" i="1"/>
  <c r="K48" i="1"/>
  <c r="J48" i="1"/>
  <c r="I48" i="1"/>
  <c r="H48" i="1"/>
  <c r="N47" i="1"/>
  <c r="M47" i="1"/>
  <c r="L47" i="1"/>
  <c r="K47" i="1"/>
  <c r="J47" i="1"/>
  <c r="I47" i="1"/>
  <c r="H47" i="1"/>
  <c r="N46" i="1"/>
  <c r="M46" i="1"/>
  <c r="L46" i="1"/>
  <c r="K46" i="1"/>
  <c r="J46" i="1"/>
  <c r="I46" i="1"/>
  <c r="H46" i="1"/>
  <c r="N45" i="1"/>
  <c r="M45" i="1"/>
  <c r="L45" i="1"/>
  <c r="K45" i="1"/>
  <c r="J45" i="1"/>
  <c r="I45" i="1"/>
  <c r="H45" i="1"/>
  <c r="N44" i="1"/>
  <c r="M44" i="1"/>
  <c r="L44" i="1"/>
  <c r="K44" i="1"/>
  <c r="J44" i="1"/>
  <c r="I44" i="1"/>
  <c r="H44" i="1"/>
  <c r="N43" i="1"/>
  <c r="M43" i="1"/>
  <c r="L43" i="1"/>
  <c r="K43" i="1"/>
  <c r="J43" i="1"/>
  <c r="I43" i="1"/>
  <c r="H43" i="1"/>
  <c r="N42" i="1"/>
  <c r="M42" i="1"/>
  <c r="L42" i="1"/>
  <c r="K42" i="1"/>
  <c r="J42" i="1"/>
  <c r="I42" i="1"/>
  <c r="H42" i="1"/>
  <c r="N41" i="1"/>
  <c r="M41" i="1"/>
  <c r="L41" i="1"/>
  <c r="K41" i="1"/>
  <c r="J41" i="1"/>
  <c r="I41" i="1"/>
  <c r="H41" i="1"/>
  <c r="N40" i="1"/>
  <c r="M40" i="1"/>
  <c r="L40" i="1"/>
  <c r="K40" i="1"/>
  <c r="J40" i="1"/>
  <c r="I40" i="1"/>
  <c r="H40" i="1"/>
  <c r="N39" i="1"/>
  <c r="M39" i="1"/>
  <c r="L39" i="1"/>
  <c r="K39" i="1"/>
  <c r="J39" i="1"/>
  <c r="I39" i="1"/>
  <c r="H39" i="1"/>
  <c r="N38" i="1"/>
  <c r="M38" i="1"/>
  <c r="L38" i="1"/>
  <c r="K38" i="1"/>
  <c r="J38" i="1"/>
  <c r="I38" i="1"/>
  <c r="H38" i="1"/>
  <c r="N37" i="1"/>
  <c r="M37" i="1"/>
  <c r="L37" i="1"/>
  <c r="K37" i="1"/>
  <c r="J37" i="1"/>
  <c r="I37" i="1"/>
  <c r="H37" i="1"/>
  <c r="N36" i="1"/>
  <c r="M36" i="1"/>
  <c r="L36" i="1"/>
  <c r="K36" i="1"/>
  <c r="J36" i="1"/>
  <c r="I36" i="1"/>
  <c r="H36" i="1"/>
  <c r="N35" i="1"/>
  <c r="M35" i="1"/>
  <c r="L35" i="1"/>
  <c r="K35" i="1"/>
  <c r="J35" i="1"/>
  <c r="I35" i="1"/>
  <c r="H35" i="1"/>
  <c r="N34" i="1"/>
  <c r="M34" i="1"/>
  <c r="L34" i="1"/>
  <c r="K34" i="1"/>
  <c r="J34" i="1"/>
  <c r="I34" i="1"/>
  <c r="H34" i="1"/>
  <c r="N33" i="1"/>
  <c r="M33" i="1"/>
  <c r="L33" i="1"/>
  <c r="K33" i="1"/>
  <c r="J33" i="1"/>
  <c r="I33" i="1"/>
  <c r="H33" i="1"/>
  <c r="N32" i="1"/>
  <c r="M32" i="1"/>
  <c r="L32" i="1"/>
  <c r="K32" i="1"/>
  <c r="J32" i="1"/>
  <c r="I32" i="1"/>
  <c r="H32" i="1"/>
  <c r="N31" i="1"/>
  <c r="M31" i="1"/>
  <c r="L31" i="1"/>
  <c r="K31" i="1"/>
  <c r="J31" i="1"/>
  <c r="I31" i="1"/>
  <c r="H31" i="1"/>
  <c r="N30" i="1"/>
  <c r="M30" i="1"/>
  <c r="L30" i="1"/>
  <c r="K30" i="1"/>
  <c r="J30" i="1"/>
  <c r="I30" i="1"/>
  <c r="H30" i="1"/>
  <c r="N29" i="1"/>
  <c r="M29" i="1"/>
  <c r="L29" i="1"/>
  <c r="K29" i="1"/>
  <c r="J29" i="1"/>
  <c r="I29" i="1"/>
  <c r="H29" i="1"/>
  <c r="N28" i="1"/>
  <c r="M28" i="1"/>
  <c r="L28" i="1"/>
  <c r="K28" i="1"/>
  <c r="J28" i="1"/>
  <c r="I28" i="1"/>
  <c r="H28" i="1"/>
  <c r="N27" i="1"/>
  <c r="M27" i="1"/>
  <c r="L27" i="1"/>
  <c r="K27" i="1"/>
  <c r="J27" i="1"/>
  <c r="I27" i="1"/>
  <c r="H27" i="1"/>
  <c r="N26" i="1"/>
  <c r="M26" i="1"/>
  <c r="L26" i="1"/>
  <c r="K26" i="1"/>
  <c r="J26" i="1"/>
  <c r="I26" i="1"/>
  <c r="H26" i="1"/>
  <c r="N25" i="1"/>
  <c r="M25" i="1"/>
  <c r="L25" i="1"/>
  <c r="K25" i="1"/>
  <c r="J25" i="1"/>
  <c r="I25" i="1"/>
  <c r="H25" i="1"/>
  <c r="N24" i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R6" i="1" s="1"/>
  <c r="N5" i="1"/>
  <c r="M5" i="1"/>
  <c r="L5" i="1"/>
  <c r="K5" i="1"/>
  <c r="J5" i="1"/>
  <c r="I5" i="1"/>
  <c r="H5" i="1"/>
  <c r="R5" i="1" s="1"/>
  <c r="O8" i="1" l="1"/>
  <c r="P8" i="1" s="1"/>
  <c r="Q8" i="1" s="1"/>
  <c r="R8" i="1" s="1"/>
  <c r="O12" i="1"/>
  <c r="P12" i="1" s="1"/>
  <c r="Q12" i="1" s="1"/>
  <c r="R12" i="1" s="1"/>
  <c r="O13" i="1"/>
  <c r="P13" i="1" s="1"/>
  <c r="Q13" i="1" s="1"/>
  <c r="R13" i="1" s="1"/>
  <c r="O16" i="1"/>
  <c r="P16" i="1" s="1"/>
  <c r="Q16" i="1" s="1"/>
  <c r="R16" i="1" s="1"/>
  <c r="O17" i="1"/>
  <c r="P17" i="1" s="1"/>
  <c r="Q17" i="1" s="1"/>
  <c r="R17" i="1" s="1"/>
  <c r="O20" i="1"/>
  <c r="P20" i="1" s="1"/>
  <c r="Q20" i="1" s="1"/>
  <c r="R20" i="1" s="1"/>
  <c r="O21" i="1"/>
  <c r="P21" i="1" s="1"/>
  <c r="Q21" i="1" s="1"/>
  <c r="R21" i="1" s="1"/>
  <c r="S21" i="1" s="1"/>
  <c r="T21" i="1" s="1"/>
  <c r="U21" i="1" s="1"/>
  <c r="O24" i="1"/>
  <c r="P24" i="1" s="1"/>
  <c r="Q24" i="1" s="1"/>
  <c r="R24" i="1" s="1"/>
  <c r="S24" i="1" s="1"/>
  <c r="O25" i="1"/>
  <c r="P25" i="1" s="1"/>
  <c r="Q25" i="1" s="1"/>
  <c r="R25" i="1" s="1"/>
  <c r="O28" i="1"/>
  <c r="P28" i="1" s="1"/>
  <c r="Q28" i="1" s="1"/>
  <c r="R28" i="1" s="1"/>
  <c r="O29" i="1"/>
  <c r="P29" i="1" s="1"/>
  <c r="Q29" i="1" s="1"/>
  <c r="R29" i="1" s="1"/>
  <c r="S29" i="1" s="1"/>
  <c r="O32" i="1"/>
  <c r="P32" i="1" s="1"/>
  <c r="Q32" i="1" s="1"/>
  <c r="R32" i="1" s="1"/>
  <c r="O33" i="1"/>
  <c r="P33" i="1" s="1"/>
  <c r="Q33" i="1" s="1"/>
  <c r="R33" i="1" s="1"/>
  <c r="O36" i="1"/>
  <c r="P36" i="1" s="1"/>
  <c r="Q36" i="1" s="1"/>
  <c r="R36" i="1" s="1"/>
  <c r="O37" i="1"/>
  <c r="P37" i="1" s="1"/>
  <c r="Q37" i="1" s="1"/>
  <c r="R37" i="1" s="1"/>
  <c r="S37" i="1" s="1"/>
  <c r="T37" i="1" s="1"/>
  <c r="U37" i="1" s="1"/>
  <c r="O40" i="1"/>
  <c r="P40" i="1" s="1"/>
  <c r="Q40" i="1" s="1"/>
  <c r="R40" i="1" s="1"/>
  <c r="O41" i="1"/>
  <c r="P41" i="1" s="1"/>
  <c r="Q41" i="1" s="1"/>
  <c r="R41" i="1" s="1"/>
  <c r="O44" i="1"/>
  <c r="P44" i="1" s="1"/>
  <c r="Q44" i="1" s="1"/>
  <c r="R44" i="1" s="1"/>
  <c r="O45" i="1"/>
  <c r="P45" i="1" s="1"/>
  <c r="Q45" i="1" s="1"/>
  <c r="R45" i="1" s="1"/>
  <c r="O48" i="1"/>
  <c r="P48" i="1" s="1"/>
  <c r="Q48" i="1" s="1"/>
  <c r="R48" i="1" s="1"/>
  <c r="O49" i="1"/>
  <c r="P49" i="1" s="1"/>
  <c r="Q49" i="1" s="1"/>
  <c r="R49" i="1" s="1"/>
  <c r="O9" i="1"/>
  <c r="P9" i="1" s="1"/>
  <c r="Q9" i="1" s="1"/>
  <c r="R9" i="1" s="1"/>
  <c r="O10" i="1"/>
  <c r="P10" i="1" s="1"/>
  <c r="Q10" i="1" s="1"/>
  <c r="R10" i="1" s="1"/>
  <c r="O14" i="1"/>
  <c r="P14" i="1" s="1"/>
  <c r="Q14" i="1" s="1"/>
  <c r="O18" i="1"/>
  <c r="P18" i="1" s="1"/>
  <c r="Q18" i="1" s="1"/>
  <c r="O22" i="1"/>
  <c r="P22" i="1" s="1"/>
  <c r="Q22" i="1" s="1"/>
  <c r="O26" i="1"/>
  <c r="P26" i="1" s="1"/>
  <c r="Q26" i="1" s="1"/>
  <c r="R26" i="1" s="1"/>
  <c r="O30" i="1"/>
  <c r="P30" i="1" s="1"/>
  <c r="Q30" i="1" s="1"/>
  <c r="O34" i="1"/>
  <c r="P34" i="1" s="1"/>
  <c r="Q34" i="1" s="1"/>
  <c r="O38" i="1"/>
  <c r="P38" i="1" s="1"/>
  <c r="Q38" i="1" s="1"/>
  <c r="O42" i="1"/>
  <c r="P42" i="1" s="1"/>
  <c r="Q42" i="1" s="1"/>
  <c r="R42" i="1" s="1"/>
  <c r="O46" i="1"/>
  <c r="P46" i="1" s="1"/>
  <c r="Q46" i="1" s="1"/>
  <c r="O50" i="1"/>
  <c r="P50" i="1" s="1"/>
  <c r="Q50" i="1" s="1"/>
  <c r="S6" i="1"/>
  <c r="T6" i="1"/>
  <c r="U6" i="1" s="1"/>
  <c r="S12" i="1"/>
  <c r="T12" i="1" s="1"/>
  <c r="U12" i="1" s="1"/>
  <c r="T16" i="1"/>
  <c r="U16" i="1" s="1"/>
  <c r="S16" i="1"/>
  <c r="S17" i="1"/>
  <c r="T17" i="1" s="1"/>
  <c r="U17" i="1" s="1"/>
  <c r="S20" i="1"/>
  <c r="T20" i="1" s="1"/>
  <c r="U20" i="1" s="1"/>
  <c r="S25" i="1"/>
  <c r="T25" i="1" s="1"/>
  <c r="U25" i="1" s="1"/>
  <c r="S28" i="1"/>
  <c r="T28" i="1" s="1"/>
  <c r="U28" i="1" s="1"/>
  <c r="T32" i="1"/>
  <c r="U32" i="1" s="1"/>
  <c r="S32" i="1"/>
  <c r="S33" i="1"/>
  <c r="T33" i="1" s="1"/>
  <c r="U33" i="1" s="1"/>
  <c r="S36" i="1"/>
  <c r="T36" i="1" s="1"/>
  <c r="U36" i="1" s="1"/>
  <c r="S41" i="1"/>
  <c r="T41" i="1" s="1"/>
  <c r="U41" i="1" s="1"/>
  <c r="S44" i="1"/>
  <c r="T44" i="1" s="1"/>
  <c r="U44" i="1" s="1"/>
  <c r="T48" i="1"/>
  <c r="U48" i="1" s="1"/>
  <c r="S48" i="1"/>
  <c r="S49" i="1"/>
  <c r="T49" i="1" s="1"/>
  <c r="U49" i="1" s="1"/>
  <c r="S9" i="1"/>
  <c r="T9" i="1" s="1"/>
  <c r="U9" i="1" s="1"/>
  <c r="S8" i="1"/>
  <c r="T8" i="1" s="1"/>
  <c r="U8" i="1" s="1"/>
  <c r="S5" i="1"/>
  <c r="T5" i="1"/>
  <c r="U5" i="1" s="1"/>
  <c r="O5" i="1"/>
  <c r="P5" i="1" s="1"/>
  <c r="Q5" i="1" s="1"/>
  <c r="O6" i="1"/>
  <c r="P6" i="1" s="1"/>
  <c r="Q6" i="1" s="1"/>
  <c r="O7" i="1"/>
  <c r="P7" i="1" s="1"/>
  <c r="Q7" i="1" s="1"/>
  <c r="R7" i="1" s="1"/>
  <c r="O27" i="1"/>
  <c r="P27" i="1" s="1"/>
  <c r="Q27" i="1" s="1"/>
  <c r="R27" i="1" s="1"/>
  <c r="O31" i="1"/>
  <c r="P31" i="1" s="1"/>
  <c r="Q31" i="1" s="1"/>
  <c r="R31" i="1" s="1"/>
  <c r="O43" i="1"/>
  <c r="P43" i="1" s="1"/>
  <c r="Q43" i="1" s="1"/>
  <c r="R43" i="1" s="1"/>
  <c r="O47" i="1"/>
  <c r="P47" i="1" s="1"/>
  <c r="Q47" i="1" s="1"/>
  <c r="R47" i="1" s="1"/>
  <c r="R14" i="1"/>
  <c r="R18" i="1"/>
  <c r="R22" i="1"/>
  <c r="R30" i="1"/>
  <c r="R34" i="1"/>
  <c r="R38" i="1"/>
  <c r="R46" i="1"/>
  <c r="R50" i="1"/>
  <c r="O51" i="1"/>
  <c r="P51" i="1" s="1"/>
  <c r="Q51" i="1" s="1"/>
  <c r="R51" i="1" s="1"/>
  <c r="O11" i="1"/>
  <c r="P11" i="1" s="1"/>
  <c r="Q11" i="1" s="1"/>
  <c r="R11" i="1" s="1"/>
  <c r="O15" i="1"/>
  <c r="P15" i="1" s="1"/>
  <c r="Q15" i="1" s="1"/>
  <c r="R15" i="1" s="1"/>
  <c r="O19" i="1"/>
  <c r="P19" i="1" s="1"/>
  <c r="Q19" i="1" s="1"/>
  <c r="R19" i="1" s="1"/>
  <c r="O23" i="1"/>
  <c r="P23" i="1" s="1"/>
  <c r="Q23" i="1" s="1"/>
  <c r="R23" i="1" s="1"/>
  <c r="O35" i="1"/>
  <c r="P35" i="1" s="1"/>
  <c r="Q35" i="1" s="1"/>
  <c r="R35" i="1" s="1"/>
  <c r="O39" i="1"/>
  <c r="P39" i="1" s="1"/>
  <c r="Q39" i="1" s="1"/>
  <c r="R39" i="1" s="1"/>
  <c r="T29" i="1" l="1"/>
  <c r="U29" i="1" s="1"/>
  <c r="T24" i="1"/>
  <c r="U24" i="1" s="1"/>
  <c r="S45" i="1"/>
  <c r="T45" i="1" s="1"/>
  <c r="U45" i="1" s="1"/>
  <c r="S40" i="1"/>
  <c r="T40" i="1" s="1"/>
  <c r="U40" i="1" s="1"/>
  <c r="S13" i="1"/>
  <c r="T13" i="1" s="1"/>
  <c r="U13" i="1" s="1"/>
  <c r="S31" i="1"/>
  <c r="T31" i="1" s="1"/>
  <c r="U31" i="1" s="1"/>
  <c r="S51" i="1"/>
  <c r="T51" i="1" s="1"/>
  <c r="U51" i="1" s="1"/>
  <c r="S47" i="1"/>
  <c r="T47" i="1" s="1"/>
  <c r="U47" i="1" s="1"/>
  <c r="S7" i="1"/>
  <c r="T7" i="1" s="1"/>
  <c r="U7" i="1" s="1"/>
  <c r="S11" i="1"/>
  <c r="T11" i="1" s="1"/>
  <c r="U11" i="1" s="1"/>
  <c r="S27" i="1"/>
  <c r="T27" i="1" s="1"/>
  <c r="U27" i="1" s="1"/>
  <c r="S23" i="1"/>
  <c r="T23" i="1" s="1"/>
  <c r="U23" i="1" s="1"/>
  <c r="S39" i="1"/>
  <c r="T39" i="1" s="1"/>
  <c r="U39" i="1" s="1"/>
  <c r="S42" i="1"/>
  <c r="T42" i="1" s="1"/>
  <c r="U42" i="1" s="1"/>
  <c r="S15" i="1"/>
  <c r="T15" i="1" s="1"/>
  <c r="U15" i="1" s="1"/>
  <c r="S46" i="1"/>
  <c r="T46" i="1" s="1"/>
  <c r="U46" i="1" s="1"/>
  <c r="S30" i="1"/>
  <c r="T30" i="1" s="1"/>
  <c r="U30" i="1" s="1"/>
  <c r="S14" i="1"/>
  <c r="T14" i="1" s="1"/>
  <c r="U14" i="1" s="1"/>
  <c r="S19" i="1"/>
  <c r="T19" i="1" s="1"/>
  <c r="U19" i="1" s="1"/>
  <c r="S50" i="1"/>
  <c r="T50" i="1" s="1"/>
  <c r="U50" i="1" s="1"/>
  <c r="S34" i="1"/>
  <c r="T34" i="1" s="1"/>
  <c r="U34" i="1" s="1"/>
  <c r="S18" i="1"/>
  <c r="T18" i="1" s="1"/>
  <c r="U18" i="1" s="1"/>
  <c r="S38" i="1"/>
  <c r="T38" i="1" s="1"/>
  <c r="U38" i="1" s="1"/>
  <c r="S22" i="1"/>
  <c r="T22" i="1"/>
  <c r="U22" i="1" s="1"/>
  <c r="S35" i="1"/>
  <c r="T35" i="1" s="1"/>
  <c r="U35" i="1" s="1"/>
  <c r="S26" i="1"/>
  <c r="T26" i="1" s="1"/>
  <c r="U26" i="1" s="1"/>
  <c r="S43" i="1"/>
  <c r="T43" i="1" s="1"/>
  <c r="U43" i="1" s="1"/>
  <c r="S10" i="1"/>
  <c r="T10" i="1" s="1"/>
  <c r="U10" i="1" s="1"/>
</calcChain>
</file>

<file path=xl/sharedStrings.xml><?xml version="1.0" encoding="utf-8"?>
<sst xmlns="http://schemas.openxmlformats.org/spreadsheetml/2006/main" count="197" uniqueCount="166">
  <si>
    <t>RICKI AND THE FLASH</t>
  </si>
  <si>
    <t>11 EYLÜL 2015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</si>
  <si>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</si>
  <si>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</si>
  <si>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</si>
  <si>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</si>
  <si>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</si>
  <si>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</si>
  <si>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</si>
  <si>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</si>
  <si>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</si>
  <si>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</si>
  <si>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</si>
  <si>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</si>
  <si>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</si>
  <si>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 xml:space="preserve"> Türkçe Altyazı</t>
  </si>
  <si>
    <t>ACIBADEM</t>
  </si>
  <si>
    <t>CINEMAXIMUM (AKASYA)</t>
  </si>
  <si>
    <t>510 13 96</t>
  </si>
  <si>
    <t>11:15-13:45-16:15-18:45-21:15</t>
  </si>
  <si>
    <t>ALTUNİZADE</t>
  </si>
  <si>
    <t>CAPITOL SPECTRUM 14</t>
  </si>
  <si>
    <t>554 77 70</t>
  </si>
  <si>
    <t>11:15-13:30-15:45-18:00-20:15</t>
  </si>
  <si>
    <t xml:space="preserve">ATAKÖY </t>
  </si>
  <si>
    <t>CINEMAXIMUM (ATAKOY PLUS)</t>
  </si>
  <si>
    <t>661 84 84</t>
  </si>
  <si>
    <t>11:30-14:00-16:30-19:00-21:30</t>
  </si>
  <si>
    <t>GALLERIA CINEPEOPLE</t>
  </si>
  <si>
    <t>559 99 09</t>
  </si>
  <si>
    <t>12:00-14:15-16:30-18:45-21:00 C/Ct 23:15</t>
  </si>
  <si>
    <t>ATAŞEHİR</t>
  </si>
  <si>
    <t>NOVADA AVŞAR</t>
  </si>
  <si>
    <t>469 56 73</t>
  </si>
  <si>
    <t>11:00-13:30-16:00-18:30-21:15</t>
  </si>
  <si>
    <t>BAHÇELİEVLER</t>
  </si>
  <si>
    <t>METROPORT CINEVIP</t>
  </si>
  <si>
    <t>441 49 75</t>
  </si>
  <si>
    <t>11:00-13:00-15:15-17:30-19:45-22:00</t>
  </si>
  <si>
    <t>BAKIRKÖY</t>
  </si>
  <si>
    <t>CINEMAXIMUM (MARMARA FORUM)</t>
  </si>
  <si>
    <t>466 60 66</t>
  </si>
  <si>
    <t>11:15-13:15-15:30-17:45-20:00-22:15</t>
  </si>
  <si>
    <t>BAŞAKŞEHİR</t>
  </si>
  <si>
    <t>MALL OF ISTANBUL</t>
  </si>
  <si>
    <t>801 10 40</t>
  </si>
  <si>
    <t>11:45-14:00-16:15-18:30-20:45 C/Ct 23:00</t>
  </si>
  <si>
    <t>BEŞİKTAŞ</t>
  </si>
  <si>
    <t>CINEMAXIMUM (ZORLU CENTER)</t>
  </si>
  <si>
    <t>353 62 14</t>
  </si>
  <si>
    <t>11:45-14:15-16:45-19:15-21:45</t>
  </si>
  <si>
    <t>CADDEBOSTAN</t>
  </si>
  <si>
    <t>CINEMAXIMUM (BUDAK)</t>
  </si>
  <si>
    <t>358 02 02</t>
  </si>
  <si>
    <t>11:10-13:30-15:50-18:10-21:00 C/Ct 23:20</t>
  </si>
  <si>
    <t>ÇOBANÇEŞME</t>
  </si>
  <si>
    <t>AIRPORT PRESTIGE</t>
  </si>
  <si>
    <t>465 49 90</t>
  </si>
  <si>
    <t>11:15-13:30-15:45-18:15-20:30 C/Ct 23:00</t>
  </si>
  <si>
    <t>ETİLER</t>
  </si>
  <si>
    <t>DENİZ PRIVATE CİNECITY ETİLER</t>
  </si>
  <si>
    <t>352 16 66</t>
  </si>
  <si>
    <t>12:15-14:30-16:45-19:15-21:45 C/Ct 00:15</t>
  </si>
  <si>
    <t>AKMERKEZ CINEMA PINK</t>
  </si>
  <si>
    <t>282 05 05</t>
  </si>
  <si>
    <t>12:15-14:30-16:45-19:00-21:15</t>
  </si>
  <si>
    <t>FLORYA</t>
  </si>
  <si>
    <t>CINEMAXIMUM (AQUA FLORYA)</t>
  </si>
  <si>
    <t>573 02 02</t>
  </si>
  <si>
    <t>İSTİNYE</t>
  </si>
  <si>
    <t>CINEMAXIMUM (İSTİNYE PARK)</t>
  </si>
  <si>
    <t>345 62 45</t>
  </si>
  <si>
    <t>KOZYATAĞI</t>
  </si>
  <si>
    <t>CINEMAXIMUM (PALLADIUM)</t>
  </si>
  <si>
    <t>663 11 41</t>
  </si>
  <si>
    <t>KOZZY AVŞAR</t>
  </si>
  <si>
    <t>658 02 48</t>
  </si>
  <si>
    <t>DENİZ PRIVATE CINECITY TRIO</t>
  </si>
  <si>
    <t>315 10 10</t>
  </si>
  <si>
    <t>12:15-14:30-16:45-19:00-21:15 C/Ct 23:30</t>
  </si>
  <si>
    <t>LEVENT</t>
  </si>
  <si>
    <t>CINETIME</t>
  </si>
  <si>
    <t>388 88 88</t>
  </si>
  <si>
    <t>11:50-13:50-15:50-17:50-19:50-21:50</t>
  </si>
  <si>
    <t>CINEMAXIMUM (KANYON)</t>
  </si>
  <si>
    <t>353 08 53</t>
  </si>
  <si>
    <t>12:00-14:30-17:00-19:30-22:00</t>
  </si>
  <si>
    <t>NİŞANTAŞI</t>
  </si>
  <si>
    <t>CINEMAXIMUM (CITY'S NİŞANTAŞI)</t>
  </si>
  <si>
    <t xml:space="preserve">373 35 35 </t>
  </si>
  <si>
    <t>11:15-13:45-16:15-18:45-21:15 C/Ct 23:30</t>
  </si>
  <si>
    <t>ORTAKÖY</t>
  </si>
  <si>
    <t>FERİYE</t>
  </si>
  <si>
    <t>236 28 64</t>
  </si>
  <si>
    <t>12:00-14:15-16:30-18:45-21:00</t>
  </si>
  <si>
    <t>ŞİŞLİ</t>
  </si>
  <si>
    <t>CINEMAXIMUM (TRUMP TOWERS)</t>
  </si>
  <si>
    <t>216 21 71</t>
  </si>
  <si>
    <t>11:15-13:45-16:00-18:30-21:00</t>
  </si>
  <si>
    <t>ANKARA</t>
  </si>
  <si>
    <t>BÜYÜLÜ FENER KIZILAY</t>
  </si>
  <si>
    <t>425 01 00</t>
  </si>
  <si>
    <t>12:15-14:30-16:45-19:00-21:10</t>
  </si>
  <si>
    <t>CINEMAXIMUM (ARMADA)</t>
  </si>
  <si>
    <t>219 03 50</t>
  </si>
  <si>
    <t>11:40-14:00-16:20-18:40-21:00 C/Ct 23:20</t>
  </si>
  <si>
    <t>CINEMAXIMUM (CEPA)</t>
  </si>
  <si>
    <t>219 64 44</t>
  </si>
  <si>
    <t>11:20-13:50-16:15-18:40-21:10</t>
  </si>
  <si>
    <t>CINEMAXIMUM (GORDION)</t>
  </si>
  <si>
    <t>236 70 77</t>
  </si>
  <si>
    <t>11:30-14:00-16:30-19:00-21:30 C/Ct 00:00</t>
  </si>
  <si>
    <t>CINEMAXIMUM (PANORA)</t>
  </si>
  <si>
    <t>491 64 65</t>
  </si>
  <si>
    <t>11:00-13:30-16:00-18:30-21:00</t>
  </si>
  <si>
    <t>KENTPARK PRESTIGE</t>
  </si>
  <si>
    <t>219 93 93</t>
  </si>
  <si>
    <t>11:45-14:15-16:45-19:15-21:45 C/Ct 00:00</t>
  </si>
  <si>
    <t>NATA&amp;VEGA PRESTIGE</t>
  </si>
  <si>
    <t>554 26 26</t>
  </si>
  <si>
    <t xml:space="preserve">12:00-14:15-16:30-18:45-21:00 </t>
  </si>
  <si>
    <t>TAURUS CINEMARINE</t>
  </si>
  <si>
    <t>286 00 77</t>
  </si>
  <si>
    <t>BİLKENT PRESTIGE</t>
  </si>
  <si>
    <t>266 16 27</t>
  </si>
  <si>
    <t>CINEMAXIMUM (NEXT LEVEL)</t>
  </si>
  <si>
    <t>287 21 88</t>
  </si>
  <si>
    <t>11:00-13:10-15:20-17:30-19:40-21:50</t>
  </si>
  <si>
    <t>BÜYÜLÜ FENER BAHÇELİEVLER</t>
  </si>
  <si>
    <t>212 92 96</t>
  </si>
  <si>
    <t>İZMİR</t>
  </si>
  <si>
    <t>CINEMAXIMUM (EGE PARK MAVİŞEHİR)</t>
  </si>
  <si>
    <t>324 42 64</t>
  </si>
  <si>
    <t>11:20-13:50-16:20-18:50-21:20</t>
  </si>
  <si>
    <t>CINEMAXIMUM (FORUM BORNOVA)</t>
  </si>
  <si>
    <t>373 03 50</t>
  </si>
  <si>
    <t>11:10-13:40-16:10-18:40-21:10</t>
  </si>
  <si>
    <t>CINEMAXIMUM (KONAK PİER)</t>
  </si>
  <si>
    <t>446 90 40</t>
  </si>
  <si>
    <t>ÇİĞLİ DENİZ CINECITY KİPA</t>
  </si>
  <si>
    <t>386 58 88</t>
  </si>
  <si>
    <t>11:00-13:30-16:00-18:30-21:00 C/Ct 23:30</t>
  </si>
  <si>
    <t>ANTALYA</t>
  </si>
  <si>
    <t>CINEMAXIMUM (MARKANTALYA)</t>
  </si>
  <si>
    <t>242 41 41</t>
  </si>
  <si>
    <t>BURSA</t>
  </si>
  <si>
    <t>CINEMAXIMUM (PODYUM)</t>
  </si>
  <si>
    <t>453 48 11</t>
  </si>
  <si>
    <t>11:15-13:45-16:15-18:45-21:15 C/Ct 23:45</t>
  </si>
  <si>
    <t>KENT MEYDANI AVŞAR</t>
  </si>
  <si>
    <t>255 35 05</t>
  </si>
  <si>
    <t>ESKİŞEHİR</t>
  </si>
  <si>
    <t>CINEMAXIMUM  (ESPARK)</t>
  </si>
  <si>
    <t>333 05 15</t>
  </si>
  <si>
    <t>11:00-13:00-15:15-17:30-19:45-22:00 C/Ct 00:15</t>
  </si>
  <si>
    <t>ANTAKYA</t>
  </si>
  <si>
    <t>PALLADIUM CINENS</t>
  </si>
  <si>
    <t>502 01 01</t>
  </si>
  <si>
    <t>11:00-13:00-15:00-17:00-19:00-21:00</t>
  </si>
  <si>
    <t>İZMİT</t>
  </si>
  <si>
    <t>DOLPHIN</t>
  </si>
  <si>
    <t>323 50 24</t>
  </si>
  <si>
    <t>12:00-14:00-16:00-18:00-20:00</t>
  </si>
  <si>
    <t xml:space="preserve">KONYA </t>
  </si>
  <si>
    <t>KULE SİTE AVŞAR</t>
  </si>
  <si>
    <t>233 28 72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</si>
</sst>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8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14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1" fontId="4" fillId="0" borderId="0" xfId="1" applyNumberFormat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1" fontId="7" fillId="0" borderId="0" xfId="1" applyNumberFormat="1" applyFont="1" applyAlignment="1" applyProtection="1">
      <alignment horizontal="center" vertical="center"/>
    </xf>
    <xf numFmtId="1" fontId="7" fillId="0" borderId="0" xfId="1" quotePrefix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164" fontId="7" fillId="0" borderId="0" xfId="1" applyNumberFormat="1" applyFont="1" applyAlignment="1" applyProtection="1">
      <alignment horizontal="center" vertical="center"/>
    </xf>
    <xf numFmtId="164" fontId="7" fillId="0" borderId="0" xfId="1" applyNumberFormat="1" applyFont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</xf>
    <xf numFmtId="1" fontId="4" fillId="0" borderId="0" xfId="1" applyNumberFormat="1" applyFont="1" applyFill="1" applyAlignment="1" applyProtection="1">
      <alignment vertical="center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13" fillId="0" borderId="19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49" fontId="11" fillId="3" borderId="8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showGridLines="0" tabSelected="1" zoomScale="90" zoomScaleNormal="90" workbookViewId="0">
      <pane xSplit="1" ySplit="2" topLeftCell="B3" activePane="bottomRight" state="frozen"/>
      <selection activeCell="C60" sqref="C60"/>
      <selection pane="topRight" activeCell="C60" sqref="C60"/>
      <selection pane="bottomLeft" activeCell="C60" sqref="C60"/>
      <selection pane="bottomRight"/>
    </sheetView>
  </sheetViews>
  <sheetFormatPr defaultRowHeight="13.5" x14ac:dyDescent="0.2"/>
  <cols>
    <col min="1" max="1" width="4.7109375" style="11" customWidth="1"/>
    <col min="2" max="2" width="15.7109375" style="17" customWidth="1"/>
    <col min="3" max="3" width="38.7109375" style="17" customWidth="1"/>
    <col min="4" max="4" width="12.7109375" style="18" customWidth="1"/>
    <col min="5" max="5" width="86.5703125" style="18" customWidth="1"/>
    <col min="6" max="6" width="2.7109375" style="3" customWidth="1"/>
    <col min="7" max="20" width="10.7109375" style="3" hidden="1" customWidth="1"/>
    <col min="21" max="21" width="10.7109375" style="4" hidden="1" customWidth="1"/>
    <col min="22" max="22" width="9.140625" style="3" hidden="1" customWidth="1"/>
    <col min="23" max="25" width="9.140625" style="3" customWidth="1"/>
    <col min="26" max="16384" width="9.140625" style="3"/>
  </cols>
  <sheetData>
    <row r="1" spans="1:35" ht="30" customHeight="1" x14ac:dyDescent="0.2">
      <c r="A1" s="1"/>
      <c r="B1" s="41" t="s">
        <v>0</v>
      </c>
      <c r="C1" s="42"/>
      <c r="D1" s="42"/>
      <c r="E1" s="43"/>
      <c r="F1" s="2"/>
    </row>
    <row r="2" spans="1:35" ht="20.100000000000001" customHeight="1" x14ac:dyDescent="0.2">
      <c r="A2" s="5"/>
      <c r="B2" s="44" t="s">
        <v>1</v>
      </c>
      <c r="C2" s="45"/>
      <c r="D2" s="45"/>
      <c r="E2" s="46"/>
      <c r="H2" s="6" t="s">
        <v>2</v>
      </c>
      <c r="I2" s="6" t="s">
        <v>3</v>
      </c>
      <c r="J2" s="7" t="s">
        <v>4</v>
      </c>
      <c r="K2" s="6" t="s">
        <v>3</v>
      </c>
      <c r="L2" s="6" t="s">
        <v>5</v>
      </c>
      <c r="M2" s="6" t="s">
        <v>6</v>
      </c>
      <c r="N2" s="6" t="s">
        <v>7</v>
      </c>
      <c r="O2" s="6" t="s">
        <v>8</v>
      </c>
      <c r="P2" s="8" t="s">
        <v>9</v>
      </c>
      <c r="Q2" s="8" t="s">
        <v>10</v>
      </c>
      <c r="R2" s="8" t="s">
        <v>11</v>
      </c>
      <c r="S2" s="9" t="s">
        <v>12</v>
      </c>
      <c r="T2" s="10" t="s">
        <v>13</v>
      </c>
      <c r="U2" s="6" t="s">
        <v>14</v>
      </c>
    </row>
    <row r="3" spans="1:35" s="13" customFormat="1" ht="5.0999999999999996" customHeight="1" x14ac:dyDescent="0.2">
      <c r="A3" s="11"/>
      <c r="B3" s="12"/>
      <c r="C3" s="12"/>
      <c r="D3" s="12"/>
      <c r="E3" s="12"/>
      <c r="U3" s="14"/>
    </row>
    <row r="4" spans="1:35" s="13" customFormat="1" ht="5.0999999999999996" customHeight="1" x14ac:dyDescent="0.2">
      <c r="A4" s="11"/>
      <c r="B4" s="15"/>
      <c r="C4" s="15"/>
      <c r="D4" s="15"/>
      <c r="E4" s="15"/>
      <c r="U4" s="14"/>
    </row>
    <row r="5" spans="1:35" x14ac:dyDescent="0.2">
      <c r="A5" s="16"/>
      <c r="F5" s="19"/>
      <c r="G5" s="19"/>
      <c r="H5" s="6">
        <f t="shared" ref="H5:H50" si="0">LEN(E5)</f>
        <v>0</v>
      </c>
      <c r="I5" s="6">
        <f t="shared" ref="I5:I50" si="1">LEN(E5)-LEN(SUBSTITUTE(E5,":",""))</f>
        <v>0</v>
      </c>
      <c r="J5" s="6">
        <f t="shared" ref="J5:J50" si="2">LEN(E5)-LEN(SUBSTITUTE(E5,"-",""))</f>
        <v>0</v>
      </c>
      <c r="K5" s="6">
        <f t="shared" ref="K5:K50" si="3">LEN(E5)-LEN(SUBSTITUTE(E5,",",""))</f>
        <v>0</v>
      </c>
      <c r="L5" s="6">
        <f t="shared" ref="L5:L50" si="4">LEN(E5)-LEN(SUBSTITUTE(E5,".",""))</f>
        <v>0</v>
      </c>
      <c r="M5" s="6">
        <f t="shared" ref="M5:M50" si="5">LEN(E5)-LEN(SUBSTITUTE(E5," ",""))</f>
        <v>0</v>
      </c>
      <c r="N5" s="6">
        <f t="shared" ref="N5:N50" si="6">LEN(E5)-LEN(SUBSTITUTE(E5,"C/Ct",""))</f>
        <v>0</v>
      </c>
      <c r="O5" s="6">
        <f t="shared" ref="O5:O50" si="7">+H5-I5-J5-K5-L5-M5-N5</f>
        <v>0</v>
      </c>
      <c r="P5" s="8">
        <f t="shared" ref="P5:P50" si="8">+O5/4</f>
        <v>0</v>
      </c>
      <c r="Q5" s="8">
        <f t="shared" ref="Q5:Q50" si="9">IF(P5&lt;=0.5,1,P5)</f>
        <v>1</v>
      </c>
      <c r="R5" s="8">
        <f t="shared" ref="R5:R50" si="10">IF(H5&lt;&gt;0,(IF(Q5=1.5,1,Q5)),0)</f>
        <v>0</v>
      </c>
      <c r="S5" s="9" t="e">
        <f>+R5/#REF!</f>
        <v>#REF!</v>
      </c>
      <c r="T5" s="9">
        <f t="shared" ref="T5:T50" si="11">IF(R5&lt;&gt;0,(IF(S5&lt;=0.5,1,S5)),0)</f>
        <v>0</v>
      </c>
      <c r="U5" s="6">
        <f t="shared" ref="U5:U50" si="12">ROUND(T5,0)</f>
        <v>0</v>
      </c>
      <c r="V5" s="19"/>
      <c r="W5" s="19"/>
      <c r="X5" s="19"/>
      <c r="Y5" s="19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s="20" customFormat="1" ht="21.95" customHeight="1" x14ac:dyDescent="0.2">
      <c r="A6" s="16"/>
      <c r="B6" s="47" t="s">
        <v>15</v>
      </c>
      <c r="C6" s="47"/>
      <c r="D6" s="47"/>
      <c r="E6" s="47"/>
      <c r="G6" s="19"/>
      <c r="H6" s="6">
        <f t="shared" si="0"/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  <c r="L6" s="6">
        <f t="shared" si="4"/>
        <v>0</v>
      </c>
      <c r="M6" s="6">
        <f t="shared" si="5"/>
        <v>0</v>
      </c>
      <c r="N6" s="6">
        <f t="shared" si="6"/>
        <v>0</v>
      </c>
      <c r="O6" s="6">
        <f t="shared" si="7"/>
        <v>0</v>
      </c>
      <c r="P6" s="8">
        <f t="shared" si="8"/>
        <v>0</v>
      </c>
      <c r="Q6" s="8">
        <f t="shared" si="9"/>
        <v>1</v>
      </c>
      <c r="R6" s="8">
        <f t="shared" si="10"/>
        <v>0</v>
      </c>
      <c r="S6" s="9" t="e">
        <f>+R6/#REF!</f>
        <v>#REF!</v>
      </c>
      <c r="T6" s="9">
        <f t="shared" si="11"/>
        <v>0</v>
      </c>
      <c r="U6" s="6">
        <f t="shared" si="12"/>
        <v>0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19" customFormat="1" ht="17.100000000000001" customHeight="1" x14ac:dyDescent="0.2">
      <c r="A7" s="16">
        <v>1</v>
      </c>
      <c r="B7" s="21" t="s">
        <v>16</v>
      </c>
      <c r="C7" s="22" t="s">
        <v>17</v>
      </c>
      <c r="D7" s="23" t="s">
        <v>18</v>
      </c>
      <c r="E7" s="24" t="s">
        <v>19</v>
      </c>
      <c r="F7" s="20"/>
      <c r="H7" s="6">
        <f t="shared" si="0"/>
        <v>29</v>
      </c>
      <c r="I7" s="6">
        <f t="shared" si="1"/>
        <v>5</v>
      </c>
      <c r="J7" s="6">
        <f t="shared" si="2"/>
        <v>4</v>
      </c>
      <c r="K7" s="6">
        <f t="shared" si="3"/>
        <v>0</v>
      </c>
      <c r="L7" s="6">
        <f t="shared" si="4"/>
        <v>0</v>
      </c>
      <c r="M7" s="6">
        <f t="shared" si="5"/>
        <v>0</v>
      </c>
      <c r="N7" s="6">
        <f t="shared" si="6"/>
        <v>0</v>
      </c>
      <c r="O7" s="6">
        <f t="shared" si="7"/>
        <v>20</v>
      </c>
      <c r="P7" s="8">
        <f t="shared" si="8"/>
        <v>5</v>
      </c>
      <c r="Q7" s="8">
        <f t="shared" si="9"/>
        <v>5</v>
      </c>
      <c r="R7" s="8">
        <f t="shared" si="10"/>
        <v>5</v>
      </c>
      <c r="S7" s="9" t="e">
        <f>+R7/#REF!</f>
        <v>#REF!</v>
      </c>
      <c r="T7" s="9" t="e">
        <f t="shared" si="11"/>
        <v>#REF!</v>
      </c>
      <c r="U7" s="6" t="e">
        <f t="shared" si="12"/>
        <v>#REF!</v>
      </c>
    </row>
    <row r="8" spans="1:35" s="19" customFormat="1" ht="17.100000000000001" customHeight="1" x14ac:dyDescent="0.2">
      <c r="A8" s="16">
        <f t="shared" ref="A8:A51" si="13">1+A7</f>
        <v>2</v>
      </c>
      <c r="B8" s="25" t="s">
        <v>20</v>
      </c>
      <c r="C8" s="26" t="s">
        <v>21</v>
      </c>
      <c r="D8" s="27" t="s">
        <v>22</v>
      </c>
      <c r="E8" s="24" t="s">
        <v>23</v>
      </c>
      <c r="F8" s="20"/>
      <c r="H8" s="6">
        <f>LEN(E8)</f>
        <v>29</v>
      </c>
      <c r="I8" s="6">
        <f>LEN(E8)-LEN(SUBSTITUTE(E8,":",""))</f>
        <v>5</v>
      </c>
      <c r="J8" s="6">
        <f>LEN(E8)-LEN(SUBSTITUTE(E8,"-",""))</f>
        <v>4</v>
      </c>
      <c r="K8" s="6">
        <f>LEN(E8)-LEN(SUBSTITUTE(E8,",",""))</f>
        <v>0</v>
      </c>
      <c r="L8" s="6">
        <f>LEN(E8)-LEN(SUBSTITUTE(E8,".",""))</f>
        <v>0</v>
      </c>
      <c r="M8" s="6">
        <f>LEN(E8)-LEN(SUBSTITUTE(E8," ",""))</f>
        <v>0</v>
      </c>
      <c r="N8" s="6">
        <f>LEN(E8)-LEN(SUBSTITUTE(E8,"C/Ct",""))</f>
        <v>0</v>
      </c>
      <c r="O8" s="6">
        <f>+H8-I8-J8-K8-L8-M8-N8</f>
        <v>20</v>
      </c>
      <c r="P8" s="8">
        <f>+O8/4</f>
        <v>5</v>
      </c>
      <c r="Q8" s="8">
        <f>IF(P8&lt;=0.5,1,P8)</f>
        <v>5</v>
      </c>
      <c r="R8" s="8">
        <f>IF(H8&lt;&gt;0,(IF(Q8=1.5,1,Q8)),0)</f>
        <v>5</v>
      </c>
      <c r="S8" s="9" t="e">
        <f>+R8/#REF!</f>
        <v>#REF!</v>
      </c>
      <c r="T8" s="9" t="e">
        <f>IF(R8&lt;&gt;0,(IF(S8&lt;=0.5,1,S8)),0)</f>
        <v>#REF!</v>
      </c>
      <c r="U8" s="6" t="e">
        <f>ROUND(T8,0)</f>
        <v>#REF!</v>
      </c>
    </row>
    <row r="9" spans="1:35" s="19" customFormat="1" ht="17.100000000000001" customHeight="1" x14ac:dyDescent="0.2">
      <c r="A9" s="16">
        <f t="shared" si="13"/>
        <v>3</v>
      </c>
      <c r="B9" s="25" t="s">
        <v>24</v>
      </c>
      <c r="C9" s="26" t="s">
        <v>25</v>
      </c>
      <c r="D9" s="27" t="s">
        <v>26</v>
      </c>
      <c r="E9" s="24" t="s">
        <v>27</v>
      </c>
      <c r="F9" s="20"/>
      <c r="H9" s="6">
        <f t="shared" si="0"/>
        <v>29</v>
      </c>
      <c r="I9" s="6">
        <f t="shared" si="1"/>
        <v>5</v>
      </c>
      <c r="J9" s="6">
        <f t="shared" si="2"/>
        <v>4</v>
      </c>
      <c r="K9" s="6">
        <f t="shared" si="3"/>
        <v>0</v>
      </c>
      <c r="L9" s="6">
        <f t="shared" si="4"/>
        <v>0</v>
      </c>
      <c r="M9" s="6">
        <f t="shared" si="5"/>
        <v>0</v>
      </c>
      <c r="N9" s="6">
        <f t="shared" si="6"/>
        <v>0</v>
      </c>
      <c r="O9" s="6">
        <f t="shared" si="7"/>
        <v>20</v>
      </c>
      <c r="P9" s="8">
        <f t="shared" si="8"/>
        <v>5</v>
      </c>
      <c r="Q9" s="8">
        <f t="shared" si="9"/>
        <v>5</v>
      </c>
      <c r="R9" s="8">
        <f t="shared" si="10"/>
        <v>5</v>
      </c>
      <c r="S9" s="9" t="e">
        <f>+R9/#REF!</f>
        <v>#REF!</v>
      </c>
      <c r="T9" s="9" t="e">
        <f t="shared" si="11"/>
        <v>#REF!</v>
      </c>
      <c r="U9" s="6" t="e">
        <f t="shared" si="12"/>
        <v>#REF!</v>
      </c>
    </row>
    <row r="10" spans="1:35" s="19" customFormat="1" ht="17.100000000000001" customHeight="1" x14ac:dyDescent="0.2">
      <c r="A10" s="16">
        <f t="shared" si="13"/>
        <v>4</v>
      </c>
      <c r="B10" s="25" t="s">
        <v>24</v>
      </c>
      <c r="C10" s="26" t="s">
        <v>28</v>
      </c>
      <c r="D10" s="27" t="s">
        <v>29</v>
      </c>
      <c r="E10" s="24" t="s">
        <v>30</v>
      </c>
      <c r="F10" s="20"/>
      <c r="H10" s="6">
        <f t="shared" si="0"/>
        <v>40</v>
      </c>
      <c r="I10" s="6">
        <f t="shared" si="1"/>
        <v>6</v>
      </c>
      <c r="J10" s="6">
        <f t="shared" si="2"/>
        <v>4</v>
      </c>
      <c r="K10" s="6">
        <f t="shared" si="3"/>
        <v>0</v>
      </c>
      <c r="L10" s="6">
        <f t="shared" si="4"/>
        <v>0</v>
      </c>
      <c r="M10" s="6">
        <f t="shared" si="5"/>
        <v>2</v>
      </c>
      <c r="N10" s="6">
        <f t="shared" si="6"/>
        <v>4</v>
      </c>
      <c r="O10" s="6">
        <f t="shared" si="7"/>
        <v>24</v>
      </c>
      <c r="P10" s="8">
        <f t="shared" si="8"/>
        <v>6</v>
      </c>
      <c r="Q10" s="8">
        <f t="shared" si="9"/>
        <v>6</v>
      </c>
      <c r="R10" s="8">
        <f t="shared" si="10"/>
        <v>6</v>
      </c>
      <c r="S10" s="9" t="e">
        <f>+R10/#REF!</f>
        <v>#REF!</v>
      </c>
      <c r="T10" s="9" t="e">
        <f t="shared" si="11"/>
        <v>#REF!</v>
      </c>
      <c r="U10" s="6" t="e">
        <f t="shared" si="12"/>
        <v>#REF!</v>
      </c>
    </row>
    <row r="11" spans="1:35" s="19" customFormat="1" ht="17.100000000000001" customHeight="1" x14ac:dyDescent="0.2">
      <c r="A11" s="16">
        <f t="shared" si="13"/>
        <v>5</v>
      </c>
      <c r="B11" s="25" t="s">
        <v>31</v>
      </c>
      <c r="C11" s="26" t="s">
        <v>32</v>
      </c>
      <c r="D11" s="27" t="s">
        <v>33</v>
      </c>
      <c r="E11" s="24" t="s">
        <v>34</v>
      </c>
      <c r="F11" s="20"/>
      <c r="H11" s="6">
        <f t="shared" si="0"/>
        <v>29</v>
      </c>
      <c r="I11" s="6">
        <f t="shared" si="1"/>
        <v>5</v>
      </c>
      <c r="J11" s="6">
        <f t="shared" si="2"/>
        <v>4</v>
      </c>
      <c r="K11" s="6">
        <f t="shared" si="3"/>
        <v>0</v>
      </c>
      <c r="L11" s="6">
        <f t="shared" si="4"/>
        <v>0</v>
      </c>
      <c r="M11" s="6">
        <f t="shared" si="5"/>
        <v>0</v>
      </c>
      <c r="N11" s="6">
        <f t="shared" si="6"/>
        <v>0</v>
      </c>
      <c r="O11" s="6">
        <f t="shared" si="7"/>
        <v>20</v>
      </c>
      <c r="P11" s="8">
        <f t="shared" si="8"/>
        <v>5</v>
      </c>
      <c r="Q11" s="8">
        <f t="shared" si="9"/>
        <v>5</v>
      </c>
      <c r="R11" s="8">
        <f t="shared" si="10"/>
        <v>5</v>
      </c>
      <c r="S11" s="9" t="e">
        <f>+R11/#REF!</f>
        <v>#REF!</v>
      </c>
      <c r="T11" s="9" t="e">
        <f t="shared" si="11"/>
        <v>#REF!</v>
      </c>
      <c r="U11" s="6" t="e">
        <f t="shared" si="12"/>
        <v>#REF!</v>
      </c>
    </row>
    <row r="12" spans="1:35" s="19" customFormat="1" ht="17.100000000000001" customHeight="1" x14ac:dyDescent="0.2">
      <c r="A12" s="16">
        <f t="shared" si="13"/>
        <v>6</v>
      </c>
      <c r="B12" s="25" t="s">
        <v>35</v>
      </c>
      <c r="C12" s="26" t="s">
        <v>36</v>
      </c>
      <c r="D12" s="27" t="s">
        <v>37</v>
      </c>
      <c r="E12" s="24" t="s">
        <v>38</v>
      </c>
      <c r="F12" s="20"/>
      <c r="H12" s="6">
        <f t="shared" si="0"/>
        <v>35</v>
      </c>
      <c r="I12" s="6">
        <f t="shared" si="1"/>
        <v>6</v>
      </c>
      <c r="J12" s="6">
        <f t="shared" si="2"/>
        <v>5</v>
      </c>
      <c r="K12" s="6">
        <f t="shared" si="3"/>
        <v>0</v>
      </c>
      <c r="L12" s="6">
        <f t="shared" si="4"/>
        <v>0</v>
      </c>
      <c r="M12" s="6">
        <f t="shared" si="5"/>
        <v>0</v>
      </c>
      <c r="N12" s="6">
        <f t="shared" si="6"/>
        <v>0</v>
      </c>
      <c r="O12" s="6">
        <f t="shared" si="7"/>
        <v>24</v>
      </c>
      <c r="P12" s="8">
        <f t="shared" si="8"/>
        <v>6</v>
      </c>
      <c r="Q12" s="8">
        <f t="shared" si="9"/>
        <v>6</v>
      </c>
      <c r="R12" s="8">
        <f t="shared" si="10"/>
        <v>6</v>
      </c>
      <c r="S12" s="9" t="e">
        <f>+R12/#REF!</f>
        <v>#REF!</v>
      </c>
      <c r="T12" s="9" t="e">
        <f t="shared" si="11"/>
        <v>#REF!</v>
      </c>
      <c r="U12" s="6" t="e">
        <f t="shared" si="12"/>
        <v>#REF!</v>
      </c>
    </row>
    <row r="13" spans="1:35" s="19" customFormat="1" ht="17.100000000000001" customHeight="1" x14ac:dyDescent="0.2">
      <c r="A13" s="16">
        <f t="shared" si="13"/>
        <v>7</v>
      </c>
      <c r="B13" s="25" t="s">
        <v>39</v>
      </c>
      <c r="C13" s="26" t="s">
        <v>40</v>
      </c>
      <c r="D13" s="27" t="s">
        <v>41</v>
      </c>
      <c r="E13" s="24" t="s">
        <v>42</v>
      </c>
      <c r="F13" s="20"/>
      <c r="H13" s="6">
        <f t="shared" si="0"/>
        <v>35</v>
      </c>
      <c r="I13" s="6">
        <f t="shared" si="1"/>
        <v>6</v>
      </c>
      <c r="J13" s="6">
        <f t="shared" si="2"/>
        <v>5</v>
      </c>
      <c r="K13" s="6">
        <f t="shared" si="3"/>
        <v>0</v>
      </c>
      <c r="L13" s="6">
        <f t="shared" si="4"/>
        <v>0</v>
      </c>
      <c r="M13" s="6">
        <f t="shared" si="5"/>
        <v>0</v>
      </c>
      <c r="N13" s="6">
        <f t="shared" si="6"/>
        <v>0</v>
      </c>
      <c r="O13" s="6">
        <f t="shared" si="7"/>
        <v>24</v>
      </c>
      <c r="P13" s="8">
        <f t="shared" si="8"/>
        <v>6</v>
      </c>
      <c r="Q13" s="8">
        <f t="shared" si="9"/>
        <v>6</v>
      </c>
      <c r="R13" s="8">
        <f t="shared" si="10"/>
        <v>6</v>
      </c>
      <c r="S13" s="9" t="e">
        <f>+R13/#REF!</f>
        <v>#REF!</v>
      </c>
      <c r="T13" s="9" t="e">
        <f t="shared" si="11"/>
        <v>#REF!</v>
      </c>
      <c r="U13" s="6" t="e">
        <f t="shared" si="12"/>
        <v>#REF!</v>
      </c>
    </row>
    <row r="14" spans="1:35" s="19" customFormat="1" ht="17.100000000000001" customHeight="1" x14ac:dyDescent="0.2">
      <c r="A14" s="16">
        <f t="shared" si="13"/>
        <v>8</v>
      </c>
      <c r="B14" s="25" t="s">
        <v>43</v>
      </c>
      <c r="C14" s="26" t="s">
        <v>44</v>
      </c>
      <c r="D14" s="27" t="s">
        <v>45</v>
      </c>
      <c r="E14" s="24" t="s">
        <v>46</v>
      </c>
      <c r="F14" s="20"/>
      <c r="H14" s="6">
        <f t="shared" si="0"/>
        <v>40</v>
      </c>
      <c r="I14" s="6">
        <f t="shared" si="1"/>
        <v>6</v>
      </c>
      <c r="J14" s="6">
        <f t="shared" si="2"/>
        <v>4</v>
      </c>
      <c r="K14" s="6">
        <f t="shared" si="3"/>
        <v>0</v>
      </c>
      <c r="L14" s="6">
        <f t="shared" si="4"/>
        <v>0</v>
      </c>
      <c r="M14" s="6">
        <f t="shared" si="5"/>
        <v>2</v>
      </c>
      <c r="N14" s="6">
        <f t="shared" si="6"/>
        <v>4</v>
      </c>
      <c r="O14" s="6">
        <f t="shared" si="7"/>
        <v>24</v>
      </c>
      <c r="P14" s="8">
        <f t="shared" si="8"/>
        <v>6</v>
      </c>
      <c r="Q14" s="8">
        <f t="shared" si="9"/>
        <v>6</v>
      </c>
      <c r="R14" s="8">
        <f t="shared" si="10"/>
        <v>6</v>
      </c>
      <c r="S14" s="9" t="e">
        <f>+R14/#REF!</f>
        <v>#REF!</v>
      </c>
      <c r="T14" s="9" t="e">
        <f t="shared" si="11"/>
        <v>#REF!</v>
      </c>
      <c r="U14" s="6" t="e">
        <f t="shared" si="12"/>
        <v>#REF!</v>
      </c>
    </row>
    <row r="15" spans="1:35" s="28" customFormat="1" ht="17.100000000000001" customHeight="1" x14ac:dyDescent="0.2">
      <c r="A15" s="16">
        <f t="shared" si="13"/>
        <v>9</v>
      </c>
      <c r="B15" s="25" t="s">
        <v>47</v>
      </c>
      <c r="C15" s="26" t="s">
        <v>48</v>
      </c>
      <c r="D15" s="27" t="s">
        <v>49</v>
      </c>
      <c r="E15" s="24" t="s">
        <v>50</v>
      </c>
      <c r="F15" s="20"/>
      <c r="G15" s="19"/>
      <c r="H15" s="6">
        <f t="shared" si="0"/>
        <v>29</v>
      </c>
      <c r="I15" s="6">
        <f t="shared" si="1"/>
        <v>5</v>
      </c>
      <c r="J15" s="6">
        <f t="shared" si="2"/>
        <v>4</v>
      </c>
      <c r="K15" s="6">
        <f t="shared" si="3"/>
        <v>0</v>
      </c>
      <c r="L15" s="6">
        <f t="shared" si="4"/>
        <v>0</v>
      </c>
      <c r="M15" s="6">
        <f t="shared" si="5"/>
        <v>0</v>
      </c>
      <c r="N15" s="6">
        <f t="shared" si="6"/>
        <v>0</v>
      </c>
      <c r="O15" s="6">
        <f t="shared" si="7"/>
        <v>20</v>
      </c>
      <c r="P15" s="8">
        <f t="shared" si="8"/>
        <v>5</v>
      </c>
      <c r="Q15" s="8">
        <f t="shared" si="9"/>
        <v>5</v>
      </c>
      <c r="R15" s="8">
        <f t="shared" si="10"/>
        <v>5</v>
      </c>
      <c r="S15" s="9" t="e">
        <f>+R15/#REF!</f>
        <v>#REF!</v>
      </c>
      <c r="T15" s="9" t="e">
        <f t="shared" si="11"/>
        <v>#REF!</v>
      </c>
      <c r="U15" s="6" t="e">
        <f t="shared" si="12"/>
        <v>#REF!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5" s="28" customFormat="1" ht="17.100000000000001" customHeight="1" x14ac:dyDescent="0.2">
      <c r="A16" s="16">
        <f t="shared" si="13"/>
        <v>10</v>
      </c>
      <c r="B16" s="25" t="s">
        <v>51</v>
      </c>
      <c r="C16" s="26" t="s">
        <v>52</v>
      </c>
      <c r="D16" s="27" t="s">
        <v>53</v>
      </c>
      <c r="E16" s="24" t="s">
        <v>54</v>
      </c>
      <c r="F16" s="20"/>
      <c r="G16" s="19"/>
      <c r="H16" s="6">
        <f t="shared" si="0"/>
        <v>40</v>
      </c>
      <c r="I16" s="6">
        <f t="shared" si="1"/>
        <v>6</v>
      </c>
      <c r="J16" s="6">
        <f t="shared" si="2"/>
        <v>4</v>
      </c>
      <c r="K16" s="6">
        <f t="shared" si="3"/>
        <v>0</v>
      </c>
      <c r="L16" s="6">
        <f t="shared" si="4"/>
        <v>0</v>
      </c>
      <c r="M16" s="6">
        <f t="shared" si="5"/>
        <v>2</v>
      </c>
      <c r="N16" s="6">
        <f t="shared" si="6"/>
        <v>4</v>
      </c>
      <c r="O16" s="6">
        <f t="shared" si="7"/>
        <v>24</v>
      </c>
      <c r="P16" s="8">
        <f t="shared" si="8"/>
        <v>6</v>
      </c>
      <c r="Q16" s="8">
        <f t="shared" si="9"/>
        <v>6</v>
      </c>
      <c r="R16" s="8">
        <f t="shared" si="10"/>
        <v>6</v>
      </c>
      <c r="S16" s="9" t="e">
        <f>+R16/#REF!</f>
        <v>#REF!</v>
      </c>
      <c r="T16" s="9" t="e">
        <f t="shared" si="11"/>
        <v>#REF!</v>
      </c>
      <c r="U16" s="6" t="e">
        <f t="shared" si="12"/>
        <v>#REF!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s="19" customFormat="1" ht="17.100000000000001" customHeight="1" x14ac:dyDescent="0.2">
      <c r="A17" s="16">
        <f t="shared" si="13"/>
        <v>11</v>
      </c>
      <c r="B17" s="25" t="s">
        <v>55</v>
      </c>
      <c r="C17" s="26" t="s">
        <v>56</v>
      </c>
      <c r="D17" s="27" t="s">
        <v>57</v>
      </c>
      <c r="E17" s="24" t="s">
        <v>58</v>
      </c>
      <c r="F17" s="20"/>
      <c r="H17" s="6">
        <f t="shared" si="0"/>
        <v>40</v>
      </c>
      <c r="I17" s="6">
        <f t="shared" si="1"/>
        <v>6</v>
      </c>
      <c r="J17" s="6">
        <f t="shared" si="2"/>
        <v>4</v>
      </c>
      <c r="K17" s="6">
        <f t="shared" si="3"/>
        <v>0</v>
      </c>
      <c r="L17" s="6">
        <f t="shared" si="4"/>
        <v>0</v>
      </c>
      <c r="M17" s="6">
        <f t="shared" si="5"/>
        <v>2</v>
      </c>
      <c r="N17" s="6">
        <f t="shared" si="6"/>
        <v>4</v>
      </c>
      <c r="O17" s="6">
        <f t="shared" si="7"/>
        <v>24</v>
      </c>
      <c r="P17" s="8">
        <f t="shared" si="8"/>
        <v>6</v>
      </c>
      <c r="Q17" s="8">
        <f t="shared" si="9"/>
        <v>6</v>
      </c>
      <c r="R17" s="8">
        <f t="shared" si="10"/>
        <v>6</v>
      </c>
      <c r="S17" s="9" t="e">
        <f>+R17/#REF!</f>
        <v>#REF!</v>
      </c>
      <c r="T17" s="9" t="e">
        <f t="shared" si="11"/>
        <v>#REF!</v>
      </c>
      <c r="U17" s="6" t="e">
        <f t="shared" si="12"/>
        <v>#REF!</v>
      </c>
    </row>
    <row r="18" spans="1:35" s="28" customFormat="1" ht="17.100000000000001" customHeight="1" x14ac:dyDescent="0.2">
      <c r="A18" s="16">
        <f t="shared" si="13"/>
        <v>12</v>
      </c>
      <c r="B18" s="29" t="s">
        <v>59</v>
      </c>
      <c r="C18" s="30" t="s">
        <v>60</v>
      </c>
      <c r="D18" s="31" t="s">
        <v>61</v>
      </c>
      <c r="E18" s="24" t="s">
        <v>62</v>
      </c>
      <c r="F18" s="20"/>
      <c r="G18" s="19"/>
      <c r="H18" s="6">
        <f t="shared" si="0"/>
        <v>40</v>
      </c>
      <c r="I18" s="6">
        <f t="shared" si="1"/>
        <v>6</v>
      </c>
      <c r="J18" s="6">
        <f t="shared" si="2"/>
        <v>4</v>
      </c>
      <c r="K18" s="6">
        <f t="shared" si="3"/>
        <v>0</v>
      </c>
      <c r="L18" s="6">
        <f t="shared" si="4"/>
        <v>0</v>
      </c>
      <c r="M18" s="6">
        <f t="shared" si="5"/>
        <v>2</v>
      </c>
      <c r="N18" s="6">
        <f t="shared" si="6"/>
        <v>4</v>
      </c>
      <c r="O18" s="6">
        <f t="shared" si="7"/>
        <v>24</v>
      </c>
      <c r="P18" s="8">
        <f t="shared" si="8"/>
        <v>6</v>
      </c>
      <c r="Q18" s="8">
        <f t="shared" si="9"/>
        <v>6</v>
      </c>
      <c r="R18" s="8">
        <f t="shared" si="10"/>
        <v>6</v>
      </c>
      <c r="S18" s="9" t="e">
        <f>+R18/#REF!</f>
        <v>#REF!</v>
      </c>
      <c r="T18" s="9" t="e">
        <f t="shared" si="11"/>
        <v>#REF!</v>
      </c>
      <c r="U18" s="6" t="e">
        <f t="shared" si="12"/>
        <v>#REF!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s="28" customFormat="1" ht="17.100000000000001" customHeight="1" x14ac:dyDescent="0.2">
      <c r="A19" s="16">
        <f t="shared" si="13"/>
        <v>13</v>
      </c>
      <c r="B19" s="25" t="s">
        <v>59</v>
      </c>
      <c r="C19" s="26" t="s">
        <v>63</v>
      </c>
      <c r="D19" s="27" t="s">
        <v>64</v>
      </c>
      <c r="E19" s="24" t="s">
        <v>65</v>
      </c>
      <c r="F19" s="20"/>
      <c r="G19" s="19"/>
      <c r="H19" s="6">
        <f t="shared" si="0"/>
        <v>29</v>
      </c>
      <c r="I19" s="6">
        <f t="shared" si="1"/>
        <v>5</v>
      </c>
      <c r="J19" s="6">
        <f t="shared" si="2"/>
        <v>4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20</v>
      </c>
      <c r="P19" s="8">
        <f t="shared" si="8"/>
        <v>5</v>
      </c>
      <c r="Q19" s="8">
        <f t="shared" si="9"/>
        <v>5</v>
      </c>
      <c r="R19" s="8">
        <f t="shared" si="10"/>
        <v>5</v>
      </c>
      <c r="S19" s="9" t="e">
        <f>+R19/#REF!</f>
        <v>#REF!</v>
      </c>
      <c r="T19" s="9" t="e">
        <f t="shared" si="11"/>
        <v>#REF!</v>
      </c>
      <c r="U19" s="6" t="e">
        <f t="shared" si="12"/>
        <v>#REF!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s="28" customFormat="1" ht="17.100000000000001" customHeight="1" x14ac:dyDescent="0.2">
      <c r="A20" s="16">
        <f t="shared" si="13"/>
        <v>14</v>
      </c>
      <c r="B20" s="25" t="s">
        <v>66</v>
      </c>
      <c r="C20" s="26" t="s">
        <v>67</v>
      </c>
      <c r="D20" s="27" t="s">
        <v>68</v>
      </c>
      <c r="E20" s="24" t="s">
        <v>27</v>
      </c>
      <c r="F20" s="20"/>
      <c r="G20" s="19"/>
      <c r="H20" s="6">
        <f t="shared" si="0"/>
        <v>29</v>
      </c>
      <c r="I20" s="6">
        <f t="shared" si="1"/>
        <v>5</v>
      </c>
      <c r="J20" s="6">
        <f t="shared" si="2"/>
        <v>4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20</v>
      </c>
      <c r="P20" s="8">
        <f t="shared" si="8"/>
        <v>5</v>
      </c>
      <c r="Q20" s="8">
        <f t="shared" si="9"/>
        <v>5</v>
      </c>
      <c r="R20" s="8">
        <f t="shared" si="10"/>
        <v>5</v>
      </c>
      <c r="S20" s="9" t="e">
        <f>+R20/#REF!</f>
        <v>#REF!</v>
      </c>
      <c r="T20" s="9" t="e">
        <f t="shared" si="11"/>
        <v>#REF!</v>
      </c>
      <c r="U20" s="6" t="e">
        <f t="shared" si="12"/>
        <v>#REF!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s="28" customFormat="1" ht="17.100000000000001" customHeight="1" x14ac:dyDescent="0.2">
      <c r="A21" s="16">
        <f t="shared" si="13"/>
        <v>15</v>
      </c>
      <c r="B21" s="25" t="s">
        <v>69</v>
      </c>
      <c r="C21" s="26" t="s">
        <v>70</v>
      </c>
      <c r="D21" s="27" t="s">
        <v>71</v>
      </c>
      <c r="E21" s="24" t="s">
        <v>27</v>
      </c>
      <c r="F21" s="20"/>
      <c r="G21" s="19"/>
      <c r="H21" s="6">
        <f t="shared" si="0"/>
        <v>29</v>
      </c>
      <c r="I21" s="6">
        <f t="shared" si="1"/>
        <v>5</v>
      </c>
      <c r="J21" s="6">
        <f t="shared" si="2"/>
        <v>4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20</v>
      </c>
      <c r="P21" s="8">
        <f t="shared" si="8"/>
        <v>5</v>
      </c>
      <c r="Q21" s="8">
        <f t="shared" si="9"/>
        <v>5</v>
      </c>
      <c r="R21" s="8">
        <f t="shared" si="10"/>
        <v>5</v>
      </c>
      <c r="S21" s="9" t="e">
        <f>+R21/#REF!</f>
        <v>#REF!</v>
      </c>
      <c r="T21" s="9" t="e">
        <f t="shared" si="11"/>
        <v>#REF!</v>
      </c>
      <c r="U21" s="6" t="e">
        <f t="shared" si="12"/>
        <v>#REF!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s="19" customFormat="1" ht="17.100000000000001" customHeight="1" x14ac:dyDescent="0.2">
      <c r="A22" s="16">
        <f t="shared" si="13"/>
        <v>16</v>
      </c>
      <c r="B22" s="25" t="s">
        <v>72</v>
      </c>
      <c r="C22" s="26" t="s">
        <v>73</v>
      </c>
      <c r="D22" s="27" t="s">
        <v>74</v>
      </c>
      <c r="E22" s="24" t="s">
        <v>19</v>
      </c>
      <c r="F22" s="20"/>
      <c r="H22" s="6">
        <f t="shared" si="0"/>
        <v>29</v>
      </c>
      <c r="I22" s="6">
        <f t="shared" si="1"/>
        <v>5</v>
      </c>
      <c r="J22" s="6">
        <f t="shared" si="2"/>
        <v>4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20</v>
      </c>
      <c r="P22" s="8">
        <f t="shared" si="8"/>
        <v>5</v>
      </c>
      <c r="Q22" s="8">
        <f t="shared" si="9"/>
        <v>5</v>
      </c>
      <c r="R22" s="8">
        <f t="shared" si="10"/>
        <v>5</v>
      </c>
      <c r="S22" s="9" t="e">
        <f>+R22/#REF!</f>
        <v>#REF!</v>
      </c>
      <c r="T22" s="9" t="e">
        <f t="shared" si="11"/>
        <v>#REF!</v>
      </c>
      <c r="U22" s="6" t="e">
        <f t="shared" si="12"/>
        <v>#REF!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s="19" customFormat="1" ht="17.100000000000001" customHeight="1" x14ac:dyDescent="0.2">
      <c r="A23" s="16">
        <f t="shared" si="13"/>
        <v>17</v>
      </c>
      <c r="B23" s="25" t="s">
        <v>72</v>
      </c>
      <c r="C23" s="26" t="s">
        <v>75</v>
      </c>
      <c r="D23" s="27" t="s">
        <v>76</v>
      </c>
      <c r="E23" s="24" t="s">
        <v>34</v>
      </c>
      <c r="F23" s="20"/>
      <c r="H23" s="6">
        <f t="shared" si="0"/>
        <v>29</v>
      </c>
      <c r="I23" s="6">
        <f t="shared" si="1"/>
        <v>5</v>
      </c>
      <c r="J23" s="6">
        <f t="shared" si="2"/>
        <v>4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20</v>
      </c>
      <c r="P23" s="8">
        <f t="shared" si="8"/>
        <v>5</v>
      </c>
      <c r="Q23" s="8">
        <f t="shared" si="9"/>
        <v>5</v>
      </c>
      <c r="R23" s="8">
        <f t="shared" si="10"/>
        <v>5</v>
      </c>
      <c r="S23" s="9" t="e">
        <f>+R23/#REF!</f>
        <v>#REF!</v>
      </c>
      <c r="T23" s="9" t="e">
        <f t="shared" si="11"/>
        <v>#REF!</v>
      </c>
      <c r="U23" s="6" t="e">
        <f t="shared" si="12"/>
        <v>#REF!</v>
      </c>
    </row>
    <row r="24" spans="1:35" s="19" customFormat="1" ht="17.100000000000001" customHeight="1" x14ac:dyDescent="0.2">
      <c r="A24" s="16">
        <f t="shared" si="13"/>
        <v>18</v>
      </c>
      <c r="B24" s="25" t="s">
        <v>72</v>
      </c>
      <c r="C24" s="26" t="s">
        <v>77</v>
      </c>
      <c r="D24" s="27" t="s">
        <v>78</v>
      </c>
      <c r="E24" s="24" t="s">
        <v>79</v>
      </c>
      <c r="F24" s="20"/>
      <c r="H24" s="6">
        <f t="shared" si="0"/>
        <v>40</v>
      </c>
      <c r="I24" s="6">
        <f t="shared" si="1"/>
        <v>6</v>
      </c>
      <c r="J24" s="6">
        <f t="shared" si="2"/>
        <v>4</v>
      </c>
      <c r="K24" s="6">
        <f t="shared" si="3"/>
        <v>0</v>
      </c>
      <c r="L24" s="6">
        <f t="shared" si="4"/>
        <v>0</v>
      </c>
      <c r="M24" s="6">
        <f t="shared" si="5"/>
        <v>2</v>
      </c>
      <c r="N24" s="6">
        <f t="shared" si="6"/>
        <v>4</v>
      </c>
      <c r="O24" s="6">
        <f t="shared" si="7"/>
        <v>24</v>
      </c>
      <c r="P24" s="8">
        <f t="shared" si="8"/>
        <v>6</v>
      </c>
      <c r="Q24" s="8">
        <f t="shared" si="9"/>
        <v>6</v>
      </c>
      <c r="R24" s="8">
        <f t="shared" si="10"/>
        <v>6</v>
      </c>
      <c r="S24" s="9" t="e">
        <f>+R24/#REF!</f>
        <v>#REF!</v>
      </c>
      <c r="T24" s="9" t="e">
        <f t="shared" si="11"/>
        <v>#REF!</v>
      </c>
      <c r="U24" s="6" t="e">
        <f t="shared" si="12"/>
        <v>#REF!</v>
      </c>
    </row>
    <row r="25" spans="1:35" s="19" customFormat="1" ht="17.100000000000001" customHeight="1" x14ac:dyDescent="0.2">
      <c r="A25" s="16">
        <f t="shared" si="13"/>
        <v>19</v>
      </c>
      <c r="B25" s="25" t="s">
        <v>80</v>
      </c>
      <c r="C25" s="26" t="s">
        <v>81</v>
      </c>
      <c r="D25" s="27" t="s">
        <v>82</v>
      </c>
      <c r="E25" s="24" t="s">
        <v>83</v>
      </c>
      <c r="F25" s="20"/>
      <c r="H25" s="6">
        <f t="shared" si="0"/>
        <v>35</v>
      </c>
      <c r="I25" s="6">
        <f t="shared" si="1"/>
        <v>6</v>
      </c>
      <c r="J25" s="6">
        <f t="shared" si="2"/>
        <v>5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24</v>
      </c>
      <c r="P25" s="8">
        <f t="shared" si="8"/>
        <v>6</v>
      </c>
      <c r="Q25" s="8">
        <f t="shared" si="9"/>
        <v>6</v>
      </c>
      <c r="R25" s="8">
        <f t="shared" si="10"/>
        <v>6</v>
      </c>
      <c r="S25" s="9" t="e">
        <f>+R25/#REF!</f>
        <v>#REF!</v>
      </c>
      <c r="T25" s="9" t="e">
        <f t="shared" si="11"/>
        <v>#REF!</v>
      </c>
      <c r="U25" s="6" t="e">
        <f t="shared" si="12"/>
        <v>#REF!</v>
      </c>
    </row>
    <row r="26" spans="1:35" s="19" customFormat="1" ht="17.100000000000001" customHeight="1" x14ac:dyDescent="0.2">
      <c r="A26" s="16">
        <f t="shared" si="13"/>
        <v>20</v>
      </c>
      <c r="B26" s="25" t="s">
        <v>80</v>
      </c>
      <c r="C26" s="26" t="s">
        <v>84</v>
      </c>
      <c r="D26" s="27" t="s">
        <v>85</v>
      </c>
      <c r="E26" s="24" t="s">
        <v>86</v>
      </c>
      <c r="F26" s="20"/>
      <c r="H26" s="6">
        <f t="shared" si="0"/>
        <v>29</v>
      </c>
      <c r="I26" s="6">
        <f t="shared" si="1"/>
        <v>5</v>
      </c>
      <c r="J26" s="6">
        <f t="shared" si="2"/>
        <v>4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20</v>
      </c>
      <c r="P26" s="8">
        <f t="shared" si="8"/>
        <v>5</v>
      </c>
      <c r="Q26" s="8">
        <f t="shared" si="9"/>
        <v>5</v>
      </c>
      <c r="R26" s="8">
        <f t="shared" si="10"/>
        <v>5</v>
      </c>
      <c r="S26" s="9" t="e">
        <f>+R26/#REF!</f>
        <v>#REF!</v>
      </c>
      <c r="T26" s="9" t="e">
        <f t="shared" si="11"/>
        <v>#REF!</v>
      </c>
      <c r="U26" s="6" t="e">
        <f t="shared" si="12"/>
        <v>#REF!</v>
      </c>
    </row>
    <row r="27" spans="1:35" s="19" customFormat="1" ht="17.100000000000001" customHeight="1" x14ac:dyDescent="0.2">
      <c r="A27" s="16">
        <f t="shared" si="13"/>
        <v>21</v>
      </c>
      <c r="B27" s="32" t="s">
        <v>87</v>
      </c>
      <c r="C27" s="33" t="s">
        <v>88</v>
      </c>
      <c r="D27" s="34" t="s">
        <v>89</v>
      </c>
      <c r="E27" s="24" t="s">
        <v>90</v>
      </c>
      <c r="F27" s="20"/>
      <c r="H27" s="6">
        <f t="shared" si="0"/>
        <v>40</v>
      </c>
      <c r="I27" s="6">
        <f t="shared" si="1"/>
        <v>6</v>
      </c>
      <c r="J27" s="6">
        <f t="shared" si="2"/>
        <v>4</v>
      </c>
      <c r="K27" s="6">
        <f t="shared" si="3"/>
        <v>0</v>
      </c>
      <c r="L27" s="6">
        <f t="shared" si="4"/>
        <v>0</v>
      </c>
      <c r="M27" s="6">
        <f t="shared" si="5"/>
        <v>2</v>
      </c>
      <c r="N27" s="6">
        <f t="shared" si="6"/>
        <v>4</v>
      </c>
      <c r="O27" s="6">
        <f t="shared" si="7"/>
        <v>24</v>
      </c>
      <c r="P27" s="8">
        <f t="shared" si="8"/>
        <v>6</v>
      </c>
      <c r="Q27" s="8">
        <f t="shared" si="9"/>
        <v>6</v>
      </c>
      <c r="R27" s="8">
        <f t="shared" si="10"/>
        <v>6</v>
      </c>
      <c r="S27" s="9" t="e">
        <f>+R27/#REF!</f>
        <v>#REF!</v>
      </c>
      <c r="T27" s="9" t="e">
        <f t="shared" si="11"/>
        <v>#REF!</v>
      </c>
      <c r="U27" s="6" t="e">
        <f t="shared" si="12"/>
        <v>#REF!</v>
      </c>
    </row>
    <row r="28" spans="1:35" s="20" customFormat="1" ht="17.100000000000001" customHeight="1" x14ac:dyDescent="0.2">
      <c r="A28" s="16">
        <f t="shared" si="13"/>
        <v>22</v>
      </c>
      <c r="B28" s="25" t="s">
        <v>91</v>
      </c>
      <c r="C28" s="26" t="s">
        <v>92</v>
      </c>
      <c r="D28" s="27" t="s">
        <v>93</v>
      </c>
      <c r="E28" s="24" t="s">
        <v>94</v>
      </c>
      <c r="G28" s="19"/>
      <c r="H28" s="6">
        <f t="shared" si="0"/>
        <v>29</v>
      </c>
      <c r="I28" s="6">
        <f t="shared" si="1"/>
        <v>5</v>
      </c>
      <c r="J28" s="6">
        <f t="shared" si="2"/>
        <v>4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20</v>
      </c>
      <c r="P28" s="8">
        <f t="shared" si="8"/>
        <v>5</v>
      </c>
      <c r="Q28" s="8">
        <f t="shared" si="9"/>
        <v>5</v>
      </c>
      <c r="R28" s="8">
        <f t="shared" si="10"/>
        <v>5</v>
      </c>
      <c r="S28" s="9" t="e">
        <f>+R28/#REF!</f>
        <v>#REF!</v>
      </c>
      <c r="T28" s="9" t="e">
        <f t="shared" si="11"/>
        <v>#REF!</v>
      </c>
      <c r="U28" s="6" t="e">
        <f t="shared" si="12"/>
        <v>#REF!</v>
      </c>
      <c r="V28" s="19"/>
      <c r="W28" s="19"/>
      <c r="X28" s="19"/>
      <c r="Y28" s="19"/>
    </row>
    <row r="29" spans="1:35" s="20" customFormat="1" ht="17.100000000000001" customHeight="1" x14ac:dyDescent="0.2">
      <c r="A29" s="16">
        <f t="shared" si="13"/>
        <v>23</v>
      </c>
      <c r="B29" s="25" t="s">
        <v>95</v>
      </c>
      <c r="C29" s="26" t="s">
        <v>96</v>
      </c>
      <c r="D29" s="27" t="s">
        <v>97</v>
      </c>
      <c r="E29" s="24" t="s">
        <v>98</v>
      </c>
      <c r="G29" s="19"/>
      <c r="H29" s="6">
        <f t="shared" si="0"/>
        <v>29</v>
      </c>
      <c r="I29" s="6">
        <f t="shared" si="1"/>
        <v>5</v>
      </c>
      <c r="J29" s="6">
        <f t="shared" si="2"/>
        <v>4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>
        <f t="shared" si="7"/>
        <v>20</v>
      </c>
      <c r="P29" s="8">
        <f t="shared" si="8"/>
        <v>5</v>
      </c>
      <c r="Q29" s="8">
        <f t="shared" si="9"/>
        <v>5</v>
      </c>
      <c r="R29" s="8">
        <f t="shared" si="10"/>
        <v>5</v>
      </c>
      <c r="S29" s="9" t="e">
        <f>+R29/#REF!</f>
        <v>#REF!</v>
      </c>
      <c r="T29" s="9" t="e">
        <f t="shared" si="11"/>
        <v>#REF!</v>
      </c>
      <c r="U29" s="6" t="e">
        <f t="shared" si="12"/>
        <v>#REF!</v>
      </c>
      <c r="V29" s="19"/>
      <c r="W29" s="19"/>
      <c r="X29" s="19"/>
      <c r="Y29" s="19"/>
    </row>
    <row r="30" spans="1:35" s="19" customFormat="1" ht="17.100000000000001" customHeight="1" x14ac:dyDescent="0.2">
      <c r="A30" s="16">
        <f t="shared" si="13"/>
        <v>24</v>
      </c>
      <c r="B30" s="35" t="s">
        <v>99</v>
      </c>
      <c r="C30" s="36" t="s">
        <v>100</v>
      </c>
      <c r="D30" s="37" t="s">
        <v>101</v>
      </c>
      <c r="E30" s="24" t="s">
        <v>102</v>
      </c>
      <c r="F30" s="20"/>
      <c r="H30" s="6">
        <f t="shared" si="0"/>
        <v>29</v>
      </c>
      <c r="I30" s="6">
        <f t="shared" si="1"/>
        <v>5</v>
      </c>
      <c r="J30" s="6">
        <f t="shared" si="2"/>
        <v>4</v>
      </c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6">
        <f t="shared" si="7"/>
        <v>20</v>
      </c>
      <c r="P30" s="8">
        <f t="shared" si="8"/>
        <v>5</v>
      </c>
      <c r="Q30" s="8">
        <f t="shared" si="9"/>
        <v>5</v>
      </c>
      <c r="R30" s="8">
        <f t="shared" si="10"/>
        <v>5</v>
      </c>
      <c r="S30" s="9" t="e">
        <f>+R30/#REF!</f>
        <v>#REF!</v>
      </c>
      <c r="T30" s="9" t="e">
        <f t="shared" si="11"/>
        <v>#REF!</v>
      </c>
      <c r="U30" s="6" t="e">
        <f t="shared" si="12"/>
        <v>#REF!</v>
      </c>
    </row>
    <row r="31" spans="1:35" s="19" customFormat="1" ht="17.100000000000001" customHeight="1" x14ac:dyDescent="0.2">
      <c r="A31" s="16">
        <f t="shared" si="13"/>
        <v>25</v>
      </c>
      <c r="B31" s="25" t="s">
        <v>99</v>
      </c>
      <c r="C31" s="26" t="s">
        <v>103</v>
      </c>
      <c r="D31" s="27" t="s">
        <v>104</v>
      </c>
      <c r="E31" s="24" t="s">
        <v>105</v>
      </c>
      <c r="F31" s="20"/>
      <c r="H31" s="6">
        <f t="shared" si="0"/>
        <v>40</v>
      </c>
      <c r="I31" s="6">
        <f t="shared" si="1"/>
        <v>6</v>
      </c>
      <c r="J31" s="6">
        <f t="shared" si="2"/>
        <v>4</v>
      </c>
      <c r="K31" s="6">
        <f t="shared" si="3"/>
        <v>0</v>
      </c>
      <c r="L31" s="6">
        <f t="shared" si="4"/>
        <v>0</v>
      </c>
      <c r="M31" s="6">
        <f t="shared" si="5"/>
        <v>2</v>
      </c>
      <c r="N31" s="6">
        <f t="shared" si="6"/>
        <v>4</v>
      </c>
      <c r="O31" s="6">
        <f t="shared" si="7"/>
        <v>24</v>
      </c>
      <c r="P31" s="8">
        <f t="shared" si="8"/>
        <v>6</v>
      </c>
      <c r="Q31" s="8">
        <f t="shared" si="9"/>
        <v>6</v>
      </c>
      <c r="R31" s="8">
        <f t="shared" si="10"/>
        <v>6</v>
      </c>
      <c r="S31" s="9" t="e">
        <f>+R31/#REF!</f>
        <v>#REF!</v>
      </c>
      <c r="T31" s="9" t="e">
        <f t="shared" si="11"/>
        <v>#REF!</v>
      </c>
      <c r="U31" s="6" t="e">
        <f t="shared" si="12"/>
        <v>#REF!</v>
      </c>
    </row>
    <row r="32" spans="1:35" s="19" customFormat="1" ht="17.100000000000001" customHeight="1" x14ac:dyDescent="0.2">
      <c r="A32" s="16">
        <f t="shared" si="13"/>
        <v>26</v>
      </c>
      <c r="B32" s="25" t="s">
        <v>99</v>
      </c>
      <c r="C32" s="26" t="s">
        <v>106</v>
      </c>
      <c r="D32" s="27" t="s">
        <v>107</v>
      </c>
      <c r="E32" s="24" t="s">
        <v>108</v>
      </c>
      <c r="F32" s="20"/>
      <c r="H32" s="6">
        <f t="shared" si="0"/>
        <v>29</v>
      </c>
      <c r="I32" s="6">
        <f t="shared" si="1"/>
        <v>5</v>
      </c>
      <c r="J32" s="6">
        <f t="shared" si="2"/>
        <v>4</v>
      </c>
      <c r="K32" s="6">
        <f t="shared" si="3"/>
        <v>0</v>
      </c>
      <c r="L32" s="6">
        <f t="shared" si="4"/>
        <v>0</v>
      </c>
      <c r="M32" s="6">
        <f t="shared" si="5"/>
        <v>0</v>
      </c>
      <c r="N32" s="6">
        <f t="shared" si="6"/>
        <v>0</v>
      </c>
      <c r="O32" s="6">
        <f t="shared" si="7"/>
        <v>20</v>
      </c>
      <c r="P32" s="8">
        <f t="shared" si="8"/>
        <v>5</v>
      </c>
      <c r="Q32" s="8">
        <f t="shared" si="9"/>
        <v>5</v>
      </c>
      <c r="R32" s="8">
        <f t="shared" si="10"/>
        <v>5</v>
      </c>
      <c r="S32" s="9" t="e">
        <f>+R32/#REF!</f>
        <v>#REF!</v>
      </c>
      <c r="T32" s="9" t="e">
        <f t="shared" si="11"/>
        <v>#REF!</v>
      </c>
      <c r="U32" s="6" t="e">
        <f t="shared" si="12"/>
        <v>#REF!</v>
      </c>
    </row>
    <row r="33" spans="1:35" s="19" customFormat="1" ht="17.100000000000001" customHeight="1" x14ac:dyDescent="0.2">
      <c r="A33" s="16">
        <f t="shared" si="13"/>
        <v>27</v>
      </c>
      <c r="B33" s="25" t="s">
        <v>99</v>
      </c>
      <c r="C33" s="26" t="s">
        <v>109</v>
      </c>
      <c r="D33" s="27" t="s">
        <v>110</v>
      </c>
      <c r="E33" s="24" t="s">
        <v>111</v>
      </c>
      <c r="F33" s="20"/>
      <c r="H33" s="6">
        <f t="shared" si="0"/>
        <v>40</v>
      </c>
      <c r="I33" s="6">
        <f t="shared" si="1"/>
        <v>6</v>
      </c>
      <c r="J33" s="6">
        <f t="shared" si="2"/>
        <v>4</v>
      </c>
      <c r="K33" s="6">
        <f t="shared" si="3"/>
        <v>0</v>
      </c>
      <c r="L33" s="6">
        <f t="shared" si="4"/>
        <v>0</v>
      </c>
      <c r="M33" s="6">
        <f t="shared" si="5"/>
        <v>2</v>
      </c>
      <c r="N33" s="6">
        <f t="shared" si="6"/>
        <v>4</v>
      </c>
      <c r="O33" s="6">
        <f t="shared" si="7"/>
        <v>24</v>
      </c>
      <c r="P33" s="8">
        <f t="shared" si="8"/>
        <v>6</v>
      </c>
      <c r="Q33" s="8">
        <f t="shared" si="9"/>
        <v>6</v>
      </c>
      <c r="R33" s="8">
        <f t="shared" si="10"/>
        <v>6</v>
      </c>
      <c r="S33" s="9" t="e">
        <f>+R33/#REF!</f>
        <v>#REF!</v>
      </c>
      <c r="T33" s="9" t="e">
        <f t="shared" si="11"/>
        <v>#REF!</v>
      </c>
      <c r="U33" s="6" t="e">
        <f t="shared" si="12"/>
        <v>#REF!</v>
      </c>
    </row>
    <row r="34" spans="1:35" s="19" customFormat="1" ht="17.100000000000001" customHeight="1" x14ac:dyDescent="0.2">
      <c r="A34" s="16">
        <f t="shared" si="13"/>
        <v>28</v>
      </c>
      <c r="B34" s="25" t="s">
        <v>99</v>
      </c>
      <c r="C34" s="26" t="s">
        <v>112</v>
      </c>
      <c r="D34" s="27" t="s">
        <v>113</v>
      </c>
      <c r="E34" s="24" t="s">
        <v>114</v>
      </c>
      <c r="F34" s="20"/>
      <c r="H34" s="6">
        <f t="shared" si="0"/>
        <v>29</v>
      </c>
      <c r="I34" s="6">
        <f t="shared" si="1"/>
        <v>5</v>
      </c>
      <c r="J34" s="6">
        <f t="shared" si="2"/>
        <v>4</v>
      </c>
      <c r="K34" s="6">
        <f t="shared" si="3"/>
        <v>0</v>
      </c>
      <c r="L34" s="6">
        <f t="shared" si="4"/>
        <v>0</v>
      </c>
      <c r="M34" s="6">
        <f t="shared" si="5"/>
        <v>0</v>
      </c>
      <c r="N34" s="6">
        <f t="shared" si="6"/>
        <v>0</v>
      </c>
      <c r="O34" s="6">
        <f t="shared" si="7"/>
        <v>20</v>
      </c>
      <c r="P34" s="8">
        <f t="shared" si="8"/>
        <v>5</v>
      </c>
      <c r="Q34" s="8">
        <f t="shared" si="9"/>
        <v>5</v>
      </c>
      <c r="R34" s="8">
        <f t="shared" si="10"/>
        <v>5</v>
      </c>
      <c r="S34" s="9" t="e">
        <f>+R34/#REF!</f>
        <v>#REF!</v>
      </c>
      <c r="T34" s="9" t="e">
        <f t="shared" si="11"/>
        <v>#REF!</v>
      </c>
      <c r="U34" s="6" t="e">
        <f t="shared" si="12"/>
        <v>#REF!</v>
      </c>
    </row>
    <row r="35" spans="1:35" s="19" customFormat="1" ht="17.100000000000001" customHeight="1" x14ac:dyDescent="0.2">
      <c r="A35" s="16">
        <f t="shared" si="13"/>
        <v>29</v>
      </c>
      <c r="B35" s="25" t="s">
        <v>99</v>
      </c>
      <c r="C35" s="26" t="s">
        <v>115</v>
      </c>
      <c r="D35" s="27" t="s">
        <v>116</v>
      </c>
      <c r="E35" s="24" t="s">
        <v>117</v>
      </c>
      <c r="F35" s="20"/>
      <c r="H35" s="6">
        <f t="shared" si="0"/>
        <v>40</v>
      </c>
      <c r="I35" s="6">
        <f t="shared" si="1"/>
        <v>6</v>
      </c>
      <c r="J35" s="6">
        <f t="shared" si="2"/>
        <v>4</v>
      </c>
      <c r="K35" s="6">
        <f t="shared" si="3"/>
        <v>0</v>
      </c>
      <c r="L35" s="6">
        <f t="shared" si="4"/>
        <v>0</v>
      </c>
      <c r="M35" s="6">
        <f t="shared" si="5"/>
        <v>2</v>
      </c>
      <c r="N35" s="6">
        <f t="shared" si="6"/>
        <v>4</v>
      </c>
      <c r="O35" s="6">
        <f t="shared" si="7"/>
        <v>24</v>
      </c>
      <c r="P35" s="8">
        <f t="shared" si="8"/>
        <v>6</v>
      </c>
      <c r="Q35" s="8">
        <f t="shared" si="9"/>
        <v>6</v>
      </c>
      <c r="R35" s="8">
        <f t="shared" si="10"/>
        <v>6</v>
      </c>
      <c r="S35" s="9" t="e">
        <f>+R35/#REF!</f>
        <v>#REF!</v>
      </c>
      <c r="T35" s="9" t="e">
        <f t="shared" si="11"/>
        <v>#REF!</v>
      </c>
      <c r="U35" s="6" t="e">
        <f t="shared" si="12"/>
        <v>#REF!</v>
      </c>
    </row>
    <row r="36" spans="1:35" s="19" customFormat="1" ht="17.100000000000001" customHeight="1" x14ac:dyDescent="0.2">
      <c r="A36" s="16">
        <f t="shared" si="13"/>
        <v>30</v>
      </c>
      <c r="B36" s="32" t="s">
        <v>99</v>
      </c>
      <c r="C36" s="33" t="s">
        <v>118</v>
      </c>
      <c r="D36" s="34" t="s">
        <v>119</v>
      </c>
      <c r="E36" s="24" t="s">
        <v>120</v>
      </c>
      <c r="F36" s="20"/>
      <c r="H36" s="6">
        <f t="shared" si="0"/>
        <v>30</v>
      </c>
      <c r="I36" s="6">
        <f t="shared" si="1"/>
        <v>5</v>
      </c>
      <c r="J36" s="6">
        <f t="shared" si="2"/>
        <v>4</v>
      </c>
      <c r="K36" s="6">
        <f t="shared" si="3"/>
        <v>0</v>
      </c>
      <c r="L36" s="6">
        <f t="shared" si="4"/>
        <v>0</v>
      </c>
      <c r="M36" s="6">
        <f t="shared" si="5"/>
        <v>1</v>
      </c>
      <c r="N36" s="6">
        <f t="shared" si="6"/>
        <v>0</v>
      </c>
      <c r="O36" s="6">
        <f t="shared" si="7"/>
        <v>20</v>
      </c>
      <c r="P36" s="8">
        <f t="shared" si="8"/>
        <v>5</v>
      </c>
      <c r="Q36" s="8">
        <f t="shared" si="9"/>
        <v>5</v>
      </c>
      <c r="R36" s="8">
        <f t="shared" si="10"/>
        <v>5</v>
      </c>
      <c r="S36" s="9" t="e">
        <f>+R36/#REF!</f>
        <v>#REF!</v>
      </c>
      <c r="T36" s="9" t="e">
        <f t="shared" si="11"/>
        <v>#REF!</v>
      </c>
      <c r="U36" s="6" t="e">
        <f t="shared" si="12"/>
        <v>#REF!</v>
      </c>
    </row>
    <row r="37" spans="1:35" s="19" customFormat="1" ht="17.100000000000001" customHeight="1" x14ac:dyDescent="0.2">
      <c r="A37" s="16">
        <f t="shared" si="13"/>
        <v>31</v>
      </c>
      <c r="B37" s="25" t="s">
        <v>99</v>
      </c>
      <c r="C37" s="26" t="s">
        <v>121</v>
      </c>
      <c r="D37" s="27" t="s">
        <v>122</v>
      </c>
      <c r="E37" s="24" t="s">
        <v>19</v>
      </c>
      <c r="F37" s="20"/>
      <c r="H37" s="6">
        <f t="shared" si="0"/>
        <v>29</v>
      </c>
      <c r="I37" s="6">
        <f t="shared" si="1"/>
        <v>5</v>
      </c>
      <c r="J37" s="6">
        <f t="shared" si="2"/>
        <v>4</v>
      </c>
      <c r="K37" s="6">
        <f t="shared" si="3"/>
        <v>0</v>
      </c>
      <c r="L37" s="6">
        <f t="shared" si="4"/>
        <v>0</v>
      </c>
      <c r="M37" s="6">
        <f t="shared" si="5"/>
        <v>0</v>
      </c>
      <c r="N37" s="6">
        <f t="shared" si="6"/>
        <v>0</v>
      </c>
      <c r="O37" s="6">
        <f t="shared" si="7"/>
        <v>20</v>
      </c>
      <c r="P37" s="8">
        <f t="shared" si="8"/>
        <v>5</v>
      </c>
      <c r="Q37" s="8">
        <f t="shared" si="9"/>
        <v>5</v>
      </c>
      <c r="R37" s="8">
        <f t="shared" si="10"/>
        <v>5</v>
      </c>
      <c r="S37" s="9" t="e">
        <f>+R37/#REF!</f>
        <v>#REF!</v>
      </c>
      <c r="T37" s="9" t="e">
        <f t="shared" si="11"/>
        <v>#REF!</v>
      </c>
      <c r="U37" s="6" t="e">
        <f t="shared" si="12"/>
        <v>#REF!</v>
      </c>
    </row>
    <row r="38" spans="1:35" s="19" customFormat="1" ht="17.100000000000001" customHeight="1" x14ac:dyDescent="0.2">
      <c r="A38" s="16">
        <f t="shared" si="13"/>
        <v>32</v>
      </c>
      <c r="B38" s="32" t="s">
        <v>99</v>
      </c>
      <c r="C38" s="33" t="s">
        <v>123</v>
      </c>
      <c r="D38" s="34" t="s">
        <v>124</v>
      </c>
      <c r="E38" s="24" t="s">
        <v>30</v>
      </c>
      <c r="F38" s="20"/>
      <c r="H38" s="6">
        <f t="shared" si="0"/>
        <v>40</v>
      </c>
      <c r="I38" s="6">
        <f t="shared" si="1"/>
        <v>6</v>
      </c>
      <c r="J38" s="6">
        <f t="shared" si="2"/>
        <v>4</v>
      </c>
      <c r="K38" s="6">
        <f t="shared" si="3"/>
        <v>0</v>
      </c>
      <c r="L38" s="6">
        <f t="shared" si="4"/>
        <v>0</v>
      </c>
      <c r="M38" s="6">
        <f t="shared" si="5"/>
        <v>2</v>
      </c>
      <c r="N38" s="6">
        <f t="shared" si="6"/>
        <v>4</v>
      </c>
      <c r="O38" s="6">
        <f t="shared" si="7"/>
        <v>24</v>
      </c>
      <c r="P38" s="8">
        <f t="shared" si="8"/>
        <v>6</v>
      </c>
      <c r="Q38" s="8">
        <f t="shared" si="9"/>
        <v>6</v>
      </c>
      <c r="R38" s="8">
        <f t="shared" si="10"/>
        <v>6</v>
      </c>
      <c r="S38" s="9" t="e">
        <f>+R38/#REF!</f>
        <v>#REF!</v>
      </c>
      <c r="T38" s="9" t="e">
        <f t="shared" si="11"/>
        <v>#REF!</v>
      </c>
      <c r="U38" s="6" t="e">
        <f t="shared" si="12"/>
        <v>#REF!</v>
      </c>
    </row>
    <row r="39" spans="1:35" s="19" customFormat="1" ht="17.100000000000001" customHeight="1" x14ac:dyDescent="0.2">
      <c r="A39" s="16">
        <f t="shared" si="13"/>
        <v>33</v>
      </c>
      <c r="B39" s="25" t="s">
        <v>99</v>
      </c>
      <c r="C39" s="26" t="s">
        <v>125</v>
      </c>
      <c r="D39" s="27" t="s">
        <v>126</v>
      </c>
      <c r="E39" s="24" t="s">
        <v>127</v>
      </c>
      <c r="F39" s="20"/>
      <c r="H39" s="6">
        <f t="shared" si="0"/>
        <v>35</v>
      </c>
      <c r="I39" s="6">
        <f t="shared" si="1"/>
        <v>6</v>
      </c>
      <c r="J39" s="6">
        <f t="shared" si="2"/>
        <v>5</v>
      </c>
      <c r="K39" s="6">
        <f t="shared" si="3"/>
        <v>0</v>
      </c>
      <c r="L39" s="6">
        <f t="shared" si="4"/>
        <v>0</v>
      </c>
      <c r="M39" s="6">
        <f t="shared" si="5"/>
        <v>0</v>
      </c>
      <c r="N39" s="6">
        <f t="shared" si="6"/>
        <v>0</v>
      </c>
      <c r="O39" s="6">
        <f t="shared" si="7"/>
        <v>24</v>
      </c>
      <c r="P39" s="8">
        <f t="shared" si="8"/>
        <v>6</v>
      </c>
      <c r="Q39" s="8">
        <f t="shared" si="9"/>
        <v>6</v>
      </c>
      <c r="R39" s="8">
        <f t="shared" si="10"/>
        <v>6</v>
      </c>
      <c r="S39" s="9" t="e">
        <f>+R39/#REF!</f>
        <v>#REF!</v>
      </c>
      <c r="T39" s="9" t="e">
        <f t="shared" si="11"/>
        <v>#REF!</v>
      </c>
      <c r="U39" s="6" t="e">
        <f t="shared" si="12"/>
        <v>#REF!</v>
      </c>
    </row>
    <row r="40" spans="1:35" s="19" customFormat="1" ht="17.100000000000001" customHeight="1" x14ac:dyDescent="0.2">
      <c r="A40" s="16">
        <f t="shared" si="13"/>
        <v>34</v>
      </c>
      <c r="B40" s="32" t="s">
        <v>99</v>
      </c>
      <c r="C40" s="33" t="s">
        <v>128</v>
      </c>
      <c r="D40" s="34" t="s">
        <v>129</v>
      </c>
      <c r="E40" s="24" t="s">
        <v>102</v>
      </c>
      <c r="F40" s="20"/>
      <c r="H40" s="6">
        <f t="shared" si="0"/>
        <v>29</v>
      </c>
      <c r="I40" s="6">
        <f t="shared" si="1"/>
        <v>5</v>
      </c>
      <c r="J40" s="6">
        <f t="shared" si="2"/>
        <v>4</v>
      </c>
      <c r="K40" s="6">
        <f t="shared" si="3"/>
        <v>0</v>
      </c>
      <c r="L40" s="6">
        <f t="shared" si="4"/>
        <v>0</v>
      </c>
      <c r="M40" s="6">
        <f t="shared" si="5"/>
        <v>0</v>
      </c>
      <c r="N40" s="6">
        <f t="shared" si="6"/>
        <v>0</v>
      </c>
      <c r="O40" s="6">
        <f t="shared" si="7"/>
        <v>20</v>
      </c>
      <c r="P40" s="8">
        <f t="shared" si="8"/>
        <v>5</v>
      </c>
      <c r="Q40" s="8">
        <f t="shared" si="9"/>
        <v>5</v>
      </c>
      <c r="R40" s="8">
        <f t="shared" si="10"/>
        <v>5</v>
      </c>
      <c r="S40" s="9" t="e">
        <f>+R40/#REF!</f>
        <v>#REF!</v>
      </c>
      <c r="T40" s="9" t="e">
        <f t="shared" si="11"/>
        <v>#REF!</v>
      </c>
      <c r="U40" s="6" t="e">
        <f t="shared" si="12"/>
        <v>#REF!</v>
      </c>
    </row>
    <row r="41" spans="1:35" s="19" customFormat="1" ht="17.100000000000001" customHeight="1" x14ac:dyDescent="0.2">
      <c r="A41" s="16">
        <f t="shared" si="13"/>
        <v>35</v>
      </c>
      <c r="B41" s="32" t="s">
        <v>130</v>
      </c>
      <c r="C41" s="26" t="s">
        <v>131</v>
      </c>
      <c r="D41" s="27" t="s">
        <v>132</v>
      </c>
      <c r="E41" s="24" t="s">
        <v>133</v>
      </c>
      <c r="F41" s="20"/>
      <c r="H41" s="6">
        <f t="shared" si="0"/>
        <v>29</v>
      </c>
      <c r="I41" s="6">
        <f t="shared" si="1"/>
        <v>5</v>
      </c>
      <c r="J41" s="6">
        <f t="shared" si="2"/>
        <v>4</v>
      </c>
      <c r="K41" s="6">
        <f t="shared" si="3"/>
        <v>0</v>
      </c>
      <c r="L41" s="6">
        <f t="shared" si="4"/>
        <v>0</v>
      </c>
      <c r="M41" s="6">
        <f t="shared" si="5"/>
        <v>0</v>
      </c>
      <c r="N41" s="6">
        <f t="shared" si="6"/>
        <v>0</v>
      </c>
      <c r="O41" s="6">
        <f t="shared" si="7"/>
        <v>20</v>
      </c>
      <c r="P41" s="8">
        <f t="shared" si="8"/>
        <v>5</v>
      </c>
      <c r="Q41" s="8">
        <f t="shared" si="9"/>
        <v>5</v>
      </c>
      <c r="R41" s="8">
        <f t="shared" si="10"/>
        <v>5</v>
      </c>
      <c r="S41" s="9" t="e">
        <f>+R41/#REF!</f>
        <v>#REF!</v>
      </c>
      <c r="T41" s="9" t="e">
        <f t="shared" si="11"/>
        <v>#REF!</v>
      </c>
      <c r="U41" s="6" t="e">
        <f t="shared" si="12"/>
        <v>#REF!</v>
      </c>
    </row>
    <row r="42" spans="1:35" s="20" customFormat="1" ht="17.100000000000001" customHeight="1" x14ac:dyDescent="0.2">
      <c r="A42" s="16">
        <f t="shared" si="13"/>
        <v>36</v>
      </c>
      <c r="B42" s="32" t="s">
        <v>130</v>
      </c>
      <c r="C42" s="26" t="s">
        <v>134</v>
      </c>
      <c r="D42" s="27" t="s">
        <v>135</v>
      </c>
      <c r="E42" s="24" t="s">
        <v>136</v>
      </c>
      <c r="G42" s="19"/>
      <c r="H42" s="6">
        <f t="shared" si="0"/>
        <v>29</v>
      </c>
      <c r="I42" s="6">
        <f t="shared" si="1"/>
        <v>5</v>
      </c>
      <c r="J42" s="6">
        <f t="shared" si="2"/>
        <v>4</v>
      </c>
      <c r="K42" s="6">
        <f t="shared" si="3"/>
        <v>0</v>
      </c>
      <c r="L42" s="6">
        <f t="shared" si="4"/>
        <v>0</v>
      </c>
      <c r="M42" s="6">
        <f t="shared" si="5"/>
        <v>0</v>
      </c>
      <c r="N42" s="6">
        <f t="shared" si="6"/>
        <v>0</v>
      </c>
      <c r="O42" s="6">
        <f t="shared" si="7"/>
        <v>20</v>
      </c>
      <c r="P42" s="8">
        <f t="shared" si="8"/>
        <v>5</v>
      </c>
      <c r="Q42" s="8">
        <f t="shared" si="9"/>
        <v>5</v>
      </c>
      <c r="R42" s="8">
        <f t="shared" si="10"/>
        <v>5</v>
      </c>
      <c r="S42" s="9" t="e">
        <f>+R42/#REF!</f>
        <v>#REF!</v>
      </c>
      <c r="T42" s="9" t="e">
        <f t="shared" si="11"/>
        <v>#REF!</v>
      </c>
      <c r="U42" s="6" t="e">
        <f t="shared" si="12"/>
        <v>#REF!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s="20" customFormat="1" ht="17.100000000000001" customHeight="1" x14ac:dyDescent="0.2">
      <c r="A43" s="16">
        <f t="shared" si="13"/>
        <v>37</v>
      </c>
      <c r="B43" s="32" t="s">
        <v>130</v>
      </c>
      <c r="C43" s="26" t="s">
        <v>137</v>
      </c>
      <c r="D43" s="27" t="s">
        <v>138</v>
      </c>
      <c r="E43" s="24" t="s">
        <v>27</v>
      </c>
      <c r="G43" s="19"/>
      <c r="H43" s="6">
        <f t="shared" si="0"/>
        <v>29</v>
      </c>
      <c r="I43" s="6">
        <f t="shared" si="1"/>
        <v>5</v>
      </c>
      <c r="J43" s="6">
        <f t="shared" si="2"/>
        <v>4</v>
      </c>
      <c r="K43" s="6">
        <f t="shared" si="3"/>
        <v>0</v>
      </c>
      <c r="L43" s="6">
        <f t="shared" si="4"/>
        <v>0</v>
      </c>
      <c r="M43" s="6">
        <f t="shared" si="5"/>
        <v>0</v>
      </c>
      <c r="N43" s="6">
        <f t="shared" si="6"/>
        <v>0</v>
      </c>
      <c r="O43" s="6">
        <f t="shared" si="7"/>
        <v>20</v>
      </c>
      <c r="P43" s="8">
        <f t="shared" si="8"/>
        <v>5</v>
      </c>
      <c r="Q43" s="8">
        <f t="shared" si="9"/>
        <v>5</v>
      </c>
      <c r="R43" s="8">
        <f t="shared" si="10"/>
        <v>5</v>
      </c>
      <c r="S43" s="9" t="e">
        <f>+R43/#REF!</f>
        <v>#REF!</v>
      </c>
      <c r="T43" s="9" t="e">
        <f t="shared" si="11"/>
        <v>#REF!</v>
      </c>
      <c r="U43" s="6" t="e">
        <f t="shared" si="12"/>
        <v>#REF!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s="20" customFormat="1" ht="17.100000000000001" customHeight="1" x14ac:dyDescent="0.2">
      <c r="A44" s="16">
        <f t="shared" si="13"/>
        <v>38</v>
      </c>
      <c r="B44" s="32" t="s">
        <v>130</v>
      </c>
      <c r="C44" s="26" t="s">
        <v>139</v>
      </c>
      <c r="D44" s="27" t="s">
        <v>140</v>
      </c>
      <c r="E44" s="24" t="s">
        <v>141</v>
      </c>
      <c r="G44" s="19"/>
      <c r="H44" s="6">
        <f t="shared" si="0"/>
        <v>40</v>
      </c>
      <c r="I44" s="6">
        <f t="shared" si="1"/>
        <v>6</v>
      </c>
      <c r="J44" s="6">
        <f t="shared" si="2"/>
        <v>4</v>
      </c>
      <c r="K44" s="6">
        <f t="shared" si="3"/>
        <v>0</v>
      </c>
      <c r="L44" s="6">
        <f t="shared" si="4"/>
        <v>0</v>
      </c>
      <c r="M44" s="6">
        <f t="shared" si="5"/>
        <v>2</v>
      </c>
      <c r="N44" s="6">
        <f t="shared" si="6"/>
        <v>4</v>
      </c>
      <c r="O44" s="6">
        <f t="shared" si="7"/>
        <v>24</v>
      </c>
      <c r="P44" s="8">
        <f t="shared" si="8"/>
        <v>6</v>
      </c>
      <c r="Q44" s="8">
        <f t="shared" si="9"/>
        <v>6</v>
      </c>
      <c r="R44" s="8">
        <f t="shared" si="10"/>
        <v>6</v>
      </c>
      <c r="S44" s="9" t="e">
        <f>+R44/#REF!</f>
        <v>#REF!</v>
      </c>
      <c r="T44" s="9" t="e">
        <f t="shared" si="11"/>
        <v>#REF!</v>
      </c>
      <c r="U44" s="6" t="e">
        <f t="shared" si="12"/>
        <v>#REF!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s="20" customFormat="1" ht="17.100000000000001" customHeight="1" x14ac:dyDescent="0.2">
      <c r="A45" s="16">
        <f t="shared" si="13"/>
        <v>39</v>
      </c>
      <c r="B45" s="25" t="s">
        <v>142</v>
      </c>
      <c r="C45" s="26" t="s">
        <v>143</v>
      </c>
      <c r="D45" s="27" t="s">
        <v>144</v>
      </c>
      <c r="E45" s="24" t="s">
        <v>19</v>
      </c>
      <c r="G45" s="19"/>
      <c r="H45" s="6">
        <f t="shared" si="0"/>
        <v>29</v>
      </c>
      <c r="I45" s="6">
        <f t="shared" si="1"/>
        <v>5</v>
      </c>
      <c r="J45" s="6">
        <f t="shared" si="2"/>
        <v>4</v>
      </c>
      <c r="K45" s="6">
        <f t="shared" si="3"/>
        <v>0</v>
      </c>
      <c r="L45" s="6">
        <f t="shared" si="4"/>
        <v>0</v>
      </c>
      <c r="M45" s="6">
        <f t="shared" si="5"/>
        <v>0</v>
      </c>
      <c r="N45" s="6">
        <f t="shared" si="6"/>
        <v>0</v>
      </c>
      <c r="O45" s="6">
        <f t="shared" si="7"/>
        <v>20</v>
      </c>
      <c r="P45" s="8">
        <f t="shared" si="8"/>
        <v>5</v>
      </c>
      <c r="Q45" s="8">
        <f t="shared" si="9"/>
        <v>5</v>
      </c>
      <c r="R45" s="8">
        <f t="shared" si="10"/>
        <v>5</v>
      </c>
      <c r="S45" s="9" t="e">
        <f>+R45/#REF!</f>
        <v>#REF!</v>
      </c>
      <c r="T45" s="9" t="e">
        <f t="shared" si="11"/>
        <v>#REF!</v>
      </c>
      <c r="U45" s="6" t="e">
        <f t="shared" si="12"/>
        <v>#REF!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s="20" customFormat="1" ht="17.100000000000001" customHeight="1" x14ac:dyDescent="0.2">
      <c r="A46" s="16">
        <f t="shared" si="13"/>
        <v>40</v>
      </c>
      <c r="B46" s="25" t="s">
        <v>145</v>
      </c>
      <c r="C46" s="26" t="s">
        <v>146</v>
      </c>
      <c r="D46" s="27" t="s">
        <v>147</v>
      </c>
      <c r="E46" s="24" t="s">
        <v>148</v>
      </c>
      <c r="G46" s="19"/>
      <c r="H46" s="6">
        <f t="shared" si="0"/>
        <v>40</v>
      </c>
      <c r="I46" s="6">
        <f t="shared" si="1"/>
        <v>6</v>
      </c>
      <c r="J46" s="6">
        <f t="shared" si="2"/>
        <v>4</v>
      </c>
      <c r="K46" s="6">
        <f t="shared" si="3"/>
        <v>0</v>
      </c>
      <c r="L46" s="6">
        <f t="shared" si="4"/>
        <v>0</v>
      </c>
      <c r="M46" s="6">
        <f t="shared" si="5"/>
        <v>2</v>
      </c>
      <c r="N46" s="6">
        <f t="shared" si="6"/>
        <v>4</v>
      </c>
      <c r="O46" s="6">
        <f t="shared" si="7"/>
        <v>24</v>
      </c>
      <c r="P46" s="8">
        <f t="shared" si="8"/>
        <v>6</v>
      </c>
      <c r="Q46" s="8">
        <f t="shared" si="9"/>
        <v>6</v>
      </c>
      <c r="R46" s="8">
        <f t="shared" si="10"/>
        <v>6</v>
      </c>
      <c r="S46" s="9" t="e">
        <f>+R46/#REF!</f>
        <v>#REF!</v>
      </c>
      <c r="T46" s="9" t="e">
        <f t="shared" si="11"/>
        <v>#REF!</v>
      </c>
      <c r="U46" s="6" t="e">
        <f t="shared" si="12"/>
        <v>#REF!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s="20" customFormat="1" ht="17.100000000000001" customHeight="1" x14ac:dyDescent="0.2">
      <c r="A47" s="16">
        <f t="shared" si="13"/>
        <v>41</v>
      </c>
      <c r="B47" s="25" t="s">
        <v>145</v>
      </c>
      <c r="C47" s="26" t="s">
        <v>149</v>
      </c>
      <c r="D47" s="27" t="s">
        <v>150</v>
      </c>
      <c r="E47" s="24" t="s">
        <v>34</v>
      </c>
      <c r="G47" s="19"/>
      <c r="H47" s="6">
        <f t="shared" si="0"/>
        <v>29</v>
      </c>
      <c r="I47" s="6">
        <f t="shared" si="1"/>
        <v>5</v>
      </c>
      <c r="J47" s="6">
        <f t="shared" si="2"/>
        <v>4</v>
      </c>
      <c r="K47" s="6">
        <f t="shared" si="3"/>
        <v>0</v>
      </c>
      <c r="L47" s="6">
        <f t="shared" si="4"/>
        <v>0</v>
      </c>
      <c r="M47" s="6">
        <f t="shared" si="5"/>
        <v>0</v>
      </c>
      <c r="N47" s="6">
        <f t="shared" si="6"/>
        <v>0</v>
      </c>
      <c r="O47" s="6">
        <f t="shared" si="7"/>
        <v>20</v>
      </c>
      <c r="P47" s="8">
        <f t="shared" si="8"/>
        <v>5</v>
      </c>
      <c r="Q47" s="8">
        <f t="shared" si="9"/>
        <v>5</v>
      </c>
      <c r="R47" s="8">
        <f t="shared" si="10"/>
        <v>5</v>
      </c>
      <c r="S47" s="9" t="e">
        <f>+R47/#REF!</f>
        <v>#REF!</v>
      </c>
      <c r="T47" s="9" t="e">
        <f t="shared" si="11"/>
        <v>#REF!</v>
      </c>
      <c r="U47" s="6" t="e">
        <f t="shared" si="12"/>
        <v>#REF!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s="20" customFormat="1" ht="17.100000000000001" customHeight="1" x14ac:dyDescent="0.2">
      <c r="A48" s="16">
        <f t="shared" si="13"/>
        <v>42</v>
      </c>
      <c r="B48" s="25" t="s">
        <v>151</v>
      </c>
      <c r="C48" s="26" t="s">
        <v>152</v>
      </c>
      <c r="D48" s="27" t="s">
        <v>153</v>
      </c>
      <c r="E48" s="24" t="s">
        <v>154</v>
      </c>
      <c r="G48" s="19"/>
      <c r="H48" s="6">
        <f t="shared" si="0"/>
        <v>46</v>
      </c>
      <c r="I48" s="6">
        <f t="shared" si="1"/>
        <v>7</v>
      </c>
      <c r="J48" s="6">
        <f t="shared" si="2"/>
        <v>5</v>
      </c>
      <c r="K48" s="6">
        <f t="shared" si="3"/>
        <v>0</v>
      </c>
      <c r="L48" s="6">
        <f t="shared" si="4"/>
        <v>0</v>
      </c>
      <c r="M48" s="6">
        <f t="shared" si="5"/>
        <v>2</v>
      </c>
      <c r="N48" s="6">
        <f t="shared" si="6"/>
        <v>4</v>
      </c>
      <c r="O48" s="6">
        <f t="shared" si="7"/>
        <v>28</v>
      </c>
      <c r="P48" s="8">
        <f t="shared" si="8"/>
        <v>7</v>
      </c>
      <c r="Q48" s="8">
        <f t="shared" si="9"/>
        <v>7</v>
      </c>
      <c r="R48" s="8">
        <f t="shared" si="10"/>
        <v>7</v>
      </c>
      <c r="S48" s="9" t="e">
        <f>+R48/#REF!</f>
        <v>#REF!</v>
      </c>
      <c r="T48" s="9" t="e">
        <f t="shared" si="11"/>
        <v>#REF!</v>
      </c>
      <c r="U48" s="6" t="e">
        <f t="shared" si="12"/>
        <v>#REF!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s="20" customFormat="1" ht="17.100000000000001" customHeight="1" x14ac:dyDescent="0.2">
      <c r="A49" s="16">
        <f t="shared" si="13"/>
        <v>43</v>
      </c>
      <c r="B49" s="25" t="s">
        <v>155</v>
      </c>
      <c r="C49" s="26" t="s">
        <v>156</v>
      </c>
      <c r="D49" s="27" t="s">
        <v>157</v>
      </c>
      <c r="E49" s="24" t="s">
        <v>158</v>
      </c>
      <c r="G49" s="19"/>
      <c r="H49" s="6">
        <f t="shared" si="0"/>
        <v>35</v>
      </c>
      <c r="I49" s="6">
        <f t="shared" si="1"/>
        <v>6</v>
      </c>
      <c r="J49" s="6">
        <f t="shared" si="2"/>
        <v>5</v>
      </c>
      <c r="K49" s="6">
        <f t="shared" si="3"/>
        <v>0</v>
      </c>
      <c r="L49" s="6">
        <f t="shared" si="4"/>
        <v>0</v>
      </c>
      <c r="M49" s="6">
        <f t="shared" si="5"/>
        <v>0</v>
      </c>
      <c r="N49" s="6">
        <f t="shared" si="6"/>
        <v>0</v>
      </c>
      <c r="O49" s="6">
        <f t="shared" si="7"/>
        <v>24</v>
      </c>
      <c r="P49" s="8">
        <f t="shared" si="8"/>
        <v>6</v>
      </c>
      <c r="Q49" s="8">
        <f t="shared" si="9"/>
        <v>6</v>
      </c>
      <c r="R49" s="8">
        <f t="shared" si="10"/>
        <v>6</v>
      </c>
      <c r="S49" s="9" t="e">
        <f>+R49/#REF!</f>
        <v>#REF!</v>
      </c>
      <c r="T49" s="9" t="e">
        <f t="shared" si="11"/>
        <v>#REF!</v>
      </c>
      <c r="U49" s="6" t="e">
        <f t="shared" si="12"/>
        <v>#REF!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s="20" customFormat="1" ht="17.100000000000001" customHeight="1" x14ac:dyDescent="0.2">
      <c r="A50" s="16">
        <f t="shared" si="13"/>
        <v>44</v>
      </c>
      <c r="B50" s="25" t="s">
        <v>159</v>
      </c>
      <c r="C50" s="26" t="s">
        <v>160</v>
      </c>
      <c r="D50" s="27" t="s">
        <v>161</v>
      </c>
      <c r="E50" s="24" t="s">
        <v>162</v>
      </c>
      <c r="G50" s="19"/>
      <c r="H50" s="6">
        <f t="shared" si="0"/>
        <v>29</v>
      </c>
      <c r="I50" s="6">
        <f t="shared" si="1"/>
        <v>5</v>
      </c>
      <c r="J50" s="6">
        <f t="shared" si="2"/>
        <v>4</v>
      </c>
      <c r="K50" s="6">
        <f t="shared" si="3"/>
        <v>0</v>
      </c>
      <c r="L50" s="6">
        <f t="shared" si="4"/>
        <v>0</v>
      </c>
      <c r="M50" s="6">
        <f t="shared" si="5"/>
        <v>0</v>
      </c>
      <c r="N50" s="6">
        <f t="shared" si="6"/>
        <v>0</v>
      </c>
      <c r="O50" s="6">
        <f t="shared" si="7"/>
        <v>20</v>
      </c>
      <c r="P50" s="8">
        <f t="shared" si="8"/>
        <v>5</v>
      </c>
      <c r="Q50" s="8">
        <f t="shared" si="9"/>
        <v>5</v>
      </c>
      <c r="R50" s="8">
        <f t="shared" si="10"/>
        <v>5</v>
      </c>
      <c r="S50" s="9" t="e">
        <f>+R50/#REF!</f>
        <v>#REF!</v>
      </c>
      <c r="T50" s="9" t="e">
        <f t="shared" si="11"/>
        <v>#REF!</v>
      </c>
      <c r="U50" s="6" t="e">
        <f t="shared" si="12"/>
        <v>#REF!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s="20" customFormat="1" ht="17.100000000000001" customHeight="1" x14ac:dyDescent="0.2">
      <c r="A51" s="16">
        <f t="shared" si="13"/>
        <v>45</v>
      </c>
      <c r="B51" s="25" t="s">
        <v>163</v>
      </c>
      <c r="C51" s="26" t="s">
        <v>164</v>
      </c>
      <c r="D51" s="27" t="s">
        <v>165</v>
      </c>
      <c r="E51" s="24" t="s">
        <v>34</v>
      </c>
      <c r="G51" s="19"/>
      <c r="H51" s="6">
        <f>LEN(E51)</f>
        <v>29</v>
      </c>
      <c r="I51" s="6">
        <f>LEN(E51)-LEN(SUBSTITUTE(E51,":",""))</f>
        <v>5</v>
      </c>
      <c r="J51" s="6">
        <f>LEN(E51)-LEN(SUBSTITUTE(E51,"-",""))</f>
        <v>4</v>
      </c>
      <c r="K51" s="6">
        <f>LEN(E51)-LEN(SUBSTITUTE(E51,",",""))</f>
        <v>0</v>
      </c>
      <c r="L51" s="6">
        <f>LEN(E51)-LEN(SUBSTITUTE(E51,".",""))</f>
        <v>0</v>
      </c>
      <c r="M51" s="6">
        <f>LEN(E51)-LEN(SUBSTITUTE(E51," ",""))</f>
        <v>0</v>
      </c>
      <c r="N51" s="6">
        <f>LEN(E51)-LEN(SUBSTITUTE(E51,"C/Ct",""))</f>
        <v>0</v>
      </c>
      <c r="O51" s="6">
        <f>+H51-I51-J51-K51-L51-M51-N51</f>
        <v>20</v>
      </c>
      <c r="P51" s="8">
        <f>+O51/4</f>
        <v>5</v>
      </c>
      <c r="Q51" s="8">
        <f>IF(P51&lt;=0.5,1,P51)</f>
        <v>5</v>
      </c>
      <c r="R51" s="8">
        <f>IF(H51&lt;&gt;0,(IF(Q51=1.5,1,Q51)),0)</f>
        <v>5</v>
      </c>
      <c r="S51" s="9" t="e">
        <f>+R51/#REF!</f>
        <v>#REF!</v>
      </c>
      <c r="T51" s="9" t="e">
        <f>IF(R51&lt;&gt;0,(IF(S51&lt;=0.5,1,S51)),0)</f>
        <v>#REF!</v>
      </c>
      <c r="U51" s="6" t="e">
        <f>ROUND(T51,0)</f>
        <v>#REF!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2">
      <c r="A52" s="38"/>
      <c r="E52" s="39"/>
      <c r="F52" s="20"/>
      <c r="G52" s="19"/>
      <c r="H52" s="6"/>
      <c r="I52" s="6"/>
      <c r="J52" s="6"/>
      <c r="K52" s="6"/>
      <c r="L52" s="6"/>
      <c r="M52" s="6"/>
      <c r="N52" s="6"/>
      <c r="O52" s="6"/>
      <c r="P52" s="8"/>
      <c r="Q52" s="8"/>
      <c r="R52" s="8"/>
      <c r="S52" s="9"/>
      <c r="T52" s="9"/>
      <c r="U52" s="6"/>
      <c r="V52" s="19"/>
      <c r="W52" s="19"/>
      <c r="X52" s="19"/>
      <c r="Y52" s="19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x14ac:dyDescent="0.2">
      <c r="A53" s="40"/>
      <c r="F53" s="19"/>
      <c r="G53" s="19"/>
      <c r="H53" s="6"/>
      <c r="I53" s="6"/>
      <c r="J53" s="6"/>
      <c r="K53" s="6"/>
      <c r="L53" s="6"/>
      <c r="M53" s="6"/>
      <c r="N53" s="6"/>
      <c r="O53" s="6"/>
      <c r="P53" s="8"/>
      <c r="Q53" s="8"/>
      <c r="R53" s="8"/>
      <c r="S53" s="9"/>
      <c r="T53" s="9"/>
      <c r="U53" s="6"/>
      <c r="V53" s="19"/>
      <c r="W53" s="19"/>
      <c r="X53" s="19"/>
      <c r="Y53" s="19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</sheetData>
  <sheetProtection insertRows="0" deleteRows="0"/>
  <mergeCells count="3">
    <mergeCell ref="B1:E1"/>
    <mergeCell ref="B2:E2"/>
    <mergeCell ref="B6:E6"/>
  </mergeCells>
  <conditionalFormatting sqref="B15:B16 B20:B21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Ricki and the Flash</vt:lpstr>
    </vt:vector>
  </TitlesOfParts>
  <Company>Warner Bros.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Sadi Cilingir</cp:lastModifiedBy>
  <dcterms:created xsi:type="dcterms:W3CDTF">2015-09-10T10:22:23Z</dcterms:created>
  <dcterms:modified xsi:type="dcterms:W3CDTF">2015-09-12T19:52:30Z</dcterms:modified>
</cp:coreProperties>
</file>