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 activeTab="1"/>
  </bookViews>
  <sheets>
    <sheet name="new girl friend" sheetId="1" r:id="rId1"/>
    <sheet name="gallows" sheetId="2" r:id="rId2"/>
  </sheets>
  <definedNames>
    <definedName name="_xlnm._FilterDatabase" localSheetId="1" hidden="1">gallows!#REF!</definedName>
    <definedName name="_xlnm._FilterDatabase" localSheetId="0" hidden="1">'new girl friend'!#REF!</definedName>
    <definedName name="_xlnm.Print_Area" localSheetId="1">gallows!#REF!</definedName>
    <definedName name="_xlnm.Print_Area" localSheetId="0">'new girl friend'!#REF!</definedName>
    <definedName name="Z_0128F45E_0F98_43B0_BA68_98EDFA971A62_.wvu.FilterData" localSheetId="1" hidden="1">gallows!$A$1:$E$3</definedName>
    <definedName name="Z_0128F45E_0F98_43B0_BA68_98EDFA971A62_.wvu.FilterData" localSheetId="0" hidden="1">'new girl friend'!$A$1:$E$3</definedName>
    <definedName name="Z_022C81BC_A27A_4CD4_818E_653E3D04D998_.wvu.FilterData" localSheetId="1" hidden="1">gallows!$A$3:$E$3</definedName>
    <definedName name="Z_022C81BC_A27A_4CD4_818E_653E3D04D998_.wvu.FilterData" localSheetId="0" hidden="1">'new girl friend'!$A$3:$E$3</definedName>
    <definedName name="Z_03E5AEEE_6CEC_4E91_A960_ECFB7D2FDEFD_.wvu.FilterData" localSheetId="1" hidden="1">gallows!$A$1:$E$3</definedName>
    <definedName name="Z_03E5AEEE_6CEC_4E91_A960_ECFB7D2FDEFD_.wvu.FilterData" localSheetId="0" hidden="1">'new girl friend'!$A$1:$E$3</definedName>
    <definedName name="Z_119B7583_AD12_44C8_B2C4_E1AA712631BE_.wvu.FilterData" localSheetId="1" hidden="1">gallows!$A$1:$E$3</definedName>
    <definedName name="Z_119B7583_AD12_44C8_B2C4_E1AA712631BE_.wvu.FilterData" localSheetId="0" hidden="1">'new girl friend'!$A$1:$E$3</definedName>
    <definedName name="Z_12CD4D50_F11A_4C75_BE26_AE588063F358_.wvu.FilterData" localSheetId="1" hidden="1">gallows!$A$1:$E$3</definedName>
    <definedName name="Z_12CD4D50_F11A_4C75_BE26_AE588063F358_.wvu.FilterData" localSheetId="0" hidden="1">'new girl friend'!$A$1:$E$3</definedName>
    <definedName name="Z_16571DD0_BF83_4144_AE0B_63FA27588778_.wvu.FilterData" localSheetId="1" hidden="1">gallows!$A$1:$E$3</definedName>
    <definedName name="Z_16571DD0_BF83_4144_AE0B_63FA27588778_.wvu.FilterData" localSheetId="0" hidden="1">'new girl friend'!$A$1:$E$3</definedName>
    <definedName name="Z_1E3E3BF6_877A_4448_A4CF_A2C63E3EB940_.wvu.FilterData" localSheetId="1" hidden="1">gallows!$A$1:$E$3</definedName>
    <definedName name="Z_1E3E3BF6_877A_4448_A4CF_A2C63E3EB940_.wvu.FilterData" localSheetId="0" hidden="1">'new girl friend'!$A$1:$E$3</definedName>
    <definedName name="Z_1EF551FF_50FE_4B65_97BC_C3E797109C2F_.wvu.FilterData" localSheetId="1" hidden="1">gallows!$A$1:$E$3</definedName>
    <definedName name="Z_1EF551FF_50FE_4B65_97BC_C3E797109C2F_.wvu.FilterData" localSheetId="0" hidden="1">'new girl friend'!$A$1:$E$3</definedName>
    <definedName name="Z_2046805E_B6C3_4768_9754_72E6314ECBEC_.wvu.FilterData" localSheetId="1" hidden="1">gallows!$A$1:$E$3</definedName>
    <definedName name="Z_2046805E_B6C3_4768_9754_72E6314ECBEC_.wvu.FilterData" localSheetId="0" hidden="1">'new girl friend'!$A$1:$E$3</definedName>
    <definedName name="Z_21A3E55F_0E5C_460C_B21F_83829C4DEEB4_.wvu.FilterData" localSheetId="1" hidden="1">gallows!$A$3:$E$3</definedName>
    <definedName name="Z_21A3E55F_0E5C_460C_B21F_83829C4DEEB4_.wvu.FilterData" localSheetId="0" hidden="1">'new girl friend'!$A$3:$E$3</definedName>
    <definedName name="Z_27EDE979_A603_4F32_819D_C9F14AB29A14_.wvu.FilterData" localSheetId="1" hidden="1">gallows!$A$1:$E$3</definedName>
    <definedName name="Z_27EDE979_A603_4F32_819D_C9F14AB29A14_.wvu.FilterData" localSheetId="0" hidden="1">'new girl friend'!$A$1:$E$3</definedName>
    <definedName name="Z_328BADFA_4ACE_4C20_BF3C_2BBA1926406F_.wvu.FilterData" localSheetId="1" hidden="1">gallows!$A$1:$E$3</definedName>
    <definedName name="Z_328BADFA_4ACE_4C20_BF3C_2BBA1926406F_.wvu.FilterData" localSheetId="0" hidden="1">'new girl friend'!$A$1:$E$3</definedName>
    <definedName name="Z_38591AFF_E34A_44E4_ADE0_3DC08774E4C4_.wvu.FilterData" localSheetId="1" hidden="1">gallows!$A$1:$E$3</definedName>
    <definedName name="Z_38591AFF_E34A_44E4_ADE0_3DC08774E4C4_.wvu.FilterData" localSheetId="0" hidden="1">'new girl friend'!$A$1:$E$3</definedName>
    <definedName name="Z_426E25B5_3A3F_43C9_AC0A_A02ACF70E285_.wvu.FilterData" localSheetId="1" hidden="1">gallows!$A$1:$E$3</definedName>
    <definedName name="Z_426E25B5_3A3F_43C9_AC0A_A02ACF70E285_.wvu.FilterData" localSheetId="0" hidden="1">'new girl friend'!$A$1:$E$3</definedName>
    <definedName name="Z_42A9D571_B983_4152_9780_F272B26E8273_.wvu.FilterData" localSheetId="1" hidden="1">gallows!$A$3:$E$3</definedName>
    <definedName name="Z_42A9D571_B983_4152_9780_F272B26E8273_.wvu.FilterData" localSheetId="0" hidden="1">'new girl friend'!$A$3:$E$3</definedName>
    <definedName name="Z_436B9E57_7DB5_4839_8BBA_47D268C425DF_.wvu.FilterData" localSheetId="1" hidden="1">gallows!$A$1:$E$3</definedName>
    <definedName name="Z_436B9E57_7DB5_4839_8BBA_47D268C425DF_.wvu.FilterData" localSheetId="0" hidden="1">'new girl friend'!$A$1:$E$3</definedName>
    <definedName name="Z_43C4B9C1_BC3A_48CC_9270_BBF17C679F35_.wvu.FilterData" localSheetId="1" hidden="1">gallows!$A$3:$E$3</definedName>
    <definedName name="Z_43C4B9C1_BC3A_48CC_9270_BBF17C679F35_.wvu.FilterData" localSheetId="0" hidden="1">'new girl friend'!$A$3:$E$3</definedName>
    <definedName name="Z_4460FC16_8750_4E2A_A79B_478D89B34F5D_.wvu.FilterData" localSheetId="1" hidden="1">gallows!$A$1:$E$3</definedName>
    <definedName name="Z_4460FC16_8750_4E2A_A79B_478D89B34F5D_.wvu.FilterData" localSheetId="0" hidden="1">'new girl friend'!$A$1:$E$3</definedName>
    <definedName name="Z_4BE1E203_4176_4403_9898_48239A36E5D3_.wvu.FilterData" localSheetId="1" hidden="1">gallows!$A$3:$E$3</definedName>
    <definedName name="Z_4BE1E203_4176_4403_9898_48239A36E5D3_.wvu.FilterData" localSheetId="0" hidden="1">'new girl friend'!$A$3:$E$3</definedName>
    <definedName name="Z_6E5ACBE9_B0A0_4E0D_8BEB_246F6F9D40B9_.wvu.FilterData" localSheetId="1" hidden="1">gallows!$A$1:$E$3</definedName>
    <definedName name="Z_6E5ACBE9_B0A0_4E0D_8BEB_246F6F9D40B9_.wvu.FilterData" localSheetId="0" hidden="1">'new girl friend'!$A$1:$E$3</definedName>
    <definedName name="Z_7127B24D_DEC9_46D1_8258_AA67E5E09599_.wvu.FilterData" localSheetId="1" hidden="1">gallows!$A$1:$E$3</definedName>
    <definedName name="Z_7127B24D_DEC9_46D1_8258_AA67E5E09599_.wvu.FilterData" localSheetId="0" hidden="1">'new girl friend'!$A$1:$E$3</definedName>
    <definedName name="Z_75635048_471D_4DE5_B60E_01D67D5719DF_.wvu.FilterData" localSheetId="1" hidden="1">gallows!$A$3:$E$3</definedName>
    <definedName name="Z_75635048_471D_4DE5_B60E_01D67D5719DF_.wvu.FilterData" localSheetId="0" hidden="1">'new girl friend'!$A$3:$E$3</definedName>
    <definedName name="Z_76CE6FFA_219B_4B1E_BFE1_577275D2A46B_.wvu.FilterData" localSheetId="1" hidden="1">gallows!$A$1:$E$3</definedName>
    <definedName name="Z_76CE6FFA_219B_4B1E_BFE1_577275D2A46B_.wvu.FilterData" localSheetId="0" hidden="1">'new girl friend'!$A$1:$E$3</definedName>
    <definedName name="Z_7D474F7D_2AB7_416E_A48E_DD1ADE630932_.wvu.FilterData" localSheetId="1" hidden="1">gallows!$A$1:$E$3</definedName>
    <definedName name="Z_7D474F7D_2AB7_416E_A48E_DD1ADE630932_.wvu.FilterData" localSheetId="0" hidden="1">'new girl friend'!$A$1:$E$3</definedName>
    <definedName name="Z_853756EA_B3FF_4F9E_8DB0_BF8CDE35EEA6_.wvu.FilterData" localSheetId="1" hidden="1">gallows!$A$1:$E$3</definedName>
    <definedName name="Z_853756EA_B3FF_4F9E_8DB0_BF8CDE35EEA6_.wvu.FilterData" localSheetId="0" hidden="1">'new girl friend'!$A$1:$E$3</definedName>
    <definedName name="Z_85E56B3F_5771_4DA1_B65C_349367CC5748_.wvu.FilterData" localSheetId="1" hidden="1">gallows!$A$1:$E$3</definedName>
    <definedName name="Z_85E56B3F_5771_4DA1_B65C_349367CC5748_.wvu.FilterData" localSheetId="0" hidden="1">'new girl friend'!$A$1:$E$3</definedName>
    <definedName name="Z_88068717_4432_4DCB_AD86_19F7E3F47E8D_.wvu.FilterData" localSheetId="1" hidden="1">gallows!$A$1:$E$3</definedName>
    <definedName name="Z_88068717_4432_4DCB_AD86_19F7E3F47E8D_.wvu.FilterData" localSheetId="0" hidden="1">'new girl friend'!$A$1:$E$3</definedName>
    <definedName name="Z_9F25E9AA_069E_4BE5_9C94_E8069F83AD6E_.wvu.FilterData" localSheetId="1" hidden="1">gallows!$A$1:$E$3</definedName>
    <definedName name="Z_9F25E9AA_069E_4BE5_9C94_E8069F83AD6E_.wvu.FilterData" localSheetId="0" hidden="1">'new girl friend'!$A$1:$E$3</definedName>
    <definedName name="Z_A30A7444_06D9_433F_8023_7E60BB8EDDE1_.wvu.FilterData" localSheetId="1" hidden="1">gallows!$A$3:$E$3</definedName>
    <definedName name="Z_A30A7444_06D9_433F_8023_7E60BB8EDDE1_.wvu.FilterData" localSheetId="0" hidden="1">'new girl friend'!$A$3:$E$3</definedName>
    <definedName name="Z_A31B77AD_35A6_4B6C_84B6_5A898F962F98_.wvu.FilterData" localSheetId="1" hidden="1">gallows!#REF!</definedName>
    <definedName name="Z_A31B77AD_35A6_4B6C_84B6_5A898F962F98_.wvu.FilterData" localSheetId="0" hidden="1">'new girl friend'!#REF!</definedName>
    <definedName name="Z_A4278D7B_C926_4661_AB11_12539BCF30B0_.wvu.FilterData" localSheetId="1" hidden="1">gallows!$A$1:$E$3</definedName>
    <definedName name="Z_A4278D7B_C926_4661_AB11_12539BCF30B0_.wvu.FilterData" localSheetId="0" hidden="1">'new girl friend'!$A$1:$E$3</definedName>
    <definedName name="Z_A7F70CCD_41D7_4177_90A8_849461E22CE4_.wvu.FilterData" localSheetId="1" hidden="1">gallows!$A$3:$E$3</definedName>
    <definedName name="Z_A7F70CCD_41D7_4177_90A8_849461E22CE4_.wvu.FilterData" localSheetId="0" hidden="1">'new girl friend'!$A$3:$E$3</definedName>
    <definedName name="Z_AEC964E6_29DA_4087_A3D6_0AD884097857_.wvu.FilterData" localSheetId="1" hidden="1">gallows!$A$1:$E$3</definedName>
    <definedName name="Z_AEC964E6_29DA_4087_A3D6_0AD884097857_.wvu.FilterData" localSheetId="0" hidden="1">'new girl friend'!$A$1:$E$3</definedName>
    <definedName name="Z_B06BFE1F_F269_4E4B_833B_112961C0092A_.wvu.FilterData" localSheetId="1" hidden="1">gallows!$A$1:$E$3</definedName>
    <definedName name="Z_B06BFE1F_F269_4E4B_833B_112961C0092A_.wvu.FilterData" localSheetId="0" hidden="1">'new girl friend'!$A$1:$E$3</definedName>
    <definedName name="Z_B1812D07_9323_4B21_82F8_07403B5EBCB1_.wvu.FilterData" localSheetId="1" hidden="1">gallows!$A$1:$E$3</definedName>
    <definedName name="Z_B1812D07_9323_4B21_82F8_07403B5EBCB1_.wvu.FilterData" localSheetId="0" hidden="1">'new girl friend'!$A$1:$E$3</definedName>
    <definedName name="Z_BAE6E5F2_EA31_46BF_AF0C_750B775DA8DA_.wvu.FilterData" localSheetId="1" hidden="1">gallows!$A$1:$E$3</definedName>
    <definedName name="Z_BAE6E5F2_EA31_46BF_AF0C_750B775DA8DA_.wvu.FilterData" localSheetId="0" hidden="1">'new girl friend'!$A$1:$E$3</definedName>
    <definedName name="Z_BF007AC8_E20B_4268_9AAF_C9566C7BBD64_.wvu.Cols" localSheetId="1" hidden="1">gallows!#REF!,gallows!#REF!</definedName>
    <definedName name="Z_BF007AC8_E20B_4268_9AAF_C9566C7BBD64_.wvu.Cols" localSheetId="0" hidden="1">'new girl friend'!#REF!,'new girl friend'!#REF!</definedName>
    <definedName name="Z_BF007AC8_E20B_4268_9AAF_C9566C7BBD64_.wvu.FilterData" localSheetId="1" hidden="1">gallows!$A$3:$E$3</definedName>
    <definedName name="Z_BF007AC8_E20B_4268_9AAF_C9566C7BBD64_.wvu.FilterData" localSheetId="0" hidden="1">'new girl friend'!$A$3:$E$3</definedName>
    <definedName name="Z_BF51C959_DF99_4572_A809_BAD8B6320192_.wvu.FilterData" localSheetId="1" hidden="1">gallows!$A$1:$E$3</definedName>
    <definedName name="Z_BF51C959_DF99_4572_A809_BAD8B6320192_.wvu.FilterData" localSheetId="0" hidden="1">'new girl friend'!$A$1:$E$3</definedName>
    <definedName name="Z_C0B065A1_4497_4802_856F_1CE7710F8113_.wvu.FilterData" localSheetId="1" hidden="1">gallows!$A$1:$E$3</definedName>
    <definedName name="Z_C0B065A1_4497_4802_856F_1CE7710F8113_.wvu.FilterData" localSheetId="0" hidden="1">'new girl friend'!$A$1:$E$3</definedName>
    <definedName name="Z_CEE12E32_73A5_40FA_97E4_89BD30B9B6DE_.wvu.FilterData" localSheetId="1" hidden="1">gallows!$A$1:$E$3</definedName>
    <definedName name="Z_CEE12E32_73A5_40FA_97E4_89BD30B9B6DE_.wvu.FilterData" localSheetId="0" hidden="1">'new girl friend'!$A$1:$E$3</definedName>
    <definedName name="Z_D2211CC3_4E97_402C_8200_91A479C114C7_.wvu.FilterData" localSheetId="1" hidden="1">gallows!$A$1:$E$3</definedName>
    <definedName name="Z_D2211CC3_4E97_402C_8200_91A479C114C7_.wvu.FilterData" localSheetId="0" hidden="1">'new girl friend'!$A$1:$E$3</definedName>
    <definedName name="Z_DCEB6D58_9830_4DBB_BF21_763D61053FE2_.wvu.FilterData" localSheetId="1" hidden="1">gallows!$A$1:$E$3</definedName>
    <definedName name="Z_DCEB6D58_9830_4DBB_BF21_763D61053FE2_.wvu.FilterData" localSheetId="0" hidden="1">'new girl friend'!$A$1:$E$3</definedName>
    <definedName name="Z_DE804A20_1AA7_4D3B_9637_8E7A84058C70_.wvu.FilterData" localSheetId="1" hidden="1">gallows!$A$1:$E$3</definedName>
    <definedName name="Z_DE804A20_1AA7_4D3B_9637_8E7A84058C70_.wvu.FilterData" localSheetId="0" hidden="1">'new girl friend'!$A$1:$E$3</definedName>
    <definedName name="Z_E2DA8BBB_0963_425C_9DBC_020FD78229CA_.wvu.FilterData" localSheetId="1" hidden="1">gallows!#REF!</definedName>
    <definedName name="Z_E2DA8BBB_0963_425C_9DBC_020FD78229CA_.wvu.FilterData" localSheetId="0" hidden="1">'new girl friend'!#REF!</definedName>
    <definedName name="Z_E42BF2D2_9116_487A_AE05_EED3EF506539_.wvu.FilterData" localSheetId="1" hidden="1">gallows!#REF!</definedName>
    <definedName name="Z_E42BF2D2_9116_487A_AE05_EED3EF506539_.wvu.FilterData" localSheetId="0" hidden="1">'new girl friend'!#REF!</definedName>
    <definedName name="Z_E75BAE6C_6A99_44B0_BACD_DD08823E8D4A_.wvu.FilterData" localSheetId="1" hidden="1">gallows!$A$1:$E$3</definedName>
    <definedName name="Z_E75BAE6C_6A99_44B0_BACD_DD08823E8D4A_.wvu.FilterData" localSheetId="0" hidden="1">'new girl friend'!$A$1:$E$3</definedName>
    <definedName name="Z_EA4AE451_FC99_4986_82F2_AFB4E57A1CDE_.wvu.FilterData" localSheetId="1" hidden="1">gallows!$A$1:$E$3</definedName>
    <definedName name="Z_EA4AE451_FC99_4986_82F2_AFB4E57A1CDE_.wvu.FilterData" localSheetId="0" hidden="1">'new girl friend'!$A$1:$E$3</definedName>
    <definedName name="Z_EAE2FB06_8ED7_4DA9_BA6D_0AD49076D2D1_.wvu.FilterData" localSheetId="1" hidden="1">gallows!$A$1:$E$3</definedName>
    <definedName name="Z_EAE2FB06_8ED7_4DA9_BA6D_0AD49076D2D1_.wvu.FilterData" localSheetId="0" hidden="1">'new girl friend'!$A$1:$E$3</definedName>
    <definedName name="Z_EE11FCB0_8C79_4CCA_BC05_CD6D9F74C603_.wvu.FilterData" localSheetId="1" hidden="1">gallows!$A$1:$E$3</definedName>
    <definedName name="Z_EE11FCB0_8C79_4CCA_BC05_CD6D9F74C603_.wvu.FilterData" localSheetId="0" hidden="1">'new girl friend'!$A$1:$E$3</definedName>
    <definedName name="Z_F2A3FF43_DA03_427B_91CD_2057395C5410_.wvu.FilterData" localSheetId="1" hidden="1">gallows!$A$1:$E$3</definedName>
    <definedName name="Z_F2A3FF43_DA03_427B_91CD_2057395C5410_.wvu.FilterData" localSheetId="0" hidden="1">'new girl friend'!$A$1:$E$3</definedName>
    <definedName name="Z_F770309D_F7B9_4298_B5B8_180C08082BEE_.wvu.FilterData" localSheetId="1" hidden="1">gallows!$A$1:$E$3</definedName>
    <definedName name="Z_F770309D_F7B9_4298_B5B8_180C08082BEE_.wvu.FilterData" localSheetId="0" hidden="1">'new girl friend'!$A$1:$E$3</definedName>
    <definedName name="Z_FB77F11D_B745_4D2B_AB48_F88F3446DE8B_.wvu.FilterData" localSheetId="1" hidden="1">gallows!$A$3:$E$3</definedName>
    <definedName name="Z_FB77F11D_B745_4D2B_AB48_F88F3446DE8B_.wvu.FilterData" localSheetId="0" hidden="1">'new girl friend'!$A$3:$E$3</definedName>
  </definedNames>
  <calcPr calcId="125725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/>
  <c r="M15" i="1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M9"/>
  <c r="L9"/>
  <c r="K9"/>
  <c r="J9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N6" s="1"/>
  <c r="O6" s="1"/>
  <c r="P6" s="1"/>
  <c r="Q6" s="1"/>
  <c r="G6"/>
  <c r="A6"/>
  <c r="A7" s="1"/>
  <c r="A8" s="1"/>
  <c r="A9" s="1"/>
  <c r="A10" s="1"/>
  <c r="A11" s="1"/>
  <c r="A12" s="1"/>
  <c r="A13" s="1"/>
  <c r="A14" s="1"/>
  <c r="A15" s="1"/>
  <c r="M5"/>
  <c r="L5"/>
  <c r="K5"/>
  <c r="J5"/>
  <c r="I5"/>
  <c r="H5"/>
  <c r="G5"/>
  <c r="M4"/>
  <c r="L4"/>
  <c r="K4"/>
  <c r="J4"/>
  <c r="I4"/>
  <c r="H4"/>
  <c r="G4"/>
  <c r="Q4" s="1"/>
  <c r="S4" l="1"/>
  <c r="T4" s="1"/>
  <c r="R4"/>
  <c r="N7"/>
  <c r="O7" s="1"/>
  <c r="P7" s="1"/>
  <c r="Q7" s="1"/>
  <c r="N11"/>
  <c r="O11" s="1"/>
  <c r="P11" s="1"/>
  <c r="N15"/>
  <c r="O15" s="1"/>
  <c r="P15" s="1"/>
  <c r="N5"/>
  <c r="O5" s="1"/>
  <c r="P5" s="1"/>
  <c r="Q5" s="1"/>
  <c r="N4"/>
  <c r="O4" s="1"/>
  <c r="P4" s="1"/>
  <c r="N10"/>
  <c r="O10" s="1"/>
  <c r="P10" s="1"/>
  <c r="Q10" s="1"/>
  <c r="R10" s="1"/>
  <c r="S10" s="1"/>
  <c r="T10" s="1"/>
  <c r="N14"/>
  <c r="O14" s="1"/>
  <c r="P14" s="1"/>
  <c r="Q14" s="1"/>
  <c r="N9"/>
  <c r="O9" s="1"/>
  <c r="P9" s="1"/>
  <c r="N13"/>
  <c r="O13" s="1"/>
  <c r="P13" s="1"/>
  <c r="R14"/>
  <c r="S14" s="1"/>
  <c r="T14" s="1"/>
  <c r="Q9"/>
  <c r="Q13"/>
  <c r="S6"/>
  <c r="T6" s="1"/>
  <c r="R6"/>
  <c r="Q11"/>
  <c r="Q15"/>
  <c r="N8"/>
  <c r="O8" s="1"/>
  <c r="P8" s="1"/>
  <c r="Q8" s="1"/>
  <c r="N12"/>
  <c r="O12" s="1"/>
  <c r="P12" s="1"/>
  <c r="Q12" s="1"/>
  <c r="R12" l="1"/>
  <c r="S12" s="1"/>
  <c r="T12" s="1"/>
  <c r="R11"/>
  <c r="S11" s="1"/>
  <c r="T11" s="1"/>
  <c r="R15"/>
  <c r="S15"/>
  <c r="T15" s="1"/>
  <c r="R9"/>
  <c r="S9" s="1"/>
  <c r="T9" s="1"/>
  <c r="R13"/>
  <c r="S13" s="1"/>
  <c r="T13" s="1"/>
  <c r="R8"/>
  <c r="S8" s="1"/>
  <c r="T8" s="1"/>
  <c r="R5"/>
  <c r="S5" s="1"/>
  <c r="T5" s="1"/>
  <c r="R7"/>
  <c r="S7" s="1"/>
  <c r="T7" s="1"/>
</calcChain>
</file>

<file path=xl/sharedStrings.xml><?xml version="1.0" encoding="utf-8"?>
<sst xmlns="http://schemas.openxmlformats.org/spreadsheetml/2006/main" count="153" uniqueCount="135">
  <si>
    <t>THE NEW GIRLFRIEND</t>
  </si>
  <si>
    <t>31.07.2015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</si>
  <si>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</si>
  <si>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</si>
  <si>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</si>
  <si>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</si>
  <si>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</si>
  <si>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</si>
  <si>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</si>
  <si>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</si>
  <si>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</si>
  <si>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</si>
  <si>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</si>
  <si>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</si>
  <si>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</si>
  <si>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BAŞAKŞEHİR</t>
  </si>
  <si>
    <t>MALL OF ISTANBUL</t>
  </si>
  <si>
    <t>801 10 40</t>
  </si>
  <si>
    <t>11:40-14:00-16:20-18:40-21:00 C/Ct 23:20</t>
  </si>
  <si>
    <t>BEŞİKTAŞ</t>
  </si>
  <si>
    <t>CINEMAXIMUM (ZORLU CENTER)</t>
  </si>
  <si>
    <t>353 62 14</t>
  </si>
  <si>
    <t>11:00-13:30-16:00-18:30-21:00</t>
  </si>
  <si>
    <t>BEYOĞLU</t>
  </si>
  <si>
    <t>ATLAS</t>
  </si>
  <si>
    <t>252 85 76</t>
  </si>
  <si>
    <t>12:00-14:15-16:30-19:00-21:30</t>
  </si>
  <si>
    <t>ETİLER</t>
  </si>
  <si>
    <t>AKMERKEZ CINEMA PINK</t>
  </si>
  <si>
    <t>282 05 05</t>
  </si>
  <si>
    <t>11:15-13:45-16:30-19:0021:30</t>
  </si>
  <si>
    <t>DENİZ PRIVATE CINECITY ETİLER</t>
  </si>
  <si>
    <t>352 16 66</t>
  </si>
  <si>
    <t>12:15-14:30-17:0-19:30-22:00 C/Ct 00:15</t>
  </si>
  <si>
    <t>KOZYATAĞI</t>
  </si>
  <si>
    <t>CINEMAXIMUM (PALLADIUM)</t>
  </si>
  <si>
    <t>663 11 41</t>
  </si>
  <si>
    <t>11:30-14:00-16:30-19:00-21:30</t>
  </si>
  <si>
    <t>DENİZ PRIVATE CINECITY TRIO</t>
  </si>
  <si>
    <t>315 10 10</t>
  </si>
  <si>
    <t>11:00-11:30-14:00-16:00-16:30-18:45-21:15 C/Ct 23:45</t>
  </si>
  <si>
    <t>ANKARA</t>
  </si>
  <si>
    <t>BÜYÜLÜ FENER KIZILAY</t>
  </si>
  <si>
    <t>425 01 00</t>
  </si>
  <si>
    <t>12:00-14:15-16:30-18:45-21:00</t>
  </si>
  <si>
    <t>CINEMAXIMUM (PANORA)</t>
  </si>
  <si>
    <t>491 64 65</t>
  </si>
  <si>
    <t>11:00-13:40-16:20-19:00-21:40</t>
  </si>
  <si>
    <t>KENTPARK PRESTIGE</t>
  </si>
  <si>
    <t>219 93 93</t>
  </si>
  <si>
    <t>12:00-14:15-16:30-18:45-21:00 C/Ct 23:15</t>
  </si>
  <si>
    <t>BİLKENT PRESTIGE</t>
  </si>
  <si>
    <t>266 16 27</t>
  </si>
  <si>
    <t xml:space="preserve">12:00-14:15-16:30-18:45-21:00 </t>
  </si>
  <si>
    <t>GALLOWS</t>
  </si>
  <si>
    <t>BAHÇELİEVLER</t>
  </si>
  <si>
    <t>METROPORT CINEVIP</t>
  </si>
  <si>
    <t>441 49 75</t>
  </si>
  <si>
    <t>11:00-12:45-14:30-16:15-18:00-19:45-22:00</t>
  </si>
  <si>
    <t>ÇOBANÇEŞME</t>
  </si>
  <si>
    <t>AIRPORT PRESTIGE</t>
  </si>
  <si>
    <t>465 49 90</t>
  </si>
  <si>
    <t>11:30-13:30-15:30-17:30-19:30-21:30</t>
  </si>
  <si>
    <t>HALKALI</t>
  </si>
  <si>
    <t>212 AVM CINEMARINE</t>
  </si>
  <si>
    <t>602 34 35</t>
  </si>
  <si>
    <t>17:3019:30-21:30</t>
  </si>
  <si>
    <t>ZEYTİNBURNU</t>
  </si>
  <si>
    <t>DENİZ CINECITY OLIVIUM</t>
  </si>
  <si>
    <t>546 96 96</t>
  </si>
  <si>
    <t>11:45-15:45-19:45</t>
  </si>
  <si>
    <t>11:15-13:15-15:15-17:15-19:15-21:15 C/Ct 23:15</t>
  </si>
  <si>
    <t>NATA&amp;VEGA PRESTIGE</t>
  </si>
  <si>
    <t>554 26 26</t>
  </si>
  <si>
    <t>TAURUS CINEMARINE</t>
  </si>
  <si>
    <t>286 00 77</t>
  </si>
  <si>
    <t>17:45-19:45-21:45</t>
  </si>
  <si>
    <t>BALÇOVA</t>
  </si>
  <si>
    <t>AGORA</t>
  </si>
  <si>
    <t>278 10 10</t>
  </si>
  <si>
    <t>19:00-21:00</t>
  </si>
  <si>
    <t>KARŞIYAKA</t>
  </si>
  <si>
    <t>ÇİĞLİ DENİZ CINECITY KİPA</t>
  </si>
  <si>
    <t>386 58 88</t>
  </si>
  <si>
    <t>11:00-15:30-19:30</t>
  </si>
  <si>
    <t>ADANA</t>
  </si>
  <si>
    <t>OPTIMUM AVŞAR</t>
  </si>
  <si>
    <t>333 33 83</t>
  </si>
  <si>
    <t>11:45-13:45-15:45-17:45-19:45-21:30</t>
  </si>
  <si>
    <t xml:space="preserve">AFYON </t>
  </si>
  <si>
    <t>CINEMOVIE AFIUM</t>
  </si>
  <si>
    <t>252 55 35</t>
  </si>
  <si>
    <t>11:15-15:00-19:00</t>
  </si>
  <si>
    <t>ANTALYA</t>
  </si>
  <si>
    <t>ERASTA</t>
  </si>
  <si>
    <t>344 43 44</t>
  </si>
  <si>
    <t>17,30-19,30-21,30</t>
  </si>
  <si>
    <t>BURSA</t>
  </si>
  <si>
    <t>ZAFER PLAZA CINETECH</t>
  </si>
  <si>
    <t>225 48 88</t>
  </si>
  <si>
    <t>11:45-13:45-15:45-17:45-19:45-21:45 C/Ct 23:45</t>
  </si>
  <si>
    <t>KENT MEYDANI AVŞAR</t>
  </si>
  <si>
    <t>255 35 05</t>
  </si>
  <si>
    <t>11:15-21:15</t>
  </si>
  <si>
    <t>ERZURUM</t>
  </si>
  <si>
    <t>CINETEKNO</t>
  </si>
  <si>
    <t>282 20 83</t>
  </si>
  <si>
    <t>11,00-13,45-16,15-18,45-21,15</t>
  </si>
  <si>
    <t>ISPARTA</t>
  </si>
  <si>
    <t>CINEMA PINK</t>
  </si>
  <si>
    <t>228 26 88</t>
  </si>
  <si>
    <t xml:space="preserve">MERSİN </t>
  </si>
  <si>
    <t>PALM CITY</t>
  </si>
  <si>
    <t>325 20 20</t>
  </si>
  <si>
    <t>17:15-19:15-21:15</t>
  </si>
  <si>
    <t>İZMİT</t>
  </si>
  <si>
    <t>SYMBOL</t>
  </si>
  <si>
    <t xml:space="preserve">KONYA </t>
  </si>
  <si>
    <t>KULE SİTE AVŞAR</t>
  </si>
  <si>
    <t>233 28 72</t>
  </si>
  <si>
    <t>17:45-19:45-21:30</t>
  </si>
  <si>
    <t>MALATYA</t>
  </si>
  <si>
    <t>YEŞİL</t>
  </si>
  <si>
    <t>321 12 22</t>
  </si>
  <si>
    <t>12:00-14:00-16:00-18:15-20:30</t>
  </si>
  <si>
    <t>FETHİYE</t>
  </si>
  <si>
    <t>612 60 01</t>
  </si>
  <si>
    <t>17,30-1-9,30-21,30</t>
  </si>
  <si>
    <t>BODRUM</t>
  </si>
  <si>
    <t>CINEMARINE</t>
  </si>
  <si>
    <t>317 00 01</t>
  </si>
  <si>
    <t>UŞAK</t>
  </si>
  <si>
    <t>CINENS FESTİVA</t>
  </si>
  <si>
    <t>213 13 66</t>
  </si>
  <si>
    <t>11:45-13:45-15:45-17:45-19:45-21:45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</si>
</sst>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6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</xf>
    <xf numFmtId="1" fontId="7" fillId="0" borderId="0" xfId="0" quotePrefix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2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49" fontId="9" fillId="3" borderId="8" xfId="1" applyNumberFormat="1" applyFont="1" applyFill="1" applyBorder="1" applyAlignment="1" applyProtection="1">
      <alignment horizontal="center" vertical="center"/>
      <protection locked="0"/>
    </xf>
    <xf numFmtId="49" fontId="9" fillId="3" borderId="7" xfId="1" applyNumberFormat="1" applyFont="1" applyFill="1" applyBorder="1" applyAlignment="1" applyProtection="1">
      <alignment horizontal="center" vertical="center"/>
      <protection locked="0"/>
    </xf>
    <xf numFmtId="49" fontId="9" fillId="3" borderId="9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15"/>
  <sheetViews>
    <sheetView showGridLines="0" zoomScaleNormal="100"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E22" sqref="E22"/>
    </sheetView>
  </sheetViews>
  <sheetFormatPr defaultRowHeight="13.5"/>
  <cols>
    <col min="1" max="1" width="4.7109375" style="11" customWidth="1"/>
    <col min="2" max="2" width="15.7109375" style="29" customWidth="1"/>
    <col min="3" max="3" width="38.7109375" style="29" customWidth="1"/>
    <col min="4" max="4" width="12.7109375" style="30" customWidth="1"/>
    <col min="5" max="5" width="64.5703125" style="30" customWidth="1"/>
    <col min="6" max="19" width="10.7109375" style="2" hidden="1" customWidth="1"/>
    <col min="20" max="20" width="10.7109375" style="3" hidden="1" customWidth="1"/>
    <col min="21" max="21" width="9.140625" style="2" hidden="1" customWidth="1"/>
    <col min="22" max="24" width="9.140625" style="2" customWidth="1"/>
    <col min="25" max="16384" width="9.140625" style="4"/>
  </cols>
  <sheetData>
    <row r="1" spans="1:24" ht="30" customHeight="1">
      <c r="A1" s="1"/>
      <c r="B1" s="37" t="s">
        <v>0</v>
      </c>
      <c r="C1" s="38"/>
      <c r="D1" s="38"/>
      <c r="E1" s="39"/>
    </row>
    <row r="2" spans="1:24" ht="20.100000000000001" customHeight="1">
      <c r="A2" s="5"/>
      <c r="B2" s="40" t="s">
        <v>1</v>
      </c>
      <c r="C2" s="41"/>
      <c r="D2" s="41"/>
      <c r="E2" s="42"/>
      <c r="G2" s="6" t="s">
        <v>2</v>
      </c>
      <c r="H2" s="6" t="s">
        <v>3</v>
      </c>
      <c r="I2" s="7" t="s">
        <v>4</v>
      </c>
      <c r="J2" s="6" t="s">
        <v>3</v>
      </c>
      <c r="K2" s="6" t="s">
        <v>5</v>
      </c>
      <c r="L2" s="6" t="s">
        <v>6</v>
      </c>
      <c r="M2" s="6" t="s">
        <v>7</v>
      </c>
      <c r="N2" s="6" t="s">
        <v>8</v>
      </c>
      <c r="O2" s="8" t="s">
        <v>9</v>
      </c>
      <c r="P2" s="8" t="s">
        <v>10</v>
      </c>
      <c r="Q2" s="8" t="s">
        <v>11</v>
      </c>
      <c r="R2" s="9" t="s">
        <v>12</v>
      </c>
      <c r="S2" s="10" t="s">
        <v>13</v>
      </c>
      <c r="T2" s="6" t="s">
        <v>14</v>
      </c>
    </row>
    <row r="3" spans="1:24" s="15" customFormat="1" ht="5.0999999999999996" customHeight="1">
      <c r="A3" s="11"/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3"/>
      <c r="W3" s="13"/>
      <c r="X3" s="13"/>
    </row>
    <row r="4" spans="1:24" s="17" customFormat="1" ht="17.100000000000001" customHeight="1">
      <c r="A4" s="1"/>
      <c r="B4" s="43"/>
      <c r="C4" s="44"/>
      <c r="D4" s="44"/>
      <c r="E4" s="45"/>
      <c r="F4" s="16"/>
      <c r="G4" s="6">
        <f t="shared" ref="G4:G15" si="0">LEN(E4)</f>
        <v>0</v>
      </c>
      <c r="H4" s="6">
        <f t="shared" ref="H4:H15" si="1">LEN(E4)-LEN(SUBSTITUTE(E4,":",""))</f>
        <v>0</v>
      </c>
      <c r="I4" s="6">
        <f t="shared" ref="I4:I15" si="2">LEN(E4)-LEN(SUBSTITUTE(E4,"-",""))</f>
        <v>0</v>
      </c>
      <c r="J4" s="6">
        <f>LEN(E4)-LEN(SUBSTITUTE(E4,":",""))</f>
        <v>0</v>
      </c>
      <c r="K4" s="6">
        <f t="shared" ref="K4:K15" si="3">LEN(E4)-LEN(SUBSTITUTE(E4,".",""))</f>
        <v>0</v>
      </c>
      <c r="L4" s="6">
        <f t="shared" ref="L4:L15" si="4">LEN(E4)-LEN(SUBSTITUTE(E4," ",""))</f>
        <v>0</v>
      </c>
      <c r="M4" s="6">
        <f t="shared" ref="M4:M15" si="5">LEN(E4)-LEN(SUBSTITUTE(E4,"C/Ct",""))</f>
        <v>0</v>
      </c>
      <c r="N4" s="6">
        <f t="shared" ref="N4:N15" si="6">+G4-H4-I4-J4-K4-L4-M4</f>
        <v>0</v>
      </c>
      <c r="O4" s="8">
        <f t="shared" ref="O4:O15" si="7">+N4/4</f>
        <v>0</v>
      </c>
      <c r="P4" s="8">
        <f t="shared" ref="P4:P15" si="8">IF(O4&lt;=0.5,1,O4)</f>
        <v>1</v>
      </c>
      <c r="Q4" s="8">
        <f t="shared" ref="Q4:Q15" si="9">IF(G4&lt;&gt;0,(IF(P4=1.5,1,P4)),0)</f>
        <v>0</v>
      </c>
      <c r="R4" s="9" t="e">
        <f>+Q4/#REF!</f>
        <v>#REF!</v>
      </c>
      <c r="S4" s="9">
        <f t="shared" ref="S4:S15" si="10">IF(Q4&lt;&gt;0,(IF(R4&lt;=0.5,1,R4)),0)</f>
        <v>0</v>
      </c>
      <c r="T4" s="6">
        <f t="shared" ref="T4:T15" si="11">ROUND(S4,0)</f>
        <v>0</v>
      </c>
      <c r="U4" s="16"/>
      <c r="V4" s="16"/>
      <c r="W4" s="16"/>
      <c r="X4" s="16"/>
    </row>
    <row r="5" spans="1:24" s="17" customFormat="1" ht="17.100000000000001" customHeight="1">
      <c r="A5" s="18">
        <v>1</v>
      </c>
      <c r="B5" s="19" t="s">
        <v>15</v>
      </c>
      <c r="C5" s="20" t="s">
        <v>16</v>
      </c>
      <c r="D5" s="21" t="s">
        <v>17</v>
      </c>
      <c r="E5" s="22" t="s">
        <v>18</v>
      </c>
      <c r="F5" s="16"/>
      <c r="G5" s="6">
        <f t="shared" si="0"/>
        <v>40</v>
      </c>
      <c r="H5" s="6">
        <f t="shared" si="1"/>
        <v>6</v>
      </c>
      <c r="I5" s="6">
        <f t="shared" si="2"/>
        <v>4</v>
      </c>
      <c r="J5" s="6">
        <f t="shared" ref="J5:J15" si="12">LEN(E5)-LEN(SUBSTITUTE(E5,",",""))</f>
        <v>0</v>
      </c>
      <c r="K5" s="6">
        <f t="shared" si="3"/>
        <v>0</v>
      </c>
      <c r="L5" s="6">
        <f t="shared" si="4"/>
        <v>2</v>
      </c>
      <c r="M5" s="6">
        <f t="shared" si="5"/>
        <v>4</v>
      </c>
      <c r="N5" s="6">
        <f t="shared" si="6"/>
        <v>24</v>
      </c>
      <c r="O5" s="8">
        <f t="shared" si="7"/>
        <v>6</v>
      </c>
      <c r="P5" s="8">
        <f t="shared" si="8"/>
        <v>6</v>
      </c>
      <c r="Q5" s="8">
        <f t="shared" si="9"/>
        <v>6</v>
      </c>
      <c r="R5" s="9" t="e">
        <f>+Q5/#REF!</f>
        <v>#REF!</v>
      </c>
      <c r="S5" s="9" t="e">
        <f t="shared" si="10"/>
        <v>#REF!</v>
      </c>
      <c r="T5" s="6" t="e">
        <f t="shared" si="11"/>
        <v>#REF!</v>
      </c>
      <c r="U5" s="16"/>
      <c r="V5" s="16"/>
      <c r="W5" s="16"/>
      <c r="X5" s="16"/>
    </row>
    <row r="6" spans="1:24" s="17" customFormat="1" ht="17.100000000000001" customHeight="1">
      <c r="A6" s="18">
        <f>1+A5</f>
        <v>2</v>
      </c>
      <c r="B6" s="19" t="s">
        <v>19</v>
      </c>
      <c r="C6" s="20" t="s">
        <v>20</v>
      </c>
      <c r="D6" s="21" t="s">
        <v>21</v>
      </c>
      <c r="E6" s="22" t="s">
        <v>22</v>
      </c>
      <c r="F6" s="16"/>
      <c r="G6" s="6">
        <f t="shared" si="0"/>
        <v>29</v>
      </c>
      <c r="H6" s="6">
        <f t="shared" si="1"/>
        <v>5</v>
      </c>
      <c r="I6" s="6">
        <f t="shared" si="2"/>
        <v>4</v>
      </c>
      <c r="J6" s="6">
        <f t="shared" si="12"/>
        <v>0</v>
      </c>
      <c r="K6" s="6">
        <f t="shared" si="3"/>
        <v>0</v>
      </c>
      <c r="L6" s="6">
        <f t="shared" si="4"/>
        <v>0</v>
      </c>
      <c r="M6" s="6">
        <f t="shared" si="5"/>
        <v>0</v>
      </c>
      <c r="N6" s="6">
        <f t="shared" si="6"/>
        <v>20</v>
      </c>
      <c r="O6" s="8">
        <f t="shared" si="7"/>
        <v>5</v>
      </c>
      <c r="P6" s="8">
        <f t="shared" si="8"/>
        <v>5</v>
      </c>
      <c r="Q6" s="8">
        <f t="shared" si="9"/>
        <v>5</v>
      </c>
      <c r="R6" s="9" t="e">
        <f>+Q6/#REF!</f>
        <v>#REF!</v>
      </c>
      <c r="S6" s="9" t="e">
        <f t="shared" si="10"/>
        <v>#REF!</v>
      </c>
      <c r="T6" s="6" t="e">
        <f t="shared" si="11"/>
        <v>#REF!</v>
      </c>
      <c r="U6" s="16"/>
      <c r="V6" s="16"/>
      <c r="W6" s="16"/>
      <c r="X6" s="16"/>
    </row>
    <row r="7" spans="1:24" s="17" customFormat="1" ht="17.100000000000001" customHeight="1">
      <c r="A7" s="18">
        <f t="shared" ref="A7:A15" si="13">1+A6</f>
        <v>3</v>
      </c>
      <c r="B7" s="19" t="s">
        <v>23</v>
      </c>
      <c r="C7" s="20" t="s">
        <v>24</v>
      </c>
      <c r="D7" s="21" t="s">
        <v>25</v>
      </c>
      <c r="E7" s="22" t="s">
        <v>26</v>
      </c>
      <c r="F7" s="16"/>
      <c r="G7" s="6">
        <f t="shared" si="0"/>
        <v>29</v>
      </c>
      <c r="H7" s="6">
        <f t="shared" si="1"/>
        <v>5</v>
      </c>
      <c r="I7" s="6">
        <f t="shared" si="2"/>
        <v>4</v>
      </c>
      <c r="J7" s="6">
        <f t="shared" si="12"/>
        <v>0</v>
      </c>
      <c r="K7" s="6">
        <f t="shared" si="3"/>
        <v>0</v>
      </c>
      <c r="L7" s="6">
        <f t="shared" si="4"/>
        <v>0</v>
      </c>
      <c r="M7" s="6">
        <f t="shared" si="5"/>
        <v>0</v>
      </c>
      <c r="N7" s="6">
        <f t="shared" si="6"/>
        <v>20</v>
      </c>
      <c r="O7" s="8">
        <f t="shared" si="7"/>
        <v>5</v>
      </c>
      <c r="P7" s="8">
        <f t="shared" si="8"/>
        <v>5</v>
      </c>
      <c r="Q7" s="8">
        <f t="shared" si="9"/>
        <v>5</v>
      </c>
      <c r="R7" s="9" t="e">
        <f>+Q7/#REF!</f>
        <v>#REF!</v>
      </c>
      <c r="S7" s="9" t="e">
        <f t="shared" si="10"/>
        <v>#REF!</v>
      </c>
      <c r="T7" s="6" t="e">
        <f t="shared" si="11"/>
        <v>#REF!</v>
      </c>
      <c r="U7" s="16"/>
      <c r="V7" s="16"/>
      <c r="W7" s="16"/>
      <c r="X7" s="16"/>
    </row>
    <row r="8" spans="1:24" s="17" customFormat="1" ht="17.100000000000001" customHeight="1">
      <c r="A8" s="18">
        <f t="shared" si="13"/>
        <v>4</v>
      </c>
      <c r="B8" s="19" t="s">
        <v>27</v>
      </c>
      <c r="C8" s="20" t="s">
        <v>28</v>
      </c>
      <c r="D8" s="21" t="s">
        <v>29</v>
      </c>
      <c r="E8" s="22" t="s">
        <v>30</v>
      </c>
      <c r="F8" s="16"/>
      <c r="G8" s="6">
        <f t="shared" si="0"/>
        <v>28</v>
      </c>
      <c r="H8" s="6">
        <f t="shared" si="1"/>
        <v>5</v>
      </c>
      <c r="I8" s="6">
        <f t="shared" si="2"/>
        <v>3</v>
      </c>
      <c r="J8" s="6">
        <f t="shared" si="12"/>
        <v>0</v>
      </c>
      <c r="K8" s="6">
        <f t="shared" si="3"/>
        <v>0</v>
      </c>
      <c r="L8" s="6">
        <f t="shared" si="4"/>
        <v>0</v>
      </c>
      <c r="M8" s="6">
        <f t="shared" si="5"/>
        <v>0</v>
      </c>
      <c r="N8" s="6">
        <f t="shared" si="6"/>
        <v>20</v>
      </c>
      <c r="O8" s="8">
        <f t="shared" si="7"/>
        <v>5</v>
      </c>
      <c r="P8" s="8">
        <f t="shared" si="8"/>
        <v>5</v>
      </c>
      <c r="Q8" s="8">
        <f t="shared" si="9"/>
        <v>5</v>
      </c>
      <c r="R8" s="9" t="e">
        <f>+Q8/#REF!</f>
        <v>#REF!</v>
      </c>
      <c r="S8" s="9" t="e">
        <f t="shared" si="10"/>
        <v>#REF!</v>
      </c>
      <c r="T8" s="6" t="e">
        <f t="shared" si="11"/>
        <v>#REF!</v>
      </c>
      <c r="U8" s="16"/>
      <c r="V8" s="16"/>
      <c r="W8" s="16"/>
      <c r="X8" s="16"/>
    </row>
    <row r="9" spans="1:24" s="17" customFormat="1" ht="17.100000000000001" customHeight="1">
      <c r="A9" s="18">
        <f t="shared" si="13"/>
        <v>5</v>
      </c>
      <c r="B9" s="19" t="s">
        <v>27</v>
      </c>
      <c r="C9" s="20" t="s">
        <v>31</v>
      </c>
      <c r="D9" s="21" t="s">
        <v>32</v>
      </c>
      <c r="E9" s="22" t="s">
        <v>33</v>
      </c>
      <c r="F9" s="16"/>
      <c r="G9" s="6">
        <f t="shared" si="0"/>
        <v>39</v>
      </c>
      <c r="H9" s="6">
        <f t="shared" si="1"/>
        <v>6</v>
      </c>
      <c r="I9" s="6">
        <f t="shared" si="2"/>
        <v>4</v>
      </c>
      <c r="J9" s="6">
        <f t="shared" si="12"/>
        <v>0</v>
      </c>
      <c r="K9" s="6">
        <f t="shared" si="3"/>
        <v>0</v>
      </c>
      <c r="L9" s="6">
        <f t="shared" si="4"/>
        <v>2</v>
      </c>
      <c r="M9" s="6">
        <f t="shared" si="5"/>
        <v>4</v>
      </c>
      <c r="N9" s="6">
        <f t="shared" si="6"/>
        <v>23</v>
      </c>
      <c r="O9" s="8">
        <f t="shared" si="7"/>
        <v>5.75</v>
      </c>
      <c r="P9" s="8">
        <f t="shared" si="8"/>
        <v>5.75</v>
      </c>
      <c r="Q9" s="8">
        <f t="shared" si="9"/>
        <v>5.75</v>
      </c>
      <c r="R9" s="9" t="e">
        <f>+Q9/#REF!</f>
        <v>#REF!</v>
      </c>
      <c r="S9" s="9" t="e">
        <f t="shared" si="10"/>
        <v>#REF!</v>
      </c>
      <c r="T9" s="6" t="e">
        <f t="shared" si="11"/>
        <v>#REF!</v>
      </c>
      <c r="U9" s="16"/>
      <c r="V9" s="16"/>
      <c r="W9" s="16"/>
      <c r="X9" s="16"/>
    </row>
    <row r="10" spans="1:24" s="17" customFormat="1" ht="17.100000000000001" customHeight="1">
      <c r="A10" s="18">
        <f t="shared" si="13"/>
        <v>6</v>
      </c>
      <c r="B10" s="19" t="s">
        <v>34</v>
      </c>
      <c r="C10" s="20" t="s">
        <v>35</v>
      </c>
      <c r="D10" s="21" t="s">
        <v>36</v>
      </c>
      <c r="E10" s="22" t="s">
        <v>37</v>
      </c>
      <c r="F10" s="16"/>
      <c r="G10" s="6">
        <f t="shared" si="0"/>
        <v>29</v>
      </c>
      <c r="H10" s="6">
        <f t="shared" si="1"/>
        <v>5</v>
      </c>
      <c r="I10" s="6">
        <f t="shared" si="2"/>
        <v>4</v>
      </c>
      <c r="J10" s="6">
        <f t="shared" si="12"/>
        <v>0</v>
      </c>
      <c r="K10" s="6">
        <f t="shared" si="3"/>
        <v>0</v>
      </c>
      <c r="L10" s="6">
        <f t="shared" si="4"/>
        <v>0</v>
      </c>
      <c r="M10" s="6">
        <f t="shared" si="5"/>
        <v>0</v>
      </c>
      <c r="N10" s="6">
        <f t="shared" si="6"/>
        <v>20</v>
      </c>
      <c r="O10" s="8">
        <f t="shared" si="7"/>
        <v>5</v>
      </c>
      <c r="P10" s="8">
        <f t="shared" si="8"/>
        <v>5</v>
      </c>
      <c r="Q10" s="8">
        <f t="shared" si="9"/>
        <v>5</v>
      </c>
      <c r="R10" s="9" t="e">
        <f>+Q10/#REF!</f>
        <v>#REF!</v>
      </c>
      <c r="S10" s="9" t="e">
        <f t="shared" si="10"/>
        <v>#REF!</v>
      </c>
      <c r="T10" s="6" t="e">
        <f t="shared" si="11"/>
        <v>#REF!</v>
      </c>
      <c r="U10" s="16"/>
      <c r="V10" s="16"/>
      <c r="W10" s="16"/>
      <c r="X10" s="16"/>
    </row>
    <row r="11" spans="1:24" s="17" customFormat="1" ht="17.100000000000001" customHeight="1">
      <c r="A11" s="18">
        <f t="shared" si="13"/>
        <v>7</v>
      </c>
      <c r="B11" s="19" t="s">
        <v>34</v>
      </c>
      <c r="C11" s="20" t="s">
        <v>38</v>
      </c>
      <c r="D11" s="21" t="s">
        <v>39</v>
      </c>
      <c r="E11" s="22" t="s">
        <v>40</v>
      </c>
      <c r="F11" s="16"/>
      <c r="G11" s="6">
        <f t="shared" si="0"/>
        <v>52</v>
      </c>
      <c r="H11" s="6">
        <f t="shared" si="1"/>
        <v>8</v>
      </c>
      <c r="I11" s="6">
        <f t="shared" si="2"/>
        <v>6</v>
      </c>
      <c r="J11" s="6">
        <f t="shared" si="12"/>
        <v>0</v>
      </c>
      <c r="K11" s="6">
        <f t="shared" si="3"/>
        <v>0</v>
      </c>
      <c r="L11" s="6">
        <f t="shared" si="4"/>
        <v>2</v>
      </c>
      <c r="M11" s="6">
        <f t="shared" si="5"/>
        <v>4</v>
      </c>
      <c r="N11" s="6">
        <f t="shared" si="6"/>
        <v>32</v>
      </c>
      <c r="O11" s="8">
        <f t="shared" si="7"/>
        <v>8</v>
      </c>
      <c r="P11" s="8">
        <f t="shared" si="8"/>
        <v>8</v>
      </c>
      <c r="Q11" s="8">
        <f t="shared" si="9"/>
        <v>8</v>
      </c>
      <c r="R11" s="9" t="e">
        <f>+Q11/#REF!</f>
        <v>#REF!</v>
      </c>
      <c r="S11" s="9" t="e">
        <f t="shared" si="10"/>
        <v>#REF!</v>
      </c>
      <c r="T11" s="6" t="e">
        <f t="shared" si="11"/>
        <v>#REF!</v>
      </c>
      <c r="U11" s="16"/>
      <c r="V11" s="16"/>
      <c r="W11" s="16"/>
      <c r="X11" s="16"/>
    </row>
    <row r="12" spans="1:24" s="17" customFormat="1" ht="17.100000000000001" customHeight="1">
      <c r="A12" s="18">
        <f t="shared" si="13"/>
        <v>8</v>
      </c>
      <c r="B12" s="23" t="s">
        <v>41</v>
      </c>
      <c r="C12" s="24" t="s">
        <v>42</v>
      </c>
      <c r="D12" s="25" t="s">
        <v>43</v>
      </c>
      <c r="E12" s="22" t="s">
        <v>44</v>
      </c>
      <c r="F12" s="16"/>
      <c r="G12" s="6">
        <f t="shared" si="0"/>
        <v>29</v>
      </c>
      <c r="H12" s="6">
        <f t="shared" si="1"/>
        <v>5</v>
      </c>
      <c r="I12" s="6">
        <f t="shared" si="2"/>
        <v>4</v>
      </c>
      <c r="J12" s="6">
        <f t="shared" si="12"/>
        <v>0</v>
      </c>
      <c r="K12" s="6">
        <f t="shared" si="3"/>
        <v>0</v>
      </c>
      <c r="L12" s="6">
        <f t="shared" si="4"/>
        <v>0</v>
      </c>
      <c r="M12" s="6">
        <f t="shared" si="5"/>
        <v>0</v>
      </c>
      <c r="N12" s="6">
        <f t="shared" si="6"/>
        <v>20</v>
      </c>
      <c r="O12" s="8">
        <f t="shared" si="7"/>
        <v>5</v>
      </c>
      <c r="P12" s="8">
        <f t="shared" si="8"/>
        <v>5</v>
      </c>
      <c r="Q12" s="8">
        <f t="shared" si="9"/>
        <v>5</v>
      </c>
      <c r="R12" s="9" t="e">
        <f>+Q12/#REF!</f>
        <v>#REF!</v>
      </c>
      <c r="S12" s="9" t="e">
        <f t="shared" si="10"/>
        <v>#REF!</v>
      </c>
      <c r="T12" s="6" t="e">
        <f t="shared" si="11"/>
        <v>#REF!</v>
      </c>
      <c r="U12" s="16"/>
      <c r="V12" s="16"/>
      <c r="W12" s="16"/>
      <c r="X12" s="16"/>
    </row>
    <row r="13" spans="1:24" s="17" customFormat="1" ht="17.100000000000001" customHeight="1">
      <c r="A13" s="18">
        <f t="shared" si="13"/>
        <v>9</v>
      </c>
      <c r="B13" s="19" t="s">
        <v>41</v>
      </c>
      <c r="C13" s="20" t="s">
        <v>45</v>
      </c>
      <c r="D13" s="21" t="s">
        <v>46</v>
      </c>
      <c r="E13" s="22" t="s">
        <v>47</v>
      </c>
      <c r="F13" s="16"/>
      <c r="G13" s="6">
        <f t="shared" si="0"/>
        <v>29</v>
      </c>
      <c r="H13" s="6">
        <f t="shared" si="1"/>
        <v>5</v>
      </c>
      <c r="I13" s="6">
        <f t="shared" si="2"/>
        <v>4</v>
      </c>
      <c r="J13" s="6">
        <f t="shared" si="12"/>
        <v>0</v>
      </c>
      <c r="K13" s="6">
        <f t="shared" si="3"/>
        <v>0</v>
      </c>
      <c r="L13" s="6">
        <f t="shared" si="4"/>
        <v>0</v>
      </c>
      <c r="M13" s="6">
        <f t="shared" si="5"/>
        <v>0</v>
      </c>
      <c r="N13" s="6">
        <f t="shared" si="6"/>
        <v>20</v>
      </c>
      <c r="O13" s="8">
        <f t="shared" si="7"/>
        <v>5</v>
      </c>
      <c r="P13" s="8">
        <f t="shared" si="8"/>
        <v>5</v>
      </c>
      <c r="Q13" s="8">
        <f t="shared" si="9"/>
        <v>5</v>
      </c>
      <c r="R13" s="9" t="e">
        <f>+Q13/#REF!</f>
        <v>#REF!</v>
      </c>
      <c r="S13" s="9" t="e">
        <f t="shared" si="10"/>
        <v>#REF!</v>
      </c>
      <c r="T13" s="6" t="e">
        <f t="shared" si="11"/>
        <v>#REF!</v>
      </c>
      <c r="U13" s="16"/>
      <c r="V13" s="16"/>
      <c r="W13" s="16"/>
      <c r="X13" s="16"/>
    </row>
    <row r="14" spans="1:24" s="17" customFormat="1" ht="17.100000000000001" customHeight="1">
      <c r="A14" s="18">
        <f t="shared" si="13"/>
        <v>10</v>
      </c>
      <c r="B14" s="19" t="s">
        <v>41</v>
      </c>
      <c r="C14" s="20" t="s">
        <v>48</v>
      </c>
      <c r="D14" s="21" t="s">
        <v>49</v>
      </c>
      <c r="E14" s="22" t="s">
        <v>50</v>
      </c>
      <c r="F14" s="16"/>
      <c r="G14" s="6">
        <f t="shared" si="0"/>
        <v>40</v>
      </c>
      <c r="H14" s="6">
        <f t="shared" si="1"/>
        <v>6</v>
      </c>
      <c r="I14" s="6">
        <f t="shared" si="2"/>
        <v>4</v>
      </c>
      <c r="J14" s="6">
        <f t="shared" si="12"/>
        <v>0</v>
      </c>
      <c r="K14" s="6">
        <f t="shared" si="3"/>
        <v>0</v>
      </c>
      <c r="L14" s="6">
        <f t="shared" si="4"/>
        <v>2</v>
      </c>
      <c r="M14" s="6">
        <f t="shared" si="5"/>
        <v>4</v>
      </c>
      <c r="N14" s="6">
        <f t="shared" si="6"/>
        <v>24</v>
      </c>
      <c r="O14" s="8">
        <f t="shared" si="7"/>
        <v>6</v>
      </c>
      <c r="P14" s="8">
        <f t="shared" si="8"/>
        <v>6</v>
      </c>
      <c r="Q14" s="8">
        <f t="shared" si="9"/>
        <v>6</v>
      </c>
      <c r="R14" s="9" t="e">
        <f>+Q14/#REF!</f>
        <v>#REF!</v>
      </c>
      <c r="S14" s="9" t="e">
        <f t="shared" si="10"/>
        <v>#REF!</v>
      </c>
      <c r="T14" s="6" t="e">
        <f t="shared" si="11"/>
        <v>#REF!</v>
      </c>
      <c r="U14" s="16"/>
      <c r="V14" s="16"/>
      <c r="W14" s="16"/>
      <c r="X14" s="16"/>
    </row>
    <row r="15" spans="1:24" s="17" customFormat="1" ht="17.100000000000001" customHeight="1">
      <c r="A15" s="18">
        <f t="shared" si="13"/>
        <v>11</v>
      </c>
      <c r="B15" s="26" t="s">
        <v>41</v>
      </c>
      <c r="C15" s="27" t="s">
        <v>51</v>
      </c>
      <c r="D15" s="28" t="s">
        <v>52</v>
      </c>
      <c r="E15" s="22" t="s">
        <v>53</v>
      </c>
      <c r="F15" s="16"/>
      <c r="G15" s="6">
        <f t="shared" si="0"/>
        <v>30</v>
      </c>
      <c r="H15" s="6">
        <f t="shared" si="1"/>
        <v>5</v>
      </c>
      <c r="I15" s="6">
        <f t="shared" si="2"/>
        <v>4</v>
      </c>
      <c r="J15" s="6">
        <f t="shared" si="12"/>
        <v>0</v>
      </c>
      <c r="K15" s="6">
        <f t="shared" si="3"/>
        <v>0</v>
      </c>
      <c r="L15" s="6">
        <f t="shared" si="4"/>
        <v>1</v>
      </c>
      <c r="M15" s="6">
        <f t="shared" si="5"/>
        <v>0</v>
      </c>
      <c r="N15" s="6">
        <f t="shared" si="6"/>
        <v>20</v>
      </c>
      <c r="O15" s="8">
        <f t="shared" si="7"/>
        <v>5</v>
      </c>
      <c r="P15" s="8">
        <f t="shared" si="8"/>
        <v>5</v>
      </c>
      <c r="Q15" s="8">
        <f t="shared" si="9"/>
        <v>5</v>
      </c>
      <c r="R15" s="9" t="e">
        <f>+Q15/#REF!</f>
        <v>#REF!</v>
      </c>
      <c r="S15" s="9" t="e">
        <f t="shared" si="10"/>
        <v>#REF!</v>
      </c>
      <c r="T15" s="6" t="e">
        <f t="shared" si="11"/>
        <v>#REF!</v>
      </c>
      <c r="U15" s="16"/>
      <c r="V15" s="16"/>
      <c r="W15" s="16"/>
      <c r="X15" s="16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7"/>
  <sheetViews>
    <sheetView showGridLines="0" tabSelected="1" zoomScaleNormal="100"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B25" sqref="B25"/>
    </sheetView>
  </sheetViews>
  <sheetFormatPr defaultRowHeight="13.5"/>
  <cols>
    <col min="1" max="1" width="4.7109375" style="11" customWidth="1"/>
    <col min="2" max="2" width="15.7109375" style="29" customWidth="1"/>
    <col min="3" max="3" width="38.7109375" style="29" customWidth="1"/>
    <col min="4" max="4" width="12.7109375" style="30" customWidth="1"/>
    <col min="5" max="5" width="64.5703125" style="30" customWidth="1"/>
    <col min="6" max="7" width="9.140625" style="2" customWidth="1"/>
    <col min="8" max="16384" width="9.140625" style="4"/>
  </cols>
  <sheetData>
    <row r="1" spans="1:7" ht="30" customHeight="1">
      <c r="A1" s="1"/>
      <c r="B1" s="37" t="s">
        <v>54</v>
      </c>
      <c r="C1" s="38"/>
      <c r="D1" s="38"/>
      <c r="E1" s="39"/>
    </row>
    <row r="2" spans="1:7" ht="20.100000000000001" customHeight="1">
      <c r="A2" s="5"/>
      <c r="B2" s="40" t="s">
        <v>1</v>
      </c>
      <c r="C2" s="41"/>
      <c r="D2" s="41"/>
      <c r="E2" s="42"/>
    </row>
    <row r="3" spans="1:7" s="15" customFormat="1" ht="5.0999999999999996" customHeight="1">
      <c r="A3" s="11"/>
      <c r="B3" s="12"/>
      <c r="C3" s="12"/>
      <c r="D3" s="12"/>
      <c r="E3" s="12"/>
      <c r="F3" s="13"/>
      <c r="G3" s="13"/>
    </row>
    <row r="4" spans="1:7" s="17" customFormat="1" ht="17.100000000000001" customHeight="1">
      <c r="A4" s="1"/>
      <c r="B4" s="43"/>
      <c r="C4" s="44"/>
      <c r="D4" s="44"/>
      <c r="E4" s="45"/>
      <c r="F4" s="16"/>
      <c r="G4" s="16"/>
    </row>
    <row r="5" spans="1:7" s="17" customFormat="1" ht="17.100000000000001" customHeight="1">
      <c r="A5" s="18">
        <v>1</v>
      </c>
      <c r="B5" s="19" t="s">
        <v>55</v>
      </c>
      <c r="C5" s="20" t="s">
        <v>56</v>
      </c>
      <c r="D5" s="21" t="s">
        <v>57</v>
      </c>
      <c r="E5" s="22" t="s">
        <v>58</v>
      </c>
      <c r="F5" s="16"/>
      <c r="G5" s="16"/>
    </row>
    <row r="6" spans="1:7" s="17" customFormat="1" ht="17.100000000000001" customHeight="1">
      <c r="A6" s="18">
        <f>1+A5</f>
        <v>2</v>
      </c>
      <c r="B6" s="19" t="s">
        <v>59</v>
      </c>
      <c r="C6" s="20" t="s">
        <v>60</v>
      </c>
      <c r="D6" s="21" t="s">
        <v>61</v>
      </c>
      <c r="E6" s="22" t="s">
        <v>62</v>
      </c>
      <c r="F6" s="16"/>
      <c r="G6" s="16"/>
    </row>
    <row r="7" spans="1:7" s="17" customFormat="1" ht="17.100000000000001" customHeight="1">
      <c r="A7" s="18">
        <f t="shared" ref="A7:A27" si="0">1+A6</f>
        <v>3</v>
      </c>
      <c r="B7" s="19" t="s">
        <v>63</v>
      </c>
      <c r="C7" s="20" t="s">
        <v>64</v>
      </c>
      <c r="D7" s="21" t="s">
        <v>65</v>
      </c>
      <c r="E7" s="22" t="s">
        <v>66</v>
      </c>
      <c r="F7" s="16"/>
      <c r="G7" s="16"/>
    </row>
    <row r="8" spans="1:7" s="17" customFormat="1" ht="17.100000000000001" customHeight="1">
      <c r="A8" s="18">
        <f t="shared" si="0"/>
        <v>4</v>
      </c>
      <c r="B8" s="19" t="s">
        <v>67</v>
      </c>
      <c r="C8" s="20" t="s">
        <v>68</v>
      </c>
      <c r="D8" s="21" t="s">
        <v>69</v>
      </c>
      <c r="E8" s="22" t="s">
        <v>70</v>
      </c>
      <c r="F8" s="16"/>
      <c r="G8" s="16"/>
    </row>
    <row r="9" spans="1:7" s="17" customFormat="1" ht="17.100000000000001" customHeight="1">
      <c r="A9" s="18">
        <f t="shared" si="0"/>
        <v>5</v>
      </c>
      <c r="B9" s="19" t="s">
        <v>41</v>
      </c>
      <c r="C9" s="20" t="s">
        <v>48</v>
      </c>
      <c r="D9" s="21" t="s">
        <v>49</v>
      </c>
      <c r="E9" s="22" t="s">
        <v>71</v>
      </c>
      <c r="F9" s="16"/>
      <c r="G9" s="16"/>
    </row>
    <row r="10" spans="1:7" s="17" customFormat="1" ht="17.100000000000001" customHeight="1">
      <c r="A10" s="18">
        <f t="shared" si="0"/>
        <v>6</v>
      </c>
      <c r="B10" s="26" t="s">
        <v>41</v>
      </c>
      <c r="C10" s="27" t="s">
        <v>72</v>
      </c>
      <c r="D10" s="28" t="s">
        <v>73</v>
      </c>
      <c r="E10" s="22" t="s">
        <v>62</v>
      </c>
      <c r="F10" s="16"/>
      <c r="G10" s="16"/>
    </row>
    <row r="11" spans="1:7" s="17" customFormat="1" ht="17.100000000000001" customHeight="1">
      <c r="A11" s="18">
        <f t="shared" si="0"/>
        <v>7</v>
      </c>
      <c r="B11" s="19" t="s">
        <v>41</v>
      </c>
      <c r="C11" s="20" t="s">
        <v>74</v>
      </c>
      <c r="D11" s="21" t="s">
        <v>75</v>
      </c>
      <c r="E11" s="22" t="s">
        <v>76</v>
      </c>
      <c r="F11" s="16"/>
      <c r="G11" s="16"/>
    </row>
    <row r="12" spans="1:7" s="17" customFormat="1" ht="17.100000000000001" customHeight="1">
      <c r="A12" s="18">
        <f t="shared" si="0"/>
        <v>8</v>
      </c>
      <c r="B12" s="26" t="s">
        <v>77</v>
      </c>
      <c r="C12" s="31" t="s">
        <v>78</v>
      </c>
      <c r="D12" s="32" t="s">
        <v>79</v>
      </c>
      <c r="E12" s="22" t="s">
        <v>80</v>
      </c>
      <c r="F12" s="16"/>
      <c r="G12" s="16"/>
    </row>
    <row r="13" spans="1:7" s="17" customFormat="1" ht="17.100000000000001" customHeight="1">
      <c r="A13" s="18">
        <f t="shared" si="0"/>
        <v>9</v>
      </c>
      <c r="B13" s="26" t="s">
        <v>81</v>
      </c>
      <c r="C13" s="20" t="s">
        <v>82</v>
      </c>
      <c r="D13" s="21" t="s">
        <v>83</v>
      </c>
      <c r="E13" s="22" t="s">
        <v>84</v>
      </c>
      <c r="F13" s="16"/>
      <c r="G13" s="16"/>
    </row>
    <row r="14" spans="1:7" s="17" customFormat="1" ht="17.100000000000001" customHeight="1">
      <c r="A14" s="18">
        <f t="shared" si="0"/>
        <v>10</v>
      </c>
      <c r="B14" s="19" t="s">
        <v>85</v>
      </c>
      <c r="C14" s="20" t="s">
        <v>86</v>
      </c>
      <c r="D14" s="21" t="s">
        <v>87</v>
      </c>
      <c r="E14" s="22" t="s">
        <v>88</v>
      </c>
      <c r="F14" s="16"/>
      <c r="G14" s="16"/>
    </row>
    <row r="15" spans="1:7" s="17" customFormat="1" ht="17.100000000000001" customHeight="1">
      <c r="A15" s="18">
        <f t="shared" si="0"/>
        <v>11</v>
      </c>
      <c r="B15" s="19" t="s">
        <v>89</v>
      </c>
      <c r="C15" s="20" t="s">
        <v>90</v>
      </c>
      <c r="D15" s="21" t="s">
        <v>91</v>
      </c>
      <c r="E15" s="22" t="s">
        <v>92</v>
      </c>
      <c r="F15" s="16"/>
      <c r="G15" s="16"/>
    </row>
    <row r="16" spans="1:7" s="17" customFormat="1" ht="17.100000000000001" customHeight="1">
      <c r="A16" s="18">
        <f t="shared" si="0"/>
        <v>12</v>
      </c>
      <c r="B16" s="19" t="s">
        <v>93</v>
      </c>
      <c r="C16" s="20" t="s">
        <v>94</v>
      </c>
      <c r="D16" s="21" t="s">
        <v>95</v>
      </c>
      <c r="E16" s="22" t="s">
        <v>96</v>
      </c>
      <c r="F16" s="16"/>
      <c r="G16" s="16"/>
    </row>
    <row r="17" spans="1:7" s="17" customFormat="1" ht="17.100000000000001" customHeight="1">
      <c r="A17" s="18">
        <f t="shared" si="0"/>
        <v>13</v>
      </c>
      <c r="B17" s="19" t="s">
        <v>97</v>
      </c>
      <c r="C17" s="20" t="s">
        <v>98</v>
      </c>
      <c r="D17" s="21" t="s">
        <v>99</v>
      </c>
      <c r="E17" s="22" t="s">
        <v>100</v>
      </c>
      <c r="F17" s="16"/>
      <c r="G17" s="16"/>
    </row>
    <row r="18" spans="1:7" s="17" customFormat="1" ht="17.100000000000001" customHeight="1">
      <c r="A18" s="18">
        <f t="shared" si="0"/>
        <v>14</v>
      </c>
      <c r="B18" s="19" t="s">
        <v>97</v>
      </c>
      <c r="C18" s="20" t="s">
        <v>101</v>
      </c>
      <c r="D18" s="21" t="s">
        <v>102</v>
      </c>
      <c r="E18" s="33" t="s">
        <v>103</v>
      </c>
      <c r="F18" s="16"/>
      <c r="G18" s="16"/>
    </row>
    <row r="19" spans="1:7" s="17" customFormat="1" ht="17.100000000000001" customHeight="1">
      <c r="A19" s="18">
        <f t="shared" si="0"/>
        <v>15</v>
      </c>
      <c r="B19" s="19" t="s">
        <v>104</v>
      </c>
      <c r="C19" s="20" t="s">
        <v>105</v>
      </c>
      <c r="D19" s="21" t="s">
        <v>106</v>
      </c>
      <c r="E19" s="22" t="s">
        <v>107</v>
      </c>
      <c r="F19" s="16"/>
      <c r="G19" s="16"/>
    </row>
    <row r="20" spans="1:7" s="17" customFormat="1" ht="17.100000000000001" customHeight="1">
      <c r="A20" s="18">
        <f t="shared" si="0"/>
        <v>16</v>
      </c>
      <c r="B20" s="19" t="s">
        <v>108</v>
      </c>
      <c r="C20" s="20" t="s">
        <v>109</v>
      </c>
      <c r="D20" s="21" t="s">
        <v>110</v>
      </c>
      <c r="E20" s="22" t="s">
        <v>62</v>
      </c>
      <c r="F20" s="16"/>
      <c r="G20" s="16"/>
    </row>
    <row r="21" spans="1:7" s="17" customFormat="1" ht="17.100000000000001" customHeight="1">
      <c r="A21" s="18">
        <f t="shared" si="0"/>
        <v>17</v>
      </c>
      <c r="B21" s="19" t="s">
        <v>111</v>
      </c>
      <c r="C21" s="20" t="s">
        <v>112</v>
      </c>
      <c r="D21" s="21" t="s">
        <v>113</v>
      </c>
      <c r="E21" s="22" t="s">
        <v>114</v>
      </c>
      <c r="F21" s="16"/>
      <c r="G21" s="16"/>
    </row>
    <row r="22" spans="1:7" s="17" customFormat="1" ht="17.100000000000001" customHeight="1">
      <c r="A22" s="18">
        <f t="shared" si="0"/>
        <v>18</v>
      </c>
      <c r="B22" s="19" t="s">
        <v>115</v>
      </c>
      <c r="C22" s="20" t="s">
        <v>116</v>
      </c>
      <c r="D22" s="21"/>
      <c r="E22" s="22" t="s">
        <v>76</v>
      </c>
      <c r="F22" s="16"/>
      <c r="G22" s="16"/>
    </row>
    <row r="23" spans="1:7" s="17" customFormat="1" ht="17.100000000000001" customHeight="1">
      <c r="A23" s="18">
        <f t="shared" si="0"/>
        <v>19</v>
      </c>
      <c r="B23" s="19" t="s">
        <v>117</v>
      </c>
      <c r="C23" s="20" t="s">
        <v>118</v>
      </c>
      <c r="D23" s="21" t="s">
        <v>119</v>
      </c>
      <c r="E23" s="22" t="s">
        <v>120</v>
      </c>
      <c r="F23" s="16"/>
      <c r="G23" s="16"/>
    </row>
    <row r="24" spans="1:7" s="17" customFormat="1" ht="17.100000000000001" customHeight="1">
      <c r="A24" s="18">
        <f t="shared" si="0"/>
        <v>20</v>
      </c>
      <c r="B24" s="19" t="s">
        <v>121</v>
      </c>
      <c r="C24" s="20" t="s">
        <v>122</v>
      </c>
      <c r="D24" s="21" t="s">
        <v>123</v>
      </c>
      <c r="E24" s="22" t="s">
        <v>124</v>
      </c>
      <c r="F24" s="16"/>
      <c r="G24" s="16"/>
    </row>
    <row r="25" spans="1:7" s="17" customFormat="1" ht="17.100000000000001" customHeight="1">
      <c r="A25" s="18">
        <f t="shared" si="0"/>
        <v>21</v>
      </c>
      <c r="B25" s="19" t="s">
        <v>125</v>
      </c>
      <c r="C25" s="20" t="s">
        <v>94</v>
      </c>
      <c r="D25" s="21" t="s">
        <v>126</v>
      </c>
      <c r="E25" s="22" t="s">
        <v>127</v>
      </c>
      <c r="F25" s="16"/>
      <c r="G25" s="16"/>
    </row>
    <row r="26" spans="1:7" s="17" customFormat="1" ht="17.100000000000001" customHeight="1">
      <c r="A26" s="18">
        <f t="shared" si="0"/>
        <v>22</v>
      </c>
      <c r="B26" s="19" t="s">
        <v>128</v>
      </c>
      <c r="C26" s="20" t="s">
        <v>129</v>
      </c>
      <c r="D26" s="21" t="s">
        <v>130</v>
      </c>
      <c r="E26" s="22" t="s">
        <v>76</v>
      </c>
      <c r="F26" s="16"/>
      <c r="G26" s="16"/>
    </row>
    <row r="27" spans="1:7" s="17" customFormat="1" ht="17.100000000000001" customHeight="1">
      <c r="A27" s="18">
        <f t="shared" si="0"/>
        <v>23</v>
      </c>
      <c r="B27" s="34" t="s">
        <v>131</v>
      </c>
      <c r="C27" s="35" t="s">
        <v>132</v>
      </c>
      <c r="D27" s="36" t="s">
        <v>133</v>
      </c>
      <c r="E27" s="22" t="s">
        <v>134</v>
      </c>
      <c r="F27" s="16"/>
      <c r="G27" s="16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girl friend</vt:lpstr>
      <vt:lpstr>gallows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2015-07-29T06:56:37Z</dcterms:created>
  <dcterms:modified xsi:type="dcterms:W3CDTF">2015-07-29T11:11:22Z</dcterms:modified>
</cp:coreProperties>
</file>