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3275" windowHeight="12015"/>
  </bookViews>
  <sheets>
    <sheet name="Hangover III" sheetId="1" r:id="rId1"/>
  </sheets>
  <definedNames>
    <definedName name="_xlnm._FilterDatabase" localSheetId="0" hidden="1">'Hangover III'!$A$3:$AI$150</definedName>
    <definedName name="Z_0128F45E_0F98_43B0_BA68_98EDFA971A62_.wvu.FilterData" localSheetId="0" hidden="1">'Hangover III'!$A$1:$E$3</definedName>
    <definedName name="Z_022C81BC_A27A_4CD4_818E_653E3D04D998_.wvu.FilterData" localSheetId="0" hidden="1">'Hangover III'!$A$3:$E$3</definedName>
    <definedName name="Z_02EF9AA1_6A86_42D9_A89F_0141A9FC0430_.wvu.FilterData" localSheetId="0" hidden="1">'Hangover III'!$A$3:$AI$149</definedName>
    <definedName name="Z_03E5AEEE_6CEC_4E91_A960_ECFB7D2FDEFD_.wvu.FilterData" localSheetId="0" hidden="1">'Hangover III'!$A$1:$E$3</definedName>
    <definedName name="Z_119B7583_AD12_44C8_B2C4_E1AA712631BE_.wvu.FilterData" localSheetId="0" hidden="1">'Hangover III'!$A$1:$E$3</definedName>
    <definedName name="Z_12CD4D50_F11A_4C75_BE26_AE588063F358_.wvu.FilterData" localSheetId="0" hidden="1">'Hangover III'!$A$1:$E$3</definedName>
    <definedName name="Z_16571DD0_BF83_4144_AE0B_63FA27588778_.wvu.FilterData" localSheetId="0" hidden="1">'Hangover III'!$A$1:$E$3</definedName>
    <definedName name="Z_1E3E3BF6_877A_4448_A4CF_A2C63E3EB940_.wvu.FilterData" localSheetId="0" hidden="1">'Hangover III'!$A$1:$E$3</definedName>
    <definedName name="Z_1EF551FF_50FE_4B65_97BC_C3E797109C2F_.wvu.FilterData" localSheetId="0" hidden="1">'Hangover III'!$A$1:$E$3</definedName>
    <definedName name="Z_2046805E_B6C3_4768_9754_72E6314ECBEC_.wvu.FilterData" localSheetId="0" hidden="1">'Hangover III'!$A$1:$E$3</definedName>
    <definedName name="Z_21A3E55F_0E5C_460C_B21F_83829C4DEEB4_.wvu.FilterData" localSheetId="0" hidden="1">'Hangover III'!$A$3:$E$3</definedName>
    <definedName name="Z_27EDE979_A603_4F32_819D_C9F14AB29A14_.wvu.FilterData" localSheetId="0" hidden="1">'Hangover III'!$A$1:$E$3</definedName>
    <definedName name="Z_328BADFA_4ACE_4C20_BF3C_2BBA1926406F_.wvu.FilterData" localSheetId="0" hidden="1">'Hangover III'!$A$1:$E$3</definedName>
    <definedName name="Z_334C25B8_DC50_428B_813E_1EE176CF879D_.wvu.FilterData" localSheetId="0" hidden="1">'Hangover III'!$A$3:$AI$149</definedName>
    <definedName name="Z_38591AFF_E34A_44E4_ADE0_3DC08774E4C4_.wvu.FilterData" localSheetId="0" hidden="1">'Hangover III'!$A$1:$E$3</definedName>
    <definedName name="Z_426E25B5_3A3F_43C9_AC0A_A02ACF70E285_.wvu.FilterData" localSheetId="0" hidden="1">'Hangover III'!$A$1:$E$3</definedName>
    <definedName name="Z_42A9D571_B983_4152_9780_F272B26E8273_.wvu.FilterData" localSheetId="0" hidden="1">'Hangover III'!$A$3:$E$3</definedName>
    <definedName name="Z_436B9E57_7DB5_4839_8BBA_47D268C425DF_.wvu.FilterData" localSheetId="0" hidden="1">'Hangover III'!$A$1:$E$3</definedName>
    <definedName name="Z_43C4B9C1_BC3A_48CC_9270_BBF17C679F35_.wvu.FilterData" localSheetId="0" hidden="1">'Hangover III'!$A$3:$E$3</definedName>
    <definedName name="Z_4460FC16_8750_4E2A_A79B_478D89B34F5D_.wvu.FilterData" localSheetId="0" hidden="1">'Hangover III'!$A$1:$E$3</definedName>
    <definedName name="Z_4BE1E203_4176_4403_9898_48239A36E5D3_.wvu.FilterData" localSheetId="0" hidden="1">'Hangover III'!$A$3:$E$3</definedName>
    <definedName name="Z_5EB2BE42_FD6F_4F1F_9015_0E1E301EFCF5_.wvu.FilterData" localSheetId="0" hidden="1">'Hangover III'!$A$3:$AI$149</definedName>
    <definedName name="Z_6E5ACBE9_B0A0_4E0D_8BEB_246F6F9D40B9_.wvu.FilterData" localSheetId="0" hidden="1">'Hangover III'!$A$1:$E$3</definedName>
    <definedName name="Z_70FB42D8_5B3A_4652_8045_FBF66704FC78_.wvu.FilterData" localSheetId="0" hidden="1">'Hangover III'!$A$3:$AI$149</definedName>
    <definedName name="Z_7127B24D_DEC9_46D1_8258_AA67E5E09599_.wvu.FilterData" localSheetId="0" hidden="1">'Hangover III'!$A$1:$E$3</definedName>
    <definedName name="Z_75635048_471D_4DE5_B60E_01D67D5719DF_.wvu.FilterData" localSheetId="0" hidden="1">'Hangover III'!$A$3:$E$3</definedName>
    <definedName name="Z_76CE6FFA_219B_4B1E_BFE1_577275D2A46B_.wvu.FilterData" localSheetId="0" hidden="1">'Hangover III'!$A$1:$E$3</definedName>
    <definedName name="Z_7D474F7D_2AB7_416E_A48E_DD1ADE630932_.wvu.FilterData" localSheetId="0" hidden="1">'Hangover III'!$A$1:$E$3</definedName>
    <definedName name="Z_853756EA_B3FF_4F9E_8DB0_BF8CDE35EEA6_.wvu.FilterData" localSheetId="0" hidden="1">'Hangover III'!$A$1:$E$3</definedName>
    <definedName name="Z_85E56B3F_5771_4DA1_B65C_349367CC5748_.wvu.FilterData" localSheetId="0" hidden="1">'Hangover III'!$A$1:$E$3</definedName>
    <definedName name="Z_867599D5_3714_443D_96C8_EBA19AD16431_.wvu.FilterData" localSheetId="0" hidden="1">'Hangover III'!$A$3:$AI$149</definedName>
    <definedName name="Z_88068717_4432_4DCB_AD86_19F7E3F47E8D_.wvu.FilterData" localSheetId="0" hidden="1">'Hangover III'!$A$1:$E$3</definedName>
    <definedName name="Z_94982663_5F09_4959_ACAA_0189E6D342D4_.wvu.FilterData" localSheetId="0" hidden="1">'Hangover III'!$A$3:$AI$149</definedName>
    <definedName name="Z_9F25E9AA_069E_4BE5_9C94_E8069F83AD6E_.wvu.FilterData" localSheetId="0" hidden="1">'Hangover III'!$A$1:$E$3</definedName>
    <definedName name="Z_A30A7444_06D9_433F_8023_7E60BB8EDDE1_.wvu.FilterData" localSheetId="0" hidden="1">'Hangover III'!$A$3:$E$3</definedName>
    <definedName name="Z_A31B77AD_35A6_4B6C_84B6_5A898F962F98_.wvu.FilterData" localSheetId="0" hidden="1">'Hangover III'!#REF!</definedName>
    <definedName name="Z_A4278D7B_C926_4661_AB11_12539BCF30B0_.wvu.FilterData" localSheetId="0" hidden="1">'Hangover III'!$A$1:$E$3</definedName>
    <definedName name="Z_A7EB488C_441A_452A_9284_A034138FE9D6_.wvu.Cols" localSheetId="0" hidden="1">'Hangover III'!$F:$AH</definedName>
    <definedName name="Z_A7EB488C_441A_452A_9284_A034138FE9D6_.wvu.FilterData" localSheetId="0" hidden="1">'Hangover III'!$A$3:$AI$149</definedName>
    <definedName name="Z_A7F70CCD_41D7_4177_90A8_849461E22CE4_.wvu.FilterData" localSheetId="0" hidden="1">'Hangover III'!$A$3:$E$3</definedName>
    <definedName name="Z_AEC964E6_29DA_4087_A3D6_0AD884097857_.wvu.FilterData" localSheetId="0" hidden="1">'Hangover III'!$A$1:$E$3</definedName>
    <definedName name="Z_B06BFE1F_F269_4E4B_833B_112961C0092A_.wvu.FilterData" localSheetId="0" hidden="1">'Hangover III'!$A$1:$E$3</definedName>
    <definedName name="Z_B1812D07_9323_4B21_82F8_07403B5EBCB1_.wvu.FilterData" localSheetId="0" hidden="1">'Hangover III'!$A$1:$E$3</definedName>
    <definedName name="Z_BAE6E5F2_EA31_46BF_AF0C_750B775DA8DA_.wvu.FilterData" localSheetId="0" hidden="1">'Hangover III'!$A$1:$E$3</definedName>
    <definedName name="Z_BF007AC8_E20B_4268_9AAF_C9566C7BBD64_.wvu.Cols" localSheetId="0" hidden="1">'Hangover III'!#REF!,'Hangover III'!#REF!</definedName>
    <definedName name="Z_BF007AC8_E20B_4268_9AAF_C9566C7BBD64_.wvu.FilterData" localSheetId="0" hidden="1">'Hangover III'!$A$3:$E$3</definedName>
    <definedName name="Z_BF51C959_DF99_4572_A809_BAD8B6320192_.wvu.FilterData" localSheetId="0" hidden="1">'Hangover III'!$A$1:$E$3</definedName>
    <definedName name="Z_C0B065A1_4497_4802_856F_1CE7710F8113_.wvu.FilterData" localSheetId="0" hidden="1">'Hangover III'!$A$1:$E$3</definedName>
    <definedName name="Z_C679CA79_BB87_463F_B5EC_AC19D1A317FB_.wvu.FilterData" localSheetId="0" hidden="1">'Hangover III'!$A$3:$AI$149</definedName>
    <definedName name="Z_CEE12E32_73A5_40FA_97E4_89BD30B9B6DE_.wvu.FilterData" localSheetId="0" hidden="1">'Hangover III'!$A$1:$E$3</definedName>
    <definedName name="Z_CF6085B0_6F2E_4F4F_A6BD_7CE229795FBA_.wvu.FilterData" localSheetId="0" hidden="1">'Hangover III'!$A$3:$AI$149</definedName>
    <definedName name="Z_D2211CC3_4E97_402C_8200_91A479C114C7_.wvu.FilterData" localSheetId="0" hidden="1">'Hangover III'!$A$1:$E$3</definedName>
    <definedName name="Z_DCEB6D58_9830_4DBB_BF21_763D61053FE2_.wvu.FilterData" localSheetId="0" hidden="1">'Hangover III'!$A$1:$E$3</definedName>
    <definedName name="Z_DE804A20_1AA7_4D3B_9637_8E7A84058C70_.wvu.FilterData" localSheetId="0" hidden="1">'Hangover III'!$A$1:$E$3</definedName>
    <definedName name="Z_E2DA8BBB_0963_425C_9DBC_020FD78229CA_.wvu.FilterData" localSheetId="0" hidden="1">'Hangover III'!#REF!</definedName>
    <definedName name="Z_E42BF2D2_9116_487A_AE05_EED3EF506539_.wvu.FilterData" localSheetId="0" hidden="1">'Hangover III'!#REF!</definedName>
    <definedName name="Z_E75BAE6C_6A99_44B0_BACD_DD08823E8D4A_.wvu.FilterData" localSheetId="0" hidden="1">'Hangover III'!$A$1:$E$3</definedName>
    <definedName name="Z_EA4AE451_FC99_4986_82F2_AFB4E57A1CDE_.wvu.FilterData" localSheetId="0" hidden="1">'Hangover III'!$A$1:$E$3</definedName>
    <definedName name="Z_EAE2FB06_8ED7_4DA9_BA6D_0AD49076D2D1_.wvu.FilterData" localSheetId="0" hidden="1">'Hangover III'!$A$1:$E$3</definedName>
    <definedName name="Z_EE11FCB0_8C79_4CCA_BC05_CD6D9F74C603_.wvu.FilterData" localSheetId="0" hidden="1">'Hangover III'!$A$1:$E$3</definedName>
    <definedName name="Z_F05C8D04_EF39_49CC_8817_06630AC64B6D_.wvu.FilterData" localSheetId="0" hidden="1">'Hangover III'!$A$3:$V$149</definedName>
    <definedName name="Z_F2A3FF43_DA03_427B_91CD_2057395C5410_.wvu.FilterData" localSheetId="0" hidden="1">'Hangover III'!$A$1:$E$3</definedName>
    <definedName name="Z_F770309D_F7B9_4298_B5B8_180C08082BEE_.wvu.FilterData" localSheetId="0" hidden="1">'Hangover III'!$A$1:$E$3</definedName>
    <definedName name="Z_FB77F11D_B745_4D2B_AB48_F88F3446DE8B_.wvu.FilterData" localSheetId="0" hidden="1">'Hangover III'!$A$3:$E$3</definedName>
  </definedNames>
  <calcPr calcId="125725"/>
</workbook>
</file>

<file path=xl/calcChain.xml><?xml version="1.0" encoding="utf-8"?>
<calcChain xmlns="http://schemas.openxmlformats.org/spreadsheetml/2006/main">
  <c r="M134" i="1"/>
  <c r="L134"/>
  <c r="K134"/>
  <c r="J134"/>
  <c r="I134"/>
  <c r="H134"/>
  <c r="G134"/>
  <c r="A134"/>
  <c r="M22"/>
  <c r="L22"/>
  <c r="K22"/>
  <c r="J22"/>
  <c r="I22"/>
  <c r="H22"/>
  <c r="G22"/>
  <c r="A22"/>
  <c r="M150"/>
  <c r="L150"/>
  <c r="K150"/>
  <c r="J150"/>
  <c r="I150"/>
  <c r="H150"/>
  <c r="G150"/>
  <c r="A150"/>
  <c r="M149"/>
  <c r="L149"/>
  <c r="K149"/>
  <c r="J149"/>
  <c r="I149"/>
  <c r="H149"/>
  <c r="G149"/>
  <c r="A149"/>
  <c r="M148"/>
  <c r="L148"/>
  <c r="K148"/>
  <c r="J148"/>
  <c r="I148"/>
  <c r="H148"/>
  <c r="G148"/>
  <c r="A148"/>
  <c r="M147"/>
  <c r="L147"/>
  <c r="K147"/>
  <c r="J147"/>
  <c r="I147"/>
  <c r="H147"/>
  <c r="N147" s="1"/>
  <c r="O147" s="1"/>
  <c r="P147" s="1"/>
  <c r="G147"/>
  <c r="A147"/>
  <c r="M146"/>
  <c r="L146"/>
  <c r="K146"/>
  <c r="J146"/>
  <c r="I146"/>
  <c r="H146"/>
  <c r="G146"/>
  <c r="A146"/>
  <c r="M145"/>
  <c r="L145"/>
  <c r="K145"/>
  <c r="J145"/>
  <c r="I145"/>
  <c r="H145"/>
  <c r="N145" s="1"/>
  <c r="O145" s="1"/>
  <c r="P145" s="1"/>
  <c r="Q145" s="1"/>
  <c r="G145"/>
  <c r="A145"/>
  <c r="M144"/>
  <c r="L144"/>
  <c r="K144"/>
  <c r="J144"/>
  <c r="I144"/>
  <c r="H144"/>
  <c r="G144"/>
  <c r="A144"/>
  <c r="M143"/>
  <c r="L143"/>
  <c r="K143"/>
  <c r="J143"/>
  <c r="I143"/>
  <c r="H143"/>
  <c r="N143" s="1"/>
  <c r="O143" s="1"/>
  <c r="P143" s="1"/>
  <c r="G143"/>
  <c r="A143"/>
  <c r="M142"/>
  <c r="L142"/>
  <c r="K142"/>
  <c r="J142"/>
  <c r="I142"/>
  <c r="H142"/>
  <c r="G142"/>
  <c r="A142"/>
  <c r="M141"/>
  <c r="L141"/>
  <c r="K141"/>
  <c r="J141"/>
  <c r="I141"/>
  <c r="H141"/>
  <c r="N141" s="1"/>
  <c r="O141" s="1"/>
  <c r="P141" s="1"/>
  <c r="Q141" s="1"/>
  <c r="G141"/>
  <c r="A141"/>
  <c r="M140"/>
  <c r="L140"/>
  <c r="K140"/>
  <c r="J140"/>
  <c r="I140"/>
  <c r="H140"/>
  <c r="G140"/>
  <c r="A140"/>
  <c r="M139"/>
  <c r="L139"/>
  <c r="K139"/>
  <c r="J139"/>
  <c r="I139"/>
  <c r="H139"/>
  <c r="N139" s="1"/>
  <c r="O139" s="1"/>
  <c r="P139" s="1"/>
  <c r="G139"/>
  <c r="A139"/>
  <c r="M138"/>
  <c r="L138"/>
  <c r="K138"/>
  <c r="J138"/>
  <c r="I138"/>
  <c r="H138"/>
  <c r="G138"/>
  <c r="A138"/>
  <c r="M137"/>
  <c r="L137"/>
  <c r="K137"/>
  <c r="J137"/>
  <c r="I137"/>
  <c r="H137"/>
  <c r="N137" s="1"/>
  <c r="O137" s="1"/>
  <c r="P137" s="1"/>
  <c r="Q137" s="1"/>
  <c r="G137"/>
  <c r="A137"/>
  <c r="M136"/>
  <c r="L136"/>
  <c r="K136"/>
  <c r="J136"/>
  <c r="I136"/>
  <c r="H136"/>
  <c r="G136"/>
  <c r="A136"/>
  <c r="M135"/>
  <c r="L135"/>
  <c r="K135"/>
  <c r="J135"/>
  <c r="I135"/>
  <c r="H135"/>
  <c r="N135" s="1"/>
  <c r="O135" s="1"/>
  <c r="P135" s="1"/>
  <c r="G135"/>
  <c r="A135"/>
  <c r="M133"/>
  <c r="L133"/>
  <c r="K133"/>
  <c r="J133"/>
  <c r="I133"/>
  <c r="H133"/>
  <c r="G133"/>
  <c r="A133"/>
  <c r="M132"/>
  <c r="L132"/>
  <c r="K132"/>
  <c r="J132"/>
  <c r="I132"/>
  <c r="H132"/>
  <c r="N132" s="1"/>
  <c r="O132" s="1"/>
  <c r="P132" s="1"/>
  <c r="Q132" s="1"/>
  <c r="G132"/>
  <c r="A132"/>
  <c r="M131"/>
  <c r="L131"/>
  <c r="K131"/>
  <c r="J131"/>
  <c r="I131"/>
  <c r="H131"/>
  <c r="G131"/>
  <c r="A131"/>
  <c r="M130"/>
  <c r="L130"/>
  <c r="K130"/>
  <c r="J130"/>
  <c r="I130"/>
  <c r="H130"/>
  <c r="N130" s="1"/>
  <c r="O130" s="1"/>
  <c r="P130" s="1"/>
  <c r="G130"/>
  <c r="A130"/>
  <c r="M129"/>
  <c r="L129"/>
  <c r="K129"/>
  <c r="J129"/>
  <c r="I129"/>
  <c r="H129"/>
  <c r="G129"/>
  <c r="A129"/>
  <c r="M128"/>
  <c r="L128"/>
  <c r="K128"/>
  <c r="J128"/>
  <c r="I128"/>
  <c r="H128"/>
  <c r="G128"/>
  <c r="A128"/>
  <c r="M127"/>
  <c r="L127"/>
  <c r="K127"/>
  <c r="J127"/>
  <c r="I127"/>
  <c r="H127"/>
  <c r="G127"/>
  <c r="A127"/>
  <c r="M126"/>
  <c r="L126"/>
  <c r="K126"/>
  <c r="J126"/>
  <c r="I126"/>
  <c r="H126"/>
  <c r="N126" s="1"/>
  <c r="O126" s="1"/>
  <c r="P126" s="1"/>
  <c r="G126"/>
  <c r="A126"/>
  <c r="M125"/>
  <c r="L125"/>
  <c r="K125"/>
  <c r="J125"/>
  <c r="I125"/>
  <c r="H125"/>
  <c r="G125"/>
  <c r="A125"/>
  <c r="M124"/>
  <c r="L124"/>
  <c r="K124"/>
  <c r="J124"/>
  <c r="I124"/>
  <c r="H124"/>
  <c r="G124"/>
  <c r="A124"/>
  <c r="M123"/>
  <c r="L123"/>
  <c r="K123"/>
  <c r="J123"/>
  <c r="I123"/>
  <c r="H123"/>
  <c r="G123"/>
  <c r="A123"/>
  <c r="M122"/>
  <c r="L122"/>
  <c r="K122"/>
  <c r="J122"/>
  <c r="I122"/>
  <c r="H122"/>
  <c r="N122" s="1"/>
  <c r="O122" s="1"/>
  <c r="P122" s="1"/>
  <c r="G122"/>
  <c r="A122"/>
  <c r="M121"/>
  <c r="L121"/>
  <c r="K121"/>
  <c r="J121"/>
  <c r="I121"/>
  <c r="H121"/>
  <c r="G121"/>
  <c r="A121"/>
  <c r="M120"/>
  <c r="L120"/>
  <c r="K120"/>
  <c r="J120"/>
  <c r="I120"/>
  <c r="H120"/>
  <c r="G120"/>
  <c r="A120"/>
  <c r="M119"/>
  <c r="L119"/>
  <c r="K119"/>
  <c r="J119"/>
  <c r="I119"/>
  <c r="H119"/>
  <c r="G119"/>
  <c r="A119"/>
  <c r="M118"/>
  <c r="L118"/>
  <c r="K118"/>
  <c r="J118"/>
  <c r="I118"/>
  <c r="H118"/>
  <c r="N118" s="1"/>
  <c r="O118" s="1"/>
  <c r="P118" s="1"/>
  <c r="G118"/>
  <c r="A118"/>
  <c r="M117"/>
  <c r="L117"/>
  <c r="K117"/>
  <c r="J117"/>
  <c r="I117"/>
  <c r="H117"/>
  <c r="G117"/>
  <c r="A117"/>
  <c r="M116"/>
  <c r="L116"/>
  <c r="K116"/>
  <c r="J116"/>
  <c r="I116"/>
  <c r="H116"/>
  <c r="G116"/>
  <c r="A116"/>
  <c r="M115"/>
  <c r="L115"/>
  <c r="K115"/>
  <c r="J115"/>
  <c r="I115"/>
  <c r="H115"/>
  <c r="G115"/>
  <c r="A115"/>
  <c r="M114"/>
  <c r="L114"/>
  <c r="K114"/>
  <c r="J114"/>
  <c r="I114"/>
  <c r="H114"/>
  <c r="N114" s="1"/>
  <c r="O114" s="1"/>
  <c r="P114" s="1"/>
  <c r="G114"/>
  <c r="A114"/>
  <c r="M113"/>
  <c r="L113"/>
  <c r="K113"/>
  <c r="J113"/>
  <c r="I113"/>
  <c r="H113"/>
  <c r="G113"/>
  <c r="A113"/>
  <c r="M112"/>
  <c r="L112"/>
  <c r="K112"/>
  <c r="J112"/>
  <c r="I112"/>
  <c r="H112"/>
  <c r="G112"/>
  <c r="A112"/>
  <c r="M111"/>
  <c r="L111"/>
  <c r="K111"/>
  <c r="J111"/>
  <c r="I111"/>
  <c r="H111"/>
  <c r="G111"/>
  <c r="A111"/>
  <c r="M110"/>
  <c r="L110"/>
  <c r="K110"/>
  <c r="J110"/>
  <c r="I110"/>
  <c r="H110"/>
  <c r="N110" s="1"/>
  <c r="O110" s="1"/>
  <c r="P110" s="1"/>
  <c r="G110"/>
  <c r="A110"/>
  <c r="M109"/>
  <c r="L109"/>
  <c r="K109"/>
  <c r="J109"/>
  <c r="I109"/>
  <c r="H109"/>
  <c r="G109"/>
  <c r="A109"/>
  <c r="M108"/>
  <c r="L108"/>
  <c r="K108"/>
  <c r="J108"/>
  <c r="I108"/>
  <c r="H108"/>
  <c r="G108"/>
  <c r="A108"/>
  <c r="M107"/>
  <c r="L107"/>
  <c r="K107"/>
  <c r="J107"/>
  <c r="I107"/>
  <c r="H107"/>
  <c r="G107"/>
  <c r="A107"/>
  <c r="M106"/>
  <c r="L106"/>
  <c r="K106"/>
  <c r="J106"/>
  <c r="I106"/>
  <c r="H106"/>
  <c r="N106" s="1"/>
  <c r="O106" s="1"/>
  <c r="P106" s="1"/>
  <c r="G106"/>
  <c r="A106"/>
  <c r="M105"/>
  <c r="L105"/>
  <c r="K105"/>
  <c r="J105"/>
  <c r="I105"/>
  <c r="H105"/>
  <c r="G105"/>
  <c r="A105"/>
  <c r="M104"/>
  <c r="L104"/>
  <c r="K104"/>
  <c r="J104"/>
  <c r="I104"/>
  <c r="H104"/>
  <c r="G104"/>
  <c r="A104"/>
  <c r="M103"/>
  <c r="L103"/>
  <c r="K103"/>
  <c r="J103"/>
  <c r="I103"/>
  <c r="H103"/>
  <c r="G103"/>
  <c r="A103"/>
  <c r="M102"/>
  <c r="L102"/>
  <c r="K102"/>
  <c r="J102"/>
  <c r="I102"/>
  <c r="H102"/>
  <c r="N102" s="1"/>
  <c r="O102" s="1"/>
  <c r="P102" s="1"/>
  <c r="G102"/>
  <c r="A102"/>
  <c r="M101"/>
  <c r="L101"/>
  <c r="K101"/>
  <c r="J101"/>
  <c r="I101"/>
  <c r="H101"/>
  <c r="G101"/>
  <c r="A101"/>
  <c r="M100"/>
  <c r="L100"/>
  <c r="K100"/>
  <c r="J100"/>
  <c r="I100"/>
  <c r="H100"/>
  <c r="G100"/>
  <c r="A100"/>
  <c r="M99"/>
  <c r="L99"/>
  <c r="K99"/>
  <c r="J99"/>
  <c r="I99"/>
  <c r="H99"/>
  <c r="G99"/>
  <c r="A99"/>
  <c r="M98"/>
  <c r="L98"/>
  <c r="K98"/>
  <c r="J98"/>
  <c r="I98"/>
  <c r="H98"/>
  <c r="N98" s="1"/>
  <c r="O98" s="1"/>
  <c r="P98" s="1"/>
  <c r="G98"/>
  <c r="A98"/>
  <c r="M97"/>
  <c r="L97"/>
  <c r="K97"/>
  <c r="J97"/>
  <c r="I97"/>
  <c r="H97"/>
  <c r="G97"/>
  <c r="A97"/>
  <c r="M96"/>
  <c r="L96"/>
  <c r="K96"/>
  <c r="J96"/>
  <c r="I96"/>
  <c r="H96"/>
  <c r="G96"/>
  <c r="A96"/>
  <c r="M95"/>
  <c r="L95"/>
  <c r="K95"/>
  <c r="J95"/>
  <c r="I95"/>
  <c r="H95"/>
  <c r="G95"/>
  <c r="A95"/>
  <c r="M94"/>
  <c r="L94"/>
  <c r="K94"/>
  <c r="J94"/>
  <c r="I94"/>
  <c r="H94"/>
  <c r="N94" s="1"/>
  <c r="O94" s="1"/>
  <c r="P94" s="1"/>
  <c r="G94"/>
  <c r="A94"/>
  <c r="M93"/>
  <c r="L93"/>
  <c r="K93"/>
  <c r="J93"/>
  <c r="I93"/>
  <c r="H93"/>
  <c r="G93"/>
  <c r="A93"/>
  <c r="M92"/>
  <c r="L92"/>
  <c r="K92"/>
  <c r="J92"/>
  <c r="I92"/>
  <c r="H92"/>
  <c r="G92"/>
  <c r="A92"/>
  <c r="M91"/>
  <c r="L91"/>
  <c r="K91"/>
  <c r="J91"/>
  <c r="I91"/>
  <c r="H91"/>
  <c r="G91"/>
  <c r="A91"/>
  <c r="M90"/>
  <c r="L90"/>
  <c r="K90"/>
  <c r="J90"/>
  <c r="I90"/>
  <c r="H90"/>
  <c r="N90" s="1"/>
  <c r="O90" s="1"/>
  <c r="P90" s="1"/>
  <c r="G90"/>
  <c r="A90"/>
  <c r="M89"/>
  <c r="L89"/>
  <c r="K89"/>
  <c r="J89"/>
  <c r="I89"/>
  <c r="H89"/>
  <c r="G89"/>
  <c r="A89"/>
  <c r="M88"/>
  <c r="L88"/>
  <c r="K88"/>
  <c r="J88"/>
  <c r="I88"/>
  <c r="H88"/>
  <c r="G88"/>
  <c r="A88"/>
  <c r="M87"/>
  <c r="L87"/>
  <c r="K87"/>
  <c r="J87"/>
  <c r="I87"/>
  <c r="H87"/>
  <c r="G87"/>
  <c r="A87"/>
  <c r="M86"/>
  <c r="L86"/>
  <c r="K86"/>
  <c r="J86"/>
  <c r="I86"/>
  <c r="H86"/>
  <c r="N86" s="1"/>
  <c r="O86" s="1"/>
  <c r="P86" s="1"/>
  <c r="G86"/>
  <c r="A86"/>
  <c r="M85"/>
  <c r="L85"/>
  <c r="K85"/>
  <c r="J85"/>
  <c r="I85"/>
  <c r="H85"/>
  <c r="G85"/>
  <c r="A85"/>
  <c r="M84"/>
  <c r="L84"/>
  <c r="K84"/>
  <c r="J84"/>
  <c r="I84"/>
  <c r="H84"/>
  <c r="G84"/>
  <c r="A84"/>
  <c r="M83"/>
  <c r="L83"/>
  <c r="K83"/>
  <c r="J83"/>
  <c r="I83"/>
  <c r="H83"/>
  <c r="G83"/>
  <c r="A83"/>
  <c r="M82"/>
  <c r="L82"/>
  <c r="K82"/>
  <c r="J82"/>
  <c r="I82"/>
  <c r="H82"/>
  <c r="N82" s="1"/>
  <c r="O82" s="1"/>
  <c r="P82" s="1"/>
  <c r="G82"/>
  <c r="A82"/>
  <c r="M81"/>
  <c r="L81"/>
  <c r="K81"/>
  <c r="J81"/>
  <c r="I81"/>
  <c r="H81"/>
  <c r="G81"/>
  <c r="A81"/>
  <c r="M80"/>
  <c r="L80"/>
  <c r="K80"/>
  <c r="J80"/>
  <c r="I80"/>
  <c r="H80"/>
  <c r="G80"/>
  <c r="A80"/>
  <c r="M79"/>
  <c r="L79"/>
  <c r="K79"/>
  <c r="J79"/>
  <c r="I79"/>
  <c r="H79"/>
  <c r="G79"/>
  <c r="A79"/>
  <c r="M78"/>
  <c r="L78"/>
  <c r="K78"/>
  <c r="J78"/>
  <c r="I78"/>
  <c r="H78"/>
  <c r="N78" s="1"/>
  <c r="O78" s="1"/>
  <c r="P78" s="1"/>
  <c r="G78"/>
  <c r="A78"/>
  <c r="M77"/>
  <c r="L77"/>
  <c r="K77"/>
  <c r="J77"/>
  <c r="I77"/>
  <c r="H77"/>
  <c r="G77"/>
  <c r="A77"/>
  <c r="M76"/>
  <c r="L76"/>
  <c r="K76"/>
  <c r="J76"/>
  <c r="I76"/>
  <c r="H76"/>
  <c r="G76"/>
  <c r="A76"/>
  <c r="M75"/>
  <c r="L75"/>
  <c r="K75"/>
  <c r="J75"/>
  <c r="I75"/>
  <c r="H75"/>
  <c r="G75"/>
  <c r="A75"/>
  <c r="M74"/>
  <c r="L74"/>
  <c r="K74"/>
  <c r="J74"/>
  <c r="I74"/>
  <c r="H74"/>
  <c r="N74" s="1"/>
  <c r="O74" s="1"/>
  <c r="P74" s="1"/>
  <c r="G74"/>
  <c r="A74"/>
  <c r="M73"/>
  <c r="L73"/>
  <c r="K73"/>
  <c r="J73"/>
  <c r="I73"/>
  <c r="H73"/>
  <c r="G73"/>
  <c r="A73"/>
  <c r="M72"/>
  <c r="L72"/>
  <c r="K72"/>
  <c r="J72"/>
  <c r="I72"/>
  <c r="H72"/>
  <c r="G72"/>
  <c r="A72"/>
  <c r="M71"/>
  <c r="L71"/>
  <c r="K71"/>
  <c r="J71"/>
  <c r="I71"/>
  <c r="H71"/>
  <c r="G71"/>
  <c r="A71"/>
  <c r="M70"/>
  <c r="L70"/>
  <c r="K70"/>
  <c r="J70"/>
  <c r="I70"/>
  <c r="H70"/>
  <c r="N70" s="1"/>
  <c r="O70" s="1"/>
  <c r="P70" s="1"/>
  <c r="G70"/>
  <c r="A70"/>
  <c r="M69"/>
  <c r="L69"/>
  <c r="K69"/>
  <c r="J69"/>
  <c r="I69"/>
  <c r="H69"/>
  <c r="G69"/>
  <c r="A69"/>
  <c r="M68"/>
  <c r="L68"/>
  <c r="K68"/>
  <c r="J68"/>
  <c r="I68"/>
  <c r="H68"/>
  <c r="G68"/>
  <c r="A68"/>
  <c r="M67"/>
  <c r="L67"/>
  <c r="K67"/>
  <c r="J67"/>
  <c r="I67"/>
  <c r="H67"/>
  <c r="G67"/>
  <c r="A67"/>
  <c r="M66"/>
  <c r="L66"/>
  <c r="K66"/>
  <c r="J66"/>
  <c r="I66"/>
  <c r="H66"/>
  <c r="N66" s="1"/>
  <c r="O66" s="1"/>
  <c r="P66" s="1"/>
  <c r="G66"/>
  <c r="A66"/>
  <c r="M65"/>
  <c r="L65"/>
  <c r="K65"/>
  <c r="J65"/>
  <c r="I65"/>
  <c r="H65"/>
  <c r="G65"/>
  <c r="A65"/>
  <c r="M64"/>
  <c r="L64"/>
  <c r="K64"/>
  <c r="J64"/>
  <c r="I64"/>
  <c r="H64"/>
  <c r="G64"/>
  <c r="A64"/>
  <c r="M63"/>
  <c r="L63"/>
  <c r="K63"/>
  <c r="J63"/>
  <c r="I63"/>
  <c r="H63"/>
  <c r="G63"/>
  <c r="A63"/>
  <c r="M62"/>
  <c r="L62"/>
  <c r="K62"/>
  <c r="J62"/>
  <c r="I62"/>
  <c r="H62"/>
  <c r="N62" s="1"/>
  <c r="O62" s="1"/>
  <c r="P62" s="1"/>
  <c r="Q62" s="1"/>
  <c r="G62"/>
  <c r="A62"/>
  <c r="M61"/>
  <c r="L61"/>
  <c r="K61"/>
  <c r="J61"/>
  <c r="I61"/>
  <c r="H61"/>
  <c r="G61"/>
  <c r="A61"/>
  <c r="M60"/>
  <c r="L60"/>
  <c r="K60"/>
  <c r="J60"/>
  <c r="I60"/>
  <c r="H60"/>
  <c r="G60"/>
  <c r="A60"/>
  <c r="M59"/>
  <c r="L59"/>
  <c r="K59"/>
  <c r="J59"/>
  <c r="I59"/>
  <c r="H59"/>
  <c r="G59"/>
  <c r="A59"/>
  <c r="M58"/>
  <c r="L58"/>
  <c r="K58"/>
  <c r="J58"/>
  <c r="I58"/>
  <c r="H58"/>
  <c r="N58" s="1"/>
  <c r="O58" s="1"/>
  <c r="P58" s="1"/>
  <c r="G58"/>
  <c r="A58"/>
  <c r="M57"/>
  <c r="L57"/>
  <c r="K57"/>
  <c r="J57"/>
  <c r="I57"/>
  <c r="H57"/>
  <c r="G57"/>
  <c r="A57"/>
  <c r="M56"/>
  <c r="L56"/>
  <c r="K56"/>
  <c r="J56"/>
  <c r="I56"/>
  <c r="H56"/>
  <c r="G56"/>
  <c r="A56"/>
  <c r="M55"/>
  <c r="L55"/>
  <c r="K55"/>
  <c r="J55"/>
  <c r="I55"/>
  <c r="H55"/>
  <c r="G55"/>
  <c r="A55"/>
  <c r="M54"/>
  <c r="L54"/>
  <c r="K54"/>
  <c r="J54"/>
  <c r="I54"/>
  <c r="H54"/>
  <c r="N54" s="1"/>
  <c r="O54" s="1"/>
  <c r="P54" s="1"/>
  <c r="Q54" s="1"/>
  <c r="G54"/>
  <c r="A54"/>
  <c r="M53"/>
  <c r="L53"/>
  <c r="K53"/>
  <c r="J53"/>
  <c r="I53"/>
  <c r="H53"/>
  <c r="G53"/>
  <c r="A53"/>
  <c r="M52"/>
  <c r="L52"/>
  <c r="K52"/>
  <c r="J52"/>
  <c r="I52"/>
  <c r="H52"/>
  <c r="G52"/>
  <c r="A52"/>
  <c r="M51"/>
  <c r="L51"/>
  <c r="K51"/>
  <c r="J51"/>
  <c r="I51"/>
  <c r="H51"/>
  <c r="G51"/>
  <c r="A51"/>
  <c r="M50"/>
  <c r="L50"/>
  <c r="K50"/>
  <c r="J50"/>
  <c r="I50"/>
  <c r="H50"/>
  <c r="N50" s="1"/>
  <c r="O50" s="1"/>
  <c r="P50" s="1"/>
  <c r="Q50" s="1"/>
  <c r="G50"/>
  <c r="A50"/>
  <c r="M49"/>
  <c r="L49"/>
  <c r="K49"/>
  <c r="J49"/>
  <c r="I49"/>
  <c r="H49"/>
  <c r="G49"/>
  <c r="A49"/>
  <c r="M48"/>
  <c r="L48"/>
  <c r="K48"/>
  <c r="J48"/>
  <c r="I48"/>
  <c r="H48"/>
  <c r="G48"/>
  <c r="A48"/>
  <c r="M47"/>
  <c r="L47"/>
  <c r="K47"/>
  <c r="J47"/>
  <c r="I47"/>
  <c r="H47"/>
  <c r="G47"/>
  <c r="A47"/>
  <c r="M46"/>
  <c r="L46"/>
  <c r="K46"/>
  <c r="J46"/>
  <c r="I46"/>
  <c r="H46"/>
  <c r="N46" s="1"/>
  <c r="O46" s="1"/>
  <c r="P46" s="1"/>
  <c r="G46"/>
  <c r="A46"/>
  <c r="M45"/>
  <c r="L45"/>
  <c r="K45"/>
  <c r="J45"/>
  <c r="I45"/>
  <c r="H45"/>
  <c r="G45"/>
  <c r="A45"/>
  <c r="M44"/>
  <c r="L44"/>
  <c r="K44"/>
  <c r="J44"/>
  <c r="I44"/>
  <c r="H44"/>
  <c r="G44"/>
  <c r="A44"/>
  <c r="M43"/>
  <c r="L43"/>
  <c r="K43"/>
  <c r="J43"/>
  <c r="I43"/>
  <c r="H43"/>
  <c r="G43"/>
  <c r="A43"/>
  <c r="M42"/>
  <c r="L42"/>
  <c r="K42"/>
  <c r="J42"/>
  <c r="I42"/>
  <c r="H42"/>
  <c r="G42"/>
  <c r="A42"/>
  <c r="M41"/>
  <c r="L41"/>
  <c r="K41"/>
  <c r="J41"/>
  <c r="I41"/>
  <c r="H41"/>
  <c r="G41"/>
  <c r="A41"/>
  <c r="M40"/>
  <c r="L40"/>
  <c r="K40"/>
  <c r="J40"/>
  <c r="I40"/>
  <c r="H40"/>
  <c r="G40"/>
  <c r="A40"/>
  <c r="M39"/>
  <c r="L39"/>
  <c r="K39"/>
  <c r="J39"/>
  <c r="I39"/>
  <c r="H39"/>
  <c r="G39"/>
  <c r="A39"/>
  <c r="M38"/>
  <c r="L38"/>
  <c r="K38"/>
  <c r="J38"/>
  <c r="I38"/>
  <c r="H38"/>
  <c r="G38"/>
  <c r="A38"/>
  <c r="M37"/>
  <c r="L37"/>
  <c r="K37"/>
  <c r="J37"/>
  <c r="I37"/>
  <c r="H37"/>
  <c r="G37"/>
  <c r="A37"/>
  <c r="M36"/>
  <c r="L36"/>
  <c r="K36"/>
  <c r="J36"/>
  <c r="I36"/>
  <c r="H36"/>
  <c r="G36"/>
  <c r="A36"/>
  <c r="M35"/>
  <c r="L35"/>
  <c r="K35"/>
  <c r="J35"/>
  <c r="I35"/>
  <c r="H35"/>
  <c r="G35"/>
  <c r="A35"/>
  <c r="M34"/>
  <c r="L34"/>
  <c r="K34"/>
  <c r="J34"/>
  <c r="I34"/>
  <c r="H34"/>
  <c r="G34"/>
  <c r="A34"/>
  <c r="M33"/>
  <c r="L33"/>
  <c r="K33"/>
  <c r="J33"/>
  <c r="I33"/>
  <c r="H33"/>
  <c r="G33"/>
  <c r="A33"/>
  <c r="M32"/>
  <c r="L32"/>
  <c r="K32"/>
  <c r="J32"/>
  <c r="I32"/>
  <c r="H32"/>
  <c r="G32"/>
  <c r="A32"/>
  <c r="M31"/>
  <c r="L31"/>
  <c r="K31"/>
  <c r="J31"/>
  <c r="I31"/>
  <c r="N31" s="1"/>
  <c r="O31" s="1"/>
  <c r="P31" s="1"/>
  <c r="Q31" s="1"/>
  <c r="H31"/>
  <c r="G31"/>
  <c r="A31"/>
  <c r="M30"/>
  <c r="L30"/>
  <c r="K30"/>
  <c r="J30"/>
  <c r="I30"/>
  <c r="H30"/>
  <c r="G30"/>
  <c r="A30"/>
  <c r="M29"/>
  <c r="L29"/>
  <c r="K29"/>
  <c r="J29"/>
  <c r="I29"/>
  <c r="H29"/>
  <c r="G29"/>
  <c r="A29"/>
  <c r="M28"/>
  <c r="L28"/>
  <c r="K28"/>
  <c r="J28"/>
  <c r="I28"/>
  <c r="H28"/>
  <c r="G28"/>
  <c r="A28"/>
  <c r="M27"/>
  <c r="L27"/>
  <c r="K27"/>
  <c r="J27"/>
  <c r="I27"/>
  <c r="N27" s="1"/>
  <c r="O27" s="1"/>
  <c r="P27" s="1"/>
  <c r="Q27" s="1"/>
  <c r="H27"/>
  <c r="G27"/>
  <c r="A27"/>
  <c r="M26"/>
  <c r="L26"/>
  <c r="K26"/>
  <c r="J26"/>
  <c r="I26"/>
  <c r="H26"/>
  <c r="G26"/>
  <c r="A26"/>
  <c r="M25"/>
  <c r="L25"/>
  <c r="K25"/>
  <c r="J25"/>
  <c r="I25"/>
  <c r="H25"/>
  <c r="G25"/>
  <c r="A25"/>
  <c r="M24"/>
  <c r="L24"/>
  <c r="K24"/>
  <c r="J24"/>
  <c r="I24"/>
  <c r="H24"/>
  <c r="G24"/>
  <c r="A24"/>
  <c r="M23"/>
  <c r="L23"/>
  <c r="K23"/>
  <c r="J23"/>
  <c r="I23"/>
  <c r="N23" s="1"/>
  <c r="O23" s="1"/>
  <c r="P23" s="1"/>
  <c r="Q23" s="1"/>
  <c r="H23"/>
  <c r="G23"/>
  <c r="A23"/>
  <c r="M21"/>
  <c r="L21"/>
  <c r="K21"/>
  <c r="J21"/>
  <c r="I21"/>
  <c r="H21"/>
  <c r="G21"/>
  <c r="A21"/>
  <c r="M20"/>
  <c r="L20"/>
  <c r="K20"/>
  <c r="J20"/>
  <c r="I20"/>
  <c r="H20"/>
  <c r="G20"/>
  <c r="A20"/>
  <c r="M19"/>
  <c r="L19"/>
  <c r="K19"/>
  <c r="J19"/>
  <c r="I19"/>
  <c r="H19"/>
  <c r="G19"/>
  <c r="A19"/>
  <c r="M18"/>
  <c r="L18"/>
  <c r="K18"/>
  <c r="J18"/>
  <c r="I18"/>
  <c r="N18" s="1"/>
  <c r="O18" s="1"/>
  <c r="P18" s="1"/>
  <c r="Q18" s="1"/>
  <c r="H18"/>
  <c r="G18"/>
  <c r="A18"/>
  <c r="M17"/>
  <c r="L17"/>
  <c r="K17"/>
  <c r="J17"/>
  <c r="I17"/>
  <c r="H17"/>
  <c r="G17"/>
  <c r="A17"/>
  <c r="M16"/>
  <c r="L16"/>
  <c r="K16"/>
  <c r="J16"/>
  <c r="I16"/>
  <c r="H16"/>
  <c r="G16"/>
  <c r="A16"/>
  <c r="M15"/>
  <c r="L15"/>
  <c r="K15"/>
  <c r="J15"/>
  <c r="I15"/>
  <c r="H15"/>
  <c r="G15"/>
  <c r="A15"/>
  <c r="M14"/>
  <c r="L14"/>
  <c r="K14"/>
  <c r="J14"/>
  <c r="I14"/>
  <c r="N14" s="1"/>
  <c r="O14" s="1"/>
  <c r="P14" s="1"/>
  <c r="Q14" s="1"/>
  <c r="H14"/>
  <c r="G14"/>
  <c r="A14"/>
  <c r="M13"/>
  <c r="L13"/>
  <c r="K13"/>
  <c r="J13"/>
  <c r="N13" s="1"/>
  <c r="O13" s="1"/>
  <c r="P13" s="1"/>
  <c r="I13"/>
  <c r="H13"/>
  <c r="G13"/>
  <c r="A13"/>
  <c r="M12"/>
  <c r="L12"/>
  <c r="K12"/>
  <c r="J12"/>
  <c r="I12"/>
  <c r="H12"/>
  <c r="G12"/>
  <c r="A12"/>
  <c r="M11"/>
  <c r="L11"/>
  <c r="K11"/>
  <c r="J11"/>
  <c r="I11"/>
  <c r="H11"/>
  <c r="G11"/>
  <c r="A11"/>
  <c r="M10"/>
  <c r="L10"/>
  <c r="K10"/>
  <c r="J10"/>
  <c r="I10"/>
  <c r="H10"/>
  <c r="G10"/>
  <c r="A10"/>
  <c r="M9"/>
  <c r="L9"/>
  <c r="K9"/>
  <c r="J9"/>
  <c r="N9" s="1"/>
  <c r="O9" s="1"/>
  <c r="P9" s="1"/>
  <c r="I9"/>
  <c r="H9"/>
  <c r="G9"/>
  <c r="A9"/>
  <c r="M8"/>
  <c r="L8"/>
  <c r="K8"/>
  <c r="J8"/>
  <c r="I8"/>
  <c r="H8"/>
  <c r="G8"/>
  <c r="A8"/>
  <c r="M7"/>
  <c r="L7"/>
  <c r="K7"/>
  <c r="J7"/>
  <c r="I7"/>
  <c r="H7"/>
  <c r="G7"/>
  <c r="A7"/>
  <c r="M6"/>
  <c r="L6"/>
  <c r="K6"/>
  <c r="J6"/>
  <c r="I6"/>
  <c r="H6"/>
  <c r="G6"/>
  <c r="A6"/>
  <c r="M5"/>
  <c r="L5"/>
  <c r="K5"/>
  <c r="J5"/>
  <c r="N5" s="1"/>
  <c r="O5" s="1"/>
  <c r="P5" s="1"/>
  <c r="I5"/>
  <c r="H5"/>
  <c r="G5"/>
  <c r="A5"/>
  <c r="M4"/>
  <c r="L4"/>
  <c r="K4"/>
  <c r="J4"/>
  <c r="I4"/>
  <c r="H4"/>
  <c r="G4"/>
  <c r="A4"/>
  <c r="N22" l="1"/>
  <c r="O22" s="1"/>
  <c r="P22" s="1"/>
  <c r="Q22" s="1"/>
  <c r="N134"/>
  <c r="O134" s="1"/>
  <c r="P134" s="1"/>
  <c r="Q134" s="1"/>
  <c r="N17"/>
  <c r="O17" s="1"/>
  <c r="P17" s="1"/>
  <c r="N21"/>
  <c r="O21" s="1"/>
  <c r="P21" s="1"/>
  <c r="N26"/>
  <c r="O26" s="1"/>
  <c r="P26" s="1"/>
  <c r="Q26" s="1"/>
  <c r="N30"/>
  <c r="O30" s="1"/>
  <c r="P30" s="1"/>
  <c r="N34"/>
  <c r="O34" s="1"/>
  <c r="P34" s="1"/>
  <c r="N38"/>
  <c r="O38" s="1"/>
  <c r="P38" s="1"/>
  <c r="N6"/>
  <c r="O6" s="1"/>
  <c r="P6" s="1"/>
  <c r="Q6" s="1"/>
  <c r="N35"/>
  <c r="O35" s="1"/>
  <c r="P35" s="1"/>
  <c r="Q35" s="1"/>
  <c r="N40"/>
  <c r="O40" s="1"/>
  <c r="P40" s="1"/>
  <c r="N42"/>
  <c r="O42" s="1"/>
  <c r="P42" s="1"/>
  <c r="N45"/>
  <c r="O45" s="1"/>
  <c r="P45" s="1"/>
  <c r="Q45" s="1"/>
  <c r="Q46"/>
  <c r="N49"/>
  <c r="O49" s="1"/>
  <c r="P49" s="1"/>
  <c r="Q49" s="1"/>
  <c r="N53"/>
  <c r="O53" s="1"/>
  <c r="P53" s="1"/>
  <c r="Q53" s="1"/>
  <c r="S53" s="1"/>
  <c r="T53" s="1"/>
  <c r="N57"/>
  <c r="O57" s="1"/>
  <c r="P57" s="1"/>
  <c r="Q57" s="1"/>
  <c r="Q58"/>
  <c r="N61"/>
  <c r="O61" s="1"/>
  <c r="P61" s="1"/>
  <c r="Q61" s="1"/>
  <c r="N65"/>
  <c r="O65" s="1"/>
  <c r="P65" s="1"/>
  <c r="Q65" s="1"/>
  <c r="Q66"/>
  <c r="N69"/>
  <c r="O69" s="1"/>
  <c r="P69" s="1"/>
  <c r="Q69" s="1"/>
  <c r="R69" s="1"/>
  <c r="S69" s="1"/>
  <c r="T69" s="1"/>
  <c r="Q70"/>
  <c r="N73"/>
  <c r="O73" s="1"/>
  <c r="P73" s="1"/>
  <c r="Q73" s="1"/>
  <c r="S73" s="1"/>
  <c r="T73" s="1"/>
  <c r="Q74"/>
  <c r="N77"/>
  <c r="O77" s="1"/>
  <c r="P77" s="1"/>
  <c r="Q77" s="1"/>
  <c r="Q78"/>
  <c r="N81"/>
  <c r="O81" s="1"/>
  <c r="P81" s="1"/>
  <c r="Q81" s="1"/>
  <c r="Q82"/>
  <c r="N85"/>
  <c r="O85" s="1"/>
  <c r="P85" s="1"/>
  <c r="Q85" s="1"/>
  <c r="R85" s="1"/>
  <c r="S85" s="1"/>
  <c r="T85" s="1"/>
  <c r="Q86"/>
  <c r="N89"/>
  <c r="O89" s="1"/>
  <c r="P89" s="1"/>
  <c r="Q89" s="1"/>
  <c r="S89" s="1"/>
  <c r="T89" s="1"/>
  <c r="Q90"/>
  <c r="N93"/>
  <c r="O93" s="1"/>
  <c r="P93" s="1"/>
  <c r="Q93" s="1"/>
  <c r="Q94"/>
  <c r="N97"/>
  <c r="O97" s="1"/>
  <c r="P97" s="1"/>
  <c r="Q97" s="1"/>
  <c r="Q98"/>
  <c r="N101"/>
  <c r="O101" s="1"/>
  <c r="P101" s="1"/>
  <c r="Q101" s="1"/>
  <c r="R101" s="1"/>
  <c r="S101" s="1"/>
  <c r="T101" s="1"/>
  <c r="Q102"/>
  <c r="N105"/>
  <c r="O105" s="1"/>
  <c r="P105" s="1"/>
  <c r="Q105" s="1"/>
  <c r="S105" s="1"/>
  <c r="T105" s="1"/>
  <c r="Q106"/>
  <c r="N109"/>
  <c r="O109" s="1"/>
  <c r="P109" s="1"/>
  <c r="Q109" s="1"/>
  <c r="N113"/>
  <c r="O113" s="1"/>
  <c r="P113" s="1"/>
  <c r="Q113" s="1"/>
  <c r="N117"/>
  <c r="O117" s="1"/>
  <c r="P117" s="1"/>
  <c r="Q117" s="1"/>
  <c r="N121"/>
  <c r="O121" s="1"/>
  <c r="P121" s="1"/>
  <c r="Q121" s="1"/>
  <c r="N125"/>
  <c r="O125" s="1"/>
  <c r="P125" s="1"/>
  <c r="Q125" s="1"/>
  <c r="R125" s="1"/>
  <c r="S125" s="1"/>
  <c r="T125" s="1"/>
  <c r="N138"/>
  <c r="O138" s="1"/>
  <c r="P138" s="1"/>
  <c r="Q138" s="1"/>
  <c r="N10"/>
  <c r="O10" s="1"/>
  <c r="P10" s="1"/>
  <c r="Q10" s="1"/>
  <c r="Q5"/>
  <c r="S5" s="1"/>
  <c r="T5" s="1"/>
  <c r="N7"/>
  <c r="O7" s="1"/>
  <c r="P7" s="1"/>
  <c r="Q7" s="1"/>
  <c r="Q9"/>
  <c r="N11"/>
  <c r="O11" s="1"/>
  <c r="P11" s="1"/>
  <c r="Q11" s="1"/>
  <c r="R11" s="1"/>
  <c r="S11" s="1"/>
  <c r="T11" s="1"/>
  <c r="Q13"/>
  <c r="N15"/>
  <c r="O15" s="1"/>
  <c r="P15" s="1"/>
  <c r="Q15" s="1"/>
  <c r="Q17"/>
  <c r="N19"/>
  <c r="O19" s="1"/>
  <c r="P19" s="1"/>
  <c r="Q19" s="1"/>
  <c r="Q21"/>
  <c r="N24"/>
  <c r="O24" s="1"/>
  <c r="P24" s="1"/>
  <c r="Q24" s="1"/>
  <c r="R24" s="1"/>
  <c r="S24" s="1"/>
  <c r="T24" s="1"/>
  <c r="N28"/>
  <c r="O28" s="1"/>
  <c r="P28" s="1"/>
  <c r="Q28" s="1"/>
  <c r="S28" s="1"/>
  <c r="T28" s="1"/>
  <c r="Q30"/>
  <c r="N32"/>
  <c r="O32" s="1"/>
  <c r="P32" s="1"/>
  <c r="Q32" s="1"/>
  <c r="Q34"/>
  <c r="N36"/>
  <c r="O36" s="1"/>
  <c r="P36" s="1"/>
  <c r="Q36" s="1"/>
  <c r="N41"/>
  <c r="O41" s="1"/>
  <c r="P41" s="1"/>
  <c r="Q41" s="1"/>
  <c r="N44"/>
  <c r="O44" s="1"/>
  <c r="P44" s="1"/>
  <c r="Q44" s="1"/>
  <c r="N48"/>
  <c r="O48" s="1"/>
  <c r="P48" s="1"/>
  <c r="N52"/>
  <c r="O52" s="1"/>
  <c r="P52" s="1"/>
  <c r="Q52" s="1"/>
  <c r="N56"/>
  <c r="O56" s="1"/>
  <c r="P56" s="1"/>
  <c r="N60"/>
  <c r="O60" s="1"/>
  <c r="P60" s="1"/>
  <c r="N64"/>
  <c r="O64" s="1"/>
  <c r="P64" s="1"/>
  <c r="N68"/>
  <c r="O68" s="1"/>
  <c r="P68" s="1"/>
  <c r="N72"/>
  <c r="O72" s="1"/>
  <c r="P72" s="1"/>
  <c r="N76"/>
  <c r="O76" s="1"/>
  <c r="P76" s="1"/>
  <c r="Q76" s="1"/>
  <c r="N80"/>
  <c r="O80" s="1"/>
  <c r="P80" s="1"/>
  <c r="N84"/>
  <c r="O84" s="1"/>
  <c r="P84" s="1"/>
  <c r="N88"/>
  <c r="O88" s="1"/>
  <c r="P88" s="1"/>
  <c r="Q88" s="1"/>
  <c r="N92"/>
  <c r="O92" s="1"/>
  <c r="P92" s="1"/>
  <c r="N96"/>
  <c r="O96" s="1"/>
  <c r="P96" s="1"/>
  <c r="N100"/>
  <c r="O100" s="1"/>
  <c r="P100" s="1"/>
  <c r="Q100" s="1"/>
  <c r="N104"/>
  <c r="O104" s="1"/>
  <c r="P104" s="1"/>
  <c r="N108"/>
  <c r="O108" s="1"/>
  <c r="P108" s="1"/>
  <c r="N112"/>
  <c r="O112" s="1"/>
  <c r="P112" s="1"/>
  <c r="Q112" s="1"/>
  <c r="N116"/>
  <c r="O116" s="1"/>
  <c r="P116" s="1"/>
  <c r="Q116" s="1"/>
  <c r="N120"/>
  <c r="O120" s="1"/>
  <c r="P120" s="1"/>
  <c r="Q120" s="1"/>
  <c r="S120" s="1"/>
  <c r="T120" s="1"/>
  <c r="N124"/>
  <c r="O124" s="1"/>
  <c r="P124" s="1"/>
  <c r="N128"/>
  <c r="O128" s="1"/>
  <c r="P128" s="1"/>
  <c r="Q128" s="1"/>
  <c r="N149"/>
  <c r="O149" s="1"/>
  <c r="P149" s="1"/>
  <c r="Q149" s="1"/>
  <c r="R6"/>
  <c r="S6" s="1"/>
  <c r="T6" s="1"/>
  <c r="R10"/>
  <c r="S10" s="1"/>
  <c r="T10" s="1"/>
  <c r="R14"/>
  <c r="S14"/>
  <c r="T14" s="1"/>
  <c r="R18"/>
  <c r="S18"/>
  <c r="T18" s="1"/>
  <c r="R23"/>
  <c r="S23" s="1"/>
  <c r="T23" s="1"/>
  <c r="R27"/>
  <c r="S27" s="1"/>
  <c r="T27" s="1"/>
  <c r="R31"/>
  <c r="S31"/>
  <c r="T31" s="1"/>
  <c r="R35"/>
  <c r="S35" s="1"/>
  <c r="T35" s="1"/>
  <c r="R5"/>
  <c r="R7"/>
  <c r="S7" s="1"/>
  <c r="T7" s="1"/>
  <c r="R9"/>
  <c r="S9" s="1"/>
  <c r="T9" s="1"/>
  <c r="R13"/>
  <c r="S13" s="1"/>
  <c r="T13" s="1"/>
  <c r="R15"/>
  <c r="S15" s="1"/>
  <c r="T15" s="1"/>
  <c r="R17"/>
  <c r="S17" s="1"/>
  <c r="T17" s="1"/>
  <c r="R19"/>
  <c r="S19" s="1"/>
  <c r="T19" s="1"/>
  <c r="R21"/>
  <c r="S21" s="1"/>
  <c r="T21" s="1"/>
  <c r="R28"/>
  <c r="R30"/>
  <c r="S30" s="1"/>
  <c r="T30" s="1"/>
  <c r="R32"/>
  <c r="S32" s="1"/>
  <c r="T32" s="1"/>
  <c r="R34"/>
  <c r="S34" s="1"/>
  <c r="T34" s="1"/>
  <c r="R36"/>
  <c r="S36" s="1"/>
  <c r="T36" s="1"/>
  <c r="R41"/>
  <c r="S41" s="1"/>
  <c r="T41" s="1"/>
  <c r="Q4"/>
  <c r="Q20"/>
  <c r="N43"/>
  <c r="O43" s="1"/>
  <c r="P43" s="1"/>
  <c r="Q43" s="1"/>
  <c r="N4"/>
  <c r="O4" s="1"/>
  <c r="P4" s="1"/>
  <c r="N8"/>
  <c r="O8" s="1"/>
  <c r="P8" s="1"/>
  <c r="Q8" s="1"/>
  <c r="N12"/>
  <c r="O12" s="1"/>
  <c r="P12" s="1"/>
  <c r="Q12" s="1"/>
  <c r="N16"/>
  <c r="O16" s="1"/>
  <c r="P16" s="1"/>
  <c r="Q16" s="1"/>
  <c r="N20"/>
  <c r="O20" s="1"/>
  <c r="P20" s="1"/>
  <c r="N25"/>
  <c r="O25" s="1"/>
  <c r="P25" s="1"/>
  <c r="Q25" s="1"/>
  <c r="N29"/>
  <c r="O29" s="1"/>
  <c r="P29" s="1"/>
  <c r="Q29" s="1"/>
  <c r="N33"/>
  <c r="O33" s="1"/>
  <c r="P33" s="1"/>
  <c r="Q33" s="1"/>
  <c r="N39"/>
  <c r="O39" s="1"/>
  <c r="P39" s="1"/>
  <c r="Q39"/>
  <c r="Q40"/>
  <c r="R50"/>
  <c r="S50" s="1"/>
  <c r="T50" s="1"/>
  <c r="R54"/>
  <c r="S54" s="1"/>
  <c r="T54" s="1"/>
  <c r="R62"/>
  <c r="S62" s="1"/>
  <c r="T62" s="1"/>
  <c r="R132"/>
  <c r="S132" s="1"/>
  <c r="T132" s="1"/>
  <c r="R137"/>
  <c r="S137" s="1"/>
  <c r="T137" s="1"/>
  <c r="R141"/>
  <c r="S141" s="1"/>
  <c r="T141" s="1"/>
  <c r="R145"/>
  <c r="S145" s="1"/>
  <c r="T145" s="1"/>
  <c r="N37"/>
  <c r="O37" s="1"/>
  <c r="P37" s="1"/>
  <c r="Q37" s="1"/>
  <c r="Q38"/>
  <c r="R45"/>
  <c r="S45" s="1"/>
  <c r="T45" s="1"/>
  <c r="R46"/>
  <c r="S46" s="1"/>
  <c r="T46" s="1"/>
  <c r="R49"/>
  <c r="S49" s="1"/>
  <c r="T49" s="1"/>
  <c r="R53"/>
  <c r="R57"/>
  <c r="S57" s="1"/>
  <c r="T57" s="1"/>
  <c r="R58"/>
  <c r="S58" s="1"/>
  <c r="T58" s="1"/>
  <c r="R61"/>
  <c r="S61" s="1"/>
  <c r="T61" s="1"/>
  <c r="R65"/>
  <c r="S65" s="1"/>
  <c r="T65" s="1"/>
  <c r="R66"/>
  <c r="S66" s="1"/>
  <c r="T66" s="1"/>
  <c r="R70"/>
  <c r="S70" s="1"/>
  <c r="T70" s="1"/>
  <c r="R73"/>
  <c r="R74"/>
  <c r="S74" s="1"/>
  <c r="T74" s="1"/>
  <c r="R77"/>
  <c r="S77" s="1"/>
  <c r="T77" s="1"/>
  <c r="R78"/>
  <c r="S78" s="1"/>
  <c r="T78" s="1"/>
  <c r="R81"/>
  <c r="S81" s="1"/>
  <c r="T81" s="1"/>
  <c r="R82"/>
  <c r="S82" s="1"/>
  <c r="T82" s="1"/>
  <c r="R86"/>
  <c r="S86" s="1"/>
  <c r="T86" s="1"/>
  <c r="R89"/>
  <c r="R90"/>
  <c r="S90" s="1"/>
  <c r="T90" s="1"/>
  <c r="R93"/>
  <c r="S93" s="1"/>
  <c r="T93" s="1"/>
  <c r="R94"/>
  <c r="S94" s="1"/>
  <c r="T94" s="1"/>
  <c r="R97"/>
  <c r="S97" s="1"/>
  <c r="T97" s="1"/>
  <c r="R98"/>
  <c r="S98" s="1"/>
  <c r="T98" s="1"/>
  <c r="R102"/>
  <c r="S102" s="1"/>
  <c r="T102" s="1"/>
  <c r="R105"/>
  <c r="R106"/>
  <c r="S106" s="1"/>
  <c r="T106" s="1"/>
  <c r="R109"/>
  <c r="S109" s="1"/>
  <c r="T109" s="1"/>
  <c r="R113"/>
  <c r="S113" s="1"/>
  <c r="T113" s="1"/>
  <c r="R117"/>
  <c r="S117" s="1"/>
  <c r="T117" s="1"/>
  <c r="R121"/>
  <c r="S121" s="1"/>
  <c r="T121" s="1"/>
  <c r="R138"/>
  <c r="S138" s="1"/>
  <c r="T138" s="1"/>
  <c r="Q42"/>
  <c r="Q48"/>
  <c r="Q56"/>
  <c r="Q60"/>
  <c r="Q64"/>
  <c r="Q68"/>
  <c r="Q72"/>
  <c r="Q75"/>
  <c r="Q80"/>
  <c r="Q84"/>
  <c r="Q92"/>
  <c r="Q96"/>
  <c r="Q104"/>
  <c r="Q108"/>
  <c r="Q110"/>
  <c r="Q114"/>
  <c r="Q118"/>
  <c r="Q122"/>
  <c r="Q124"/>
  <c r="Q126"/>
  <c r="Q130"/>
  <c r="Q135"/>
  <c r="Q139"/>
  <c r="Q143"/>
  <c r="Q147"/>
  <c r="R88"/>
  <c r="S88" s="1"/>
  <c r="T88" s="1"/>
  <c r="R100"/>
  <c r="S100" s="1"/>
  <c r="T100" s="1"/>
  <c r="R112"/>
  <c r="S112" s="1"/>
  <c r="T112" s="1"/>
  <c r="R116"/>
  <c r="S116" s="1"/>
  <c r="T116" s="1"/>
  <c r="R120"/>
  <c r="R128"/>
  <c r="S128" s="1"/>
  <c r="T128" s="1"/>
  <c r="R149"/>
  <c r="S149" s="1"/>
  <c r="T149" s="1"/>
  <c r="N47"/>
  <c r="O47" s="1"/>
  <c r="P47" s="1"/>
  <c r="Q47" s="1"/>
  <c r="N51"/>
  <c r="O51" s="1"/>
  <c r="P51" s="1"/>
  <c r="Q51" s="1"/>
  <c r="N55"/>
  <c r="O55" s="1"/>
  <c r="P55" s="1"/>
  <c r="Q55" s="1"/>
  <c r="N59"/>
  <c r="O59" s="1"/>
  <c r="P59" s="1"/>
  <c r="Q59" s="1"/>
  <c r="N63"/>
  <c r="O63" s="1"/>
  <c r="P63" s="1"/>
  <c r="Q63" s="1"/>
  <c r="N67"/>
  <c r="O67" s="1"/>
  <c r="P67" s="1"/>
  <c r="Q67" s="1"/>
  <c r="N71"/>
  <c r="O71" s="1"/>
  <c r="P71" s="1"/>
  <c r="Q71" s="1"/>
  <c r="N75"/>
  <c r="O75" s="1"/>
  <c r="P75" s="1"/>
  <c r="N79"/>
  <c r="O79" s="1"/>
  <c r="P79" s="1"/>
  <c r="Q79" s="1"/>
  <c r="N83"/>
  <c r="O83" s="1"/>
  <c r="P83" s="1"/>
  <c r="Q83" s="1"/>
  <c r="N87"/>
  <c r="O87" s="1"/>
  <c r="P87" s="1"/>
  <c r="Q87" s="1"/>
  <c r="N91"/>
  <c r="O91" s="1"/>
  <c r="P91" s="1"/>
  <c r="Q91" s="1"/>
  <c r="N95"/>
  <c r="O95" s="1"/>
  <c r="P95" s="1"/>
  <c r="Q95" s="1"/>
  <c r="N99"/>
  <c r="O99" s="1"/>
  <c r="P99" s="1"/>
  <c r="Q99" s="1"/>
  <c r="N103"/>
  <c r="O103" s="1"/>
  <c r="P103" s="1"/>
  <c r="Q103" s="1"/>
  <c r="N107"/>
  <c r="O107" s="1"/>
  <c r="P107" s="1"/>
  <c r="Q107" s="1"/>
  <c r="N111"/>
  <c r="O111" s="1"/>
  <c r="P111" s="1"/>
  <c r="Q111" s="1"/>
  <c r="N115"/>
  <c r="O115" s="1"/>
  <c r="P115" s="1"/>
  <c r="Q115" s="1"/>
  <c r="N119"/>
  <c r="O119" s="1"/>
  <c r="P119" s="1"/>
  <c r="Q119" s="1"/>
  <c r="N123"/>
  <c r="O123" s="1"/>
  <c r="P123" s="1"/>
  <c r="Q123" s="1"/>
  <c r="N127"/>
  <c r="O127" s="1"/>
  <c r="P127" s="1"/>
  <c r="Q127" s="1"/>
  <c r="N131"/>
  <c r="O131" s="1"/>
  <c r="P131" s="1"/>
  <c r="Q131" s="1"/>
  <c r="N136"/>
  <c r="O136" s="1"/>
  <c r="P136" s="1"/>
  <c r="Q136" s="1"/>
  <c r="N140"/>
  <c r="O140" s="1"/>
  <c r="P140" s="1"/>
  <c r="Q140" s="1"/>
  <c r="N144"/>
  <c r="O144" s="1"/>
  <c r="P144" s="1"/>
  <c r="Q144" s="1"/>
  <c r="N148"/>
  <c r="O148" s="1"/>
  <c r="P148" s="1"/>
  <c r="Q148" s="1"/>
  <c r="N129"/>
  <c r="O129" s="1"/>
  <c r="P129" s="1"/>
  <c r="Q129" s="1"/>
  <c r="N133"/>
  <c r="O133" s="1"/>
  <c r="P133" s="1"/>
  <c r="Q133" s="1"/>
  <c r="N142"/>
  <c r="O142" s="1"/>
  <c r="P142" s="1"/>
  <c r="Q142" s="1"/>
  <c r="N146"/>
  <c r="O146" s="1"/>
  <c r="P146" s="1"/>
  <c r="Q146" s="1"/>
  <c r="N150"/>
  <c r="O150" s="1"/>
  <c r="P150" s="1"/>
  <c r="Q150" s="1"/>
  <c r="R52" l="1"/>
  <c r="S52" s="1"/>
  <c r="T52" s="1"/>
  <c r="S22"/>
  <c r="T22" s="1"/>
  <c r="R22"/>
  <c r="R134"/>
  <c r="S134"/>
  <c r="T134" s="1"/>
  <c r="R26"/>
  <c r="S26" s="1"/>
  <c r="T26" s="1"/>
  <c r="R127"/>
  <c r="S127" s="1"/>
  <c r="T127" s="1"/>
  <c r="S63"/>
  <c r="T63" s="1"/>
  <c r="R63"/>
  <c r="R47"/>
  <c r="S47" s="1"/>
  <c r="T47" s="1"/>
  <c r="R142"/>
  <c r="S142" s="1"/>
  <c r="T142" s="1"/>
  <c r="R79"/>
  <c r="S79" s="1"/>
  <c r="T79" s="1"/>
  <c r="R146"/>
  <c r="S146"/>
  <c r="T146" s="1"/>
  <c r="S148"/>
  <c r="T148" s="1"/>
  <c r="R148"/>
  <c r="R131"/>
  <c r="S131" s="1"/>
  <c r="T131" s="1"/>
  <c r="R115"/>
  <c r="S115" s="1"/>
  <c r="T115" s="1"/>
  <c r="R99"/>
  <c r="S99" s="1"/>
  <c r="T99" s="1"/>
  <c r="S83"/>
  <c r="T83" s="1"/>
  <c r="R83"/>
  <c r="R67"/>
  <c r="S67" s="1"/>
  <c r="T67" s="1"/>
  <c r="R51"/>
  <c r="S51" s="1"/>
  <c r="T51" s="1"/>
  <c r="S29"/>
  <c r="T29" s="1"/>
  <c r="R29"/>
  <c r="R12"/>
  <c r="S12" s="1"/>
  <c r="T12" s="1"/>
  <c r="R150"/>
  <c r="S150" s="1"/>
  <c r="T150" s="1"/>
  <c r="R129"/>
  <c r="S129"/>
  <c r="T129" s="1"/>
  <c r="S136"/>
  <c r="T136" s="1"/>
  <c r="R136"/>
  <c r="R119"/>
  <c r="S119" s="1"/>
  <c r="T119" s="1"/>
  <c r="S103"/>
  <c r="T103" s="1"/>
  <c r="R103"/>
  <c r="R87"/>
  <c r="S87" s="1"/>
  <c r="T87" s="1"/>
  <c r="R71"/>
  <c r="S71" s="1"/>
  <c r="T71" s="1"/>
  <c r="S55"/>
  <c r="T55" s="1"/>
  <c r="R55"/>
  <c r="R33"/>
  <c r="S33" s="1"/>
  <c r="T33" s="1"/>
  <c r="R16"/>
  <c r="S16" s="1"/>
  <c r="T16" s="1"/>
  <c r="R43"/>
  <c r="S43"/>
  <c r="T43" s="1"/>
  <c r="R133"/>
  <c r="S133" s="1"/>
  <c r="T133" s="1"/>
  <c r="S140"/>
  <c r="T140" s="1"/>
  <c r="R140"/>
  <c r="R123"/>
  <c r="S123" s="1"/>
  <c r="T123" s="1"/>
  <c r="S107"/>
  <c r="T107" s="1"/>
  <c r="R107"/>
  <c r="R91"/>
  <c r="S91" s="1"/>
  <c r="T91" s="1"/>
  <c r="S144"/>
  <c r="T144" s="1"/>
  <c r="R144"/>
  <c r="R139"/>
  <c r="S139"/>
  <c r="T139" s="1"/>
  <c r="R126"/>
  <c r="S126" s="1"/>
  <c r="T126" s="1"/>
  <c r="R95"/>
  <c r="S95" s="1"/>
  <c r="T95" s="1"/>
  <c r="R84"/>
  <c r="S84" s="1"/>
  <c r="T84" s="1"/>
  <c r="R76"/>
  <c r="S76" s="1"/>
  <c r="T76" s="1"/>
  <c r="R68"/>
  <c r="S68"/>
  <c r="T68" s="1"/>
  <c r="R60"/>
  <c r="S60" s="1"/>
  <c r="T60" s="1"/>
  <c r="R44"/>
  <c r="S44" s="1"/>
  <c r="T44" s="1"/>
  <c r="R25"/>
  <c r="S25" s="1"/>
  <c r="T25" s="1"/>
  <c r="S8"/>
  <c r="T8" s="1"/>
  <c r="R8"/>
  <c r="R104"/>
  <c r="S104" s="1"/>
  <c r="T104" s="1"/>
  <c r="R122"/>
  <c r="S122" s="1"/>
  <c r="T122" s="1"/>
  <c r="R114"/>
  <c r="S114" s="1"/>
  <c r="T114" s="1"/>
  <c r="R96"/>
  <c r="S96"/>
  <c r="T96" s="1"/>
  <c r="R42"/>
  <c r="S42" s="1"/>
  <c r="T42" s="1"/>
  <c r="R111"/>
  <c r="S111" s="1"/>
  <c r="T111" s="1"/>
  <c r="R147"/>
  <c r="S147" s="1"/>
  <c r="T147" s="1"/>
  <c r="R135"/>
  <c r="S135"/>
  <c r="T135" s="1"/>
  <c r="R108"/>
  <c r="S108" s="1"/>
  <c r="T108" s="1"/>
  <c r="R80"/>
  <c r="S80" s="1"/>
  <c r="T80" s="1"/>
  <c r="R72"/>
  <c r="S72"/>
  <c r="T72" s="1"/>
  <c r="R64"/>
  <c r="S64" s="1"/>
  <c r="T64" s="1"/>
  <c r="R56"/>
  <c r="S56" s="1"/>
  <c r="T56" s="1"/>
  <c r="R37"/>
  <c r="S37" s="1"/>
  <c r="T37" s="1"/>
  <c r="R39"/>
  <c r="S39" s="1"/>
  <c r="T39" s="1"/>
  <c r="R143"/>
  <c r="S143"/>
  <c r="T143" s="1"/>
  <c r="R130"/>
  <c r="S130" s="1"/>
  <c r="T130" s="1"/>
  <c r="R124"/>
  <c r="S124" s="1"/>
  <c r="T124" s="1"/>
  <c r="R118"/>
  <c r="S118"/>
  <c r="T118" s="1"/>
  <c r="R110"/>
  <c r="S110" s="1"/>
  <c r="T110" s="1"/>
  <c r="R92"/>
  <c r="S92" s="1"/>
  <c r="T92" s="1"/>
  <c r="S75"/>
  <c r="T75" s="1"/>
  <c r="R75"/>
  <c r="R59"/>
  <c r="S59" s="1"/>
  <c r="T59" s="1"/>
  <c r="R48"/>
  <c r="S48"/>
  <c r="T48" s="1"/>
  <c r="S38"/>
  <c r="T38" s="1"/>
  <c r="R38"/>
  <c r="R40"/>
  <c r="S40" s="1"/>
  <c r="T40" s="1"/>
  <c r="R20"/>
  <c r="S20" s="1"/>
  <c r="T20" s="1"/>
  <c r="S4"/>
  <c r="T4" s="1"/>
  <c r="R4"/>
</calcChain>
</file>

<file path=xl/sharedStrings.xml><?xml version="1.0" encoding="utf-8"?>
<sst xmlns="http://schemas.openxmlformats.org/spreadsheetml/2006/main" count="604" uniqueCount="464">
  <si>
    <t>HANGOVER III</t>
  </si>
  <si>
    <t>31 MAYIS 2013</t>
  </si>
  <si>
    <t>Toplam</t>
  </si>
  <si>
    <t>:</t>
  </si>
  <si>
    <t>-</t>
  </si>
  <si>
    <t>.</t>
  </si>
  <si>
    <t>Space</t>
  </si>
  <si>
    <t>C/Ct</t>
  </si>
  <si>
    <t>Kalan</t>
  </si>
  <si>
    <t>Se Raw</t>
  </si>
  <si>
    <t>Se Raw 2</t>
  </si>
  <si>
    <t>SEANS</t>
  </si>
  <si>
    <t>Sal Raw</t>
  </si>
  <si>
    <t>Sal Raw 2</t>
  </si>
  <si>
    <t>SALON</t>
  </si>
  <si>
    <t>ALTUNİZADE</t>
  </si>
  <si>
    <t>CAPITOL SPECTRUM 14</t>
  </si>
  <si>
    <t>554 77 70</t>
  </si>
  <si>
    <t>11:15-13:15-15:30-17:40-20:00-22:15 C/Ct 23:45</t>
  </si>
  <si>
    <t xml:space="preserve">ATAKÖY </t>
  </si>
  <si>
    <t>CINEMAXIMUM (ATAKOY PLUS)</t>
  </si>
  <si>
    <t>661 84 84</t>
  </si>
  <si>
    <t>11:00-12:15-13:30-14:45-16:00-17:15-18:30-19:45-21:00-22:15 C/Ct 23:30</t>
  </si>
  <si>
    <t>GALLERIA CINEPEOPLE</t>
  </si>
  <si>
    <t>559 99 09</t>
  </si>
  <si>
    <t>11:00-12:00-13:00-14:00-15:00-16:00-17:00-18:00-19:00-20:00-21:00-22:00 C/Ct 23:00-00:00</t>
  </si>
  <si>
    <t>ATAŞEHİR</t>
  </si>
  <si>
    <t>CINEMAXIMUM (BRANDIUM)</t>
  </si>
  <si>
    <t>456 82 20</t>
  </si>
  <si>
    <t>11:00-12:15-13:30-14:45-16:00-17:15-18:30-19:45-21:00 C/Ct 22:15-23:30</t>
  </si>
  <si>
    <t>AVCILAR</t>
  </si>
  <si>
    <t>PELICAN MALL CINEMA PINK</t>
  </si>
  <si>
    <t>450 21 77</t>
  </si>
  <si>
    <t>12:30-14:45-17:00-19:15-21:30</t>
  </si>
  <si>
    <t>BAĞCILAR</t>
  </si>
  <si>
    <t>SİTE</t>
  </si>
  <si>
    <t>462 20 21</t>
  </si>
  <si>
    <t>11:30-13:30-15:30-17:30-19:30-21:30</t>
  </si>
  <si>
    <t>BAHÇELİEVLER</t>
  </si>
  <si>
    <t>KADİR HAS CINEVIP</t>
  </si>
  <si>
    <t>442 13 84</t>
  </si>
  <si>
    <t>11:15-13:15-15:15-17:15-19:15-21:15</t>
  </si>
  <si>
    <t>METROPORT CINEVIP</t>
  </si>
  <si>
    <t>441 49 75</t>
  </si>
  <si>
    <t>12:15-14:15-16:15-18:15-20:15-22:15</t>
  </si>
  <si>
    <t>BAHÇEŞEHİR</t>
  </si>
  <si>
    <t>CINEMAXIMUM (AKBATI)</t>
  </si>
  <si>
    <t>934 38 24</t>
  </si>
  <si>
    <t>BAKIRKÖY</t>
  </si>
  <si>
    <t>CAROUSEL CINEMA PINK</t>
  </si>
  <si>
    <t>583 06 06</t>
  </si>
  <si>
    <t>CINEMAXIMUM (CAPACITY)</t>
  </si>
  <si>
    <t>559 49 49</t>
  </si>
  <si>
    <t>CINEMAXIMUM (MARMARA FORUM)</t>
  </si>
  <si>
    <t>466 60 66</t>
  </si>
  <si>
    <t>11:00-11:30-12:00-13:30-14:00-14:30-16:00-16:30-17:00-18:30-19:00-19:30-21:00-22:00 C/Ct 23:30</t>
  </si>
  <si>
    <t>BAYRAMPAŞA</t>
  </si>
  <si>
    <t>CINEMAXIMUM (FORUM İSTANBUL)</t>
  </si>
  <si>
    <t>640 66 33</t>
  </si>
  <si>
    <t>11:00-12:00-13:30-14:30-16:00-17:00-18:30-19:00-19:30-21:00-21:30-22:00 C/Ct 23:30</t>
  </si>
  <si>
    <t>BEYLİKDÜZÜ</t>
  </si>
  <si>
    <t>PERLA VISTA CINEMA PINK</t>
  </si>
  <si>
    <t>873 11 14</t>
  </si>
  <si>
    <t>BEYOĞLU</t>
  </si>
  <si>
    <t>ATLAS</t>
  </si>
  <si>
    <t>293 85 95</t>
  </si>
  <si>
    <t>12:00-14:15-16:30-19:00-21:30</t>
  </si>
  <si>
    <t>CINE MAJESTIC</t>
  </si>
  <si>
    <t>244 97 07</t>
  </si>
  <si>
    <t>CINEMAXIMUM (FİTAŞ)</t>
  </si>
  <si>
    <t>251 20 20</t>
  </si>
  <si>
    <t>11:00-11:45-13:30-14:15-16:00-16:45-21:15-21:45 C/Ct 23:45</t>
  </si>
  <si>
    <t>CADDEBOSTAN</t>
  </si>
  <si>
    <t>CINEMAXIMUM (BUDAK)</t>
  </si>
  <si>
    <t>358 02 02</t>
  </si>
  <si>
    <t>11:10-11:50-13:30-14:10-16:00-18:30-19:20-21:00-21:40 C/Ct 23:20-00:00</t>
  </si>
  <si>
    <t>ÇOBANÇEŞME</t>
  </si>
  <si>
    <t>AIRPORT PRESTIGE</t>
  </si>
  <si>
    <t>465 49 90</t>
  </si>
  <si>
    <t>11:45-14:00-16:15-18:45-21:15 C/Ct 23:30</t>
  </si>
  <si>
    <t>ESENYURT</t>
  </si>
  <si>
    <t>CINEMAXIMUM (MARMARA PARK)</t>
  </si>
  <si>
    <t>501 02 12</t>
  </si>
  <si>
    <t>11:00-11:30-12:15-13:30-14:00-14:45-16:00-17:15-18:30-19:30-19:45-21:00-22:15 C/Ct 23:15</t>
  </si>
  <si>
    <t>ETİLER</t>
  </si>
  <si>
    <t>AKMERKEZ CINEMA PINK</t>
  </si>
  <si>
    <t>282 05 05</t>
  </si>
  <si>
    <t>WINGS CINECITY</t>
  </si>
  <si>
    <t>352 16 66</t>
  </si>
  <si>
    <t>11:15-13:15-15:15-17:15-19:15-21:30 C/Ct 00:00</t>
  </si>
  <si>
    <t>FATİH</t>
  </si>
  <si>
    <t>CINEMAXIMUM (HISTORIA)</t>
  </si>
  <si>
    <t>523 10 88</t>
  </si>
  <si>
    <t>11:00-12:15-13:30-14:45-16:00-17:15-18:30-19:45-21:00</t>
  </si>
  <si>
    <t>FLORYA</t>
  </si>
  <si>
    <t>CINEMAXIMUM (AQUA FLORYA)</t>
  </si>
  <si>
    <t>573 02 02</t>
  </si>
  <si>
    <t>11:00-12:00-13:00-14:15-15:15-16:30-17:30-18:45-19:45-21:00-22:00 C/Ct 23:15-00:15</t>
  </si>
  <si>
    <t>GÖZTEPE</t>
  </si>
  <si>
    <t>OPTİMUM AVŞAR</t>
  </si>
  <si>
    <t>664 13 95</t>
  </si>
  <si>
    <t>11:30-14:00-16:30-19:00-21:30</t>
  </si>
  <si>
    <t>HALKALI</t>
  </si>
  <si>
    <t>212 AVM CINEMARINE</t>
  </si>
  <si>
    <t>602 34 35</t>
  </si>
  <si>
    <t>12:15-14:30-16:45-19:00-21:15</t>
  </si>
  <si>
    <t>ARENA PARK</t>
  </si>
  <si>
    <t>472 94 10</t>
  </si>
  <si>
    <t>11:45-13:45-15:45-17:45-19:45-21:45</t>
  </si>
  <si>
    <t>HARAMİDERE</t>
  </si>
  <si>
    <t>CINETECH TORIUM</t>
  </si>
  <si>
    <t>699 90 40</t>
  </si>
  <si>
    <t>11:30-13:35-15:40-17:45-19:50-21:55</t>
  </si>
  <si>
    <t>İSTİNYE</t>
  </si>
  <si>
    <t>CINEMAXIMUM (İSTİNYE PARK)</t>
  </si>
  <si>
    <t>345 62 45</t>
  </si>
  <si>
    <t>11:00-12:20-13:40-15:00-16:20-17:40-19:00-20:30-22:00 C/Ct 23:30</t>
  </si>
  <si>
    <t>KADIKÖY</t>
  </si>
  <si>
    <t>ATLANTİS</t>
  </si>
  <si>
    <t>336 06 22</t>
  </si>
  <si>
    <t>11:00-13:00-15:00-17:00-19:00-21:00</t>
  </si>
  <si>
    <t>CINEMAXIMUM (NAUTILUS)</t>
  </si>
  <si>
    <t>339 85 85</t>
  </si>
  <si>
    <t>11:00-12:15-13:30-14:45-16:00-18:30-21:00-21:30-22:15 C/Ct 23:30</t>
  </si>
  <si>
    <t>REXX</t>
  </si>
  <si>
    <t>418 10 84</t>
  </si>
  <si>
    <t>KAVACIK</t>
  </si>
  <si>
    <t>BOĞAZİÇİ</t>
  </si>
  <si>
    <t>425 19 15</t>
  </si>
  <si>
    <t>KOZYATAĞI</t>
  </si>
  <si>
    <t>CINEMAXIMUM (PALLADIUM)</t>
  </si>
  <si>
    <t>663 11 41</t>
  </si>
  <si>
    <t>11:00-12:15-13:30-14:45-16:00-17:15-18:15-18:30-19:45-21:00 C/Ct 22:15-23:30</t>
  </si>
  <si>
    <t>KOZZY AVŞAR</t>
  </si>
  <si>
    <t>658 02 48</t>
  </si>
  <si>
    <t>11:30-12:45-14:00-15:15-16:30-17:45-19:00-20:15-21:30</t>
  </si>
  <si>
    <t>WINGS CINECITY TRIO</t>
  </si>
  <si>
    <t>315 10 10</t>
  </si>
  <si>
    <t>11:00-13:00-15:15-17:30-19:45-20:45-22:00 C/Ct 23:00-00:15   Açıkhava C/Paz 21:30</t>
  </si>
  <si>
    <t>LEVENT</t>
  </si>
  <si>
    <t>CINEMAXIMUM (KANYON)</t>
  </si>
  <si>
    <t>353 08 53</t>
  </si>
  <si>
    <t>11:15-12:15-13:45-14:45-16:15-17:15-18:45-19:45-20:30-21:00-22:15 C/Ct 23:00-00:00</t>
  </si>
  <si>
    <t>METRO CITY CINEMA PINK</t>
  </si>
  <si>
    <t>344 00 30</t>
  </si>
  <si>
    <t>MALTEPE</t>
  </si>
  <si>
    <t>CINEMAXIMUM (CARREFOUR PARK)</t>
  </si>
  <si>
    <t>515 12 12</t>
  </si>
  <si>
    <t>11:30-14:00-16:30-19:00-21:30 C/Ct 23:45</t>
  </si>
  <si>
    <t>MASLAK</t>
  </si>
  <si>
    <t>TİM</t>
  </si>
  <si>
    <t>286 66 04</t>
  </si>
  <si>
    <t>11:15-13:45-16:15-19:15-21:30</t>
  </si>
  <si>
    <t>MECİDİYEKÖY</t>
  </si>
  <si>
    <t>CINEMAXIMUM (CEVAHİR)</t>
  </si>
  <si>
    <t>380 15 15</t>
  </si>
  <si>
    <t>NİŞANTAŞI</t>
  </si>
  <si>
    <t>CITYLIFE (CITY'S AVM)</t>
  </si>
  <si>
    <t xml:space="preserve">373 35 35 </t>
  </si>
  <si>
    <t>10:40-13:00-15:20-17:40-18:50-20:00-21:10-22:20 C/Ct 23:30-00:30</t>
  </si>
  <si>
    <t>ORTAKÖY</t>
  </si>
  <si>
    <t>FERİYE</t>
  </si>
  <si>
    <t>236 28 64</t>
  </si>
  <si>
    <t>12:00-14:15-16:30-18:45-21:15</t>
  </si>
  <si>
    <t>PENDİK</t>
  </si>
  <si>
    <t>CINEMAXIMUM (PENDORYA)</t>
  </si>
  <si>
    <t>670 21 31</t>
  </si>
  <si>
    <t>12:00-13:10-14:30-15:45-17:00-18:15-19:30-20:45-22:00</t>
  </si>
  <si>
    <t>MAYASTAR VIAPORT</t>
  </si>
  <si>
    <t>696 13 33</t>
  </si>
  <si>
    <t>10:35-11:40-112:45-3:50-15:00-16:10-17:15-18:20-19:30-20:40-21:45 C/Ct 23:00</t>
  </si>
  <si>
    <t>OSCAR</t>
  </si>
  <si>
    <t>390 09 70</t>
  </si>
  <si>
    <t>SİLİVRİ</t>
  </si>
  <si>
    <t>CINEMA PINK</t>
  </si>
  <si>
    <t>729 01 20</t>
  </si>
  <si>
    <t>SUADİYE</t>
  </si>
  <si>
    <t>MOVIEPLEX</t>
  </si>
  <si>
    <t>380 90 61</t>
  </si>
  <si>
    <t>SULTANBEYLİ</t>
  </si>
  <si>
    <t>PLATO PRESTIGE</t>
  </si>
  <si>
    <t>419 98 46</t>
  </si>
  <si>
    <t xml:space="preserve">11:30-13:30-15:30-17:30-19:30-21:30 </t>
  </si>
  <si>
    <t>ŞİŞLİ</t>
  </si>
  <si>
    <t>CINEMAXIMUM (TRUMP TOWERS)</t>
  </si>
  <si>
    <t>216 21 71</t>
  </si>
  <si>
    <t>11:00-13:15-15:30-17:45-20:00-22:15 C/Ct 23:50</t>
  </si>
  <si>
    <t>ÜMRANİYE</t>
  </si>
  <si>
    <t>CINEMAXIMUM (MEYDAN)</t>
  </si>
  <si>
    <t>466 58 00</t>
  </si>
  <si>
    <t>11:00-12:15-13:30-14:45-15:30-16:00-17:15-18:30-19:45-21:00-22:15 C/Ct 23:30</t>
  </si>
  <si>
    <t>SİNEMAY (CARREFOUR)</t>
  </si>
  <si>
    <t>525 14 44</t>
  </si>
  <si>
    <t>11:45-14:15-16:45-19:15-21:45</t>
  </si>
  <si>
    <t>YENİBOSNA</t>
  </si>
  <si>
    <t>STARCITY SİTE</t>
  </si>
  <si>
    <t>603 42 45</t>
  </si>
  <si>
    <t>ZEYTİNBURNU</t>
  </si>
  <si>
    <t xml:space="preserve">OLIVIUM CINECITY </t>
  </si>
  <si>
    <t>546 96 96</t>
  </si>
  <si>
    <t>11:00-13:00-15:15-17:30-19:45-21:00-22:00 C/Ct:  23:15-00:15</t>
  </si>
  <si>
    <t>ADANA</t>
  </si>
  <si>
    <t>ARIPLEX ATATÜRK CAD.</t>
  </si>
  <si>
    <t>457 81 43</t>
  </si>
  <si>
    <t>11:45-13:30-15:25-17:20-19:15-21:15</t>
  </si>
  <si>
    <t>CINEMAXIMUM (M1 TEPE)</t>
  </si>
  <si>
    <t>271 02 62</t>
  </si>
  <si>
    <t>11:15-12:15-13:30-14:30-15:45-16:45-18:00-19:00-20:15-21:15 C/Ct 23:30</t>
  </si>
  <si>
    <t>OPTIMUM AVŞAR</t>
  </si>
  <si>
    <t>333 33 83</t>
  </si>
  <si>
    <t>ADAPAZARI</t>
  </si>
  <si>
    <t>AKM</t>
  </si>
  <si>
    <t>282 19 99</t>
  </si>
  <si>
    <t>CINEMAXIMUM  (ADA)</t>
  </si>
  <si>
    <t>242 15 00</t>
  </si>
  <si>
    <t>10:45-12:00-13:15-14:30-15:45-17:00-18:15-19:30-20:45-22:00 C/Ct 23:15</t>
  </si>
  <si>
    <t>CINEMAXIMUM  (SERDİVAN)</t>
  </si>
  <si>
    <t>222 11 11</t>
  </si>
  <si>
    <t>11:10-12:20-13:30-14:40-15:50-18:10-19:20-20:30-21:40 C/Ct 23:00</t>
  </si>
  <si>
    <t xml:space="preserve">ALANYA </t>
  </si>
  <si>
    <t>DAMLATAŞ</t>
  </si>
  <si>
    <t>513 26 71</t>
  </si>
  <si>
    <t>ANKARA</t>
  </si>
  <si>
    <t>ARCADIUM</t>
  </si>
  <si>
    <t>241 12 41</t>
  </si>
  <si>
    <t>11:10-12:20-13:30-14:40-15:50-17:00-18:10-19:20-20:30-21:40 C/Ct 22:50-00:00</t>
  </si>
  <si>
    <t>BİLKENT PRESTIGE</t>
  </si>
  <si>
    <t>266 16 27</t>
  </si>
  <si>
    <t>11:30-13:30-15:30-17:30-19:30-21:30 C/Ct 23:30</t>
  </si>
  <si>
    <t>BÜYÜLÜ FENER KIZILAY</t>
  </si>
  <si>
    <t>425 01 00</t>
  </si>
  <si>
    <t>CINEMAXIMUM (ANKAmall)</t>
  </si>
  <si>
    <t>541 14 44</t>
  </si>
  <si>
    <t>11:30-13:50-16:15-18:40-21:00-22:00 C/Ct 23:30</t>
  </si>
  <si>
    <t>CINEMAXIMUM (ANTARES)</t>
  </si>
  <si>
    <t>325 90 60</t>
  </si>
  <si>
    <t>11:30-12:45-14:00-15:15-16:30-17:40-19:00-20:15-21:30</t>
  </si>
  <si>
    <t>CINEMAXIMUM (ARMADA)</t>
  </si>
  <si>
    <t>219 03 50</t>
  </si>
  <si>
    <t>11:20-12:30-13:40-14:50-16:00-17:10-18:20-19:30-20:40-21:50</t>
  </si>
  <si>
    <t>CINEMAXIMUM (CEPA)</t>
  </si>
  <si>
    <t>219 64 44</t>
  </si>
  <si>
    <t>11:10-12:20-13:30-14:40-15:50-17:10-18:20-19:30-20:40-22:00 C/Ct 23:10</t>
  </si>
  <si>
    <t>CINEMAXIMUM (GORDION)</t>
  </si>
  <si>
    <t>236 70 77</t>
  </si>
  <si>
    <t>11:30-12:45-14:00-15:15-16:30-17:45-19:00-20:15-21:30 C/Ct 22:45-00:00</t>
  </si>
  <si>
    <t>CINEMAXIMUM (PANORA)</t>
  </si>
  <si>
    <t>491 64 65</t>
  </si>
  <si>
    <t>FORUM CINEMA PINK</t>
  </si>
  <si>
    <t>578 00 22</t>
  </si>
  <si>
    <t>GÖKSU CINEMAX</t>
  </si>
  <si>
    <t>281 12 71</t>
  </si>
  <si>
    <t>KENTPARK PRESTIGE</t>
  </si>
  <si>
    <t>219 44 61</t>
  </si>
  <si>
    <t>METROPOL AVŞAR</t>
  </si>
  <si>
    <t>425 74 78</t>
  </si>
  <si>
    <t>NATA&amp;VEGA PRESTIGE</t>
  </si>
  <si>
    <t>554 26 26</t>
  </si>
  <si>
    <t>280 34 94</t>
  </si>
  <si>
    <t>ANTAKYA</t>
  </si>
  <si>
    <t>KONAK</t>
  </si>
  <si>
    <t>216 30 09</t>
  </si>
  <si>
    <t>11,00-13,30-16,00-18,30-21,15</t>
  </si>
  <si>
    <t>PRIME MALL PRESTIGE</t>
  </si>
  <si>
    <t>290 10 30</t>
  </si>
  <si>
    <t>ANTALYA</t>
  </si>
  <si>
    <t>324 14 85</t>
  </si>
  <si>
    <t>12:30-14:45-17:00-19:15-21:30 C/Ct 00:00</t>
  </si>
  <si>
    <t xml:space="preserve">CINEMAXIMUM (MİGROS) </t>
  </si>
  <si>
    <t>230 14 14</t>
  </si>
  <si>
    <t>11:30-12:45-14:00-15:15-16:30-17:45-19:00-20:15-21:30 C/Ct 00:00</t>
  </si>
  <si>
    <t>MEGAPOL</t>
  </si>
  <si>
    <t>237 01 31</t>
  </si>
  <si>
    <t>13:00-15:30-18:00-20:30</t>
  </si>
  <si>
    <t>ÖZDİLEK CINETIME</t>
  </si>
  <si>
    <t>345 90 00</t>
  </si>
  <si>
    <t>11:30-13:15-15:00-16:45-18:30-20:15-22:00</t>
  </si>
  <si>
    <t xml:space="preserve">PLAZA </t>
  </si>
  <si>
    <t>312 62 96</t>
  </si>
  <si>
    <t>SİNEMAY (LAURA)</t>
  </si>
  <si>
    <t>324 40 00</t>
  </si>
  <si>
    <t>11:30-13:45-16:00-18:30-21:00 C/Ct 23:30</t>
  </si>
  <si>
    <t>AYDIN</t>
  </si>
  <si>
    <t>CINEMAXIMUM (FORUM)</t>
  </si>
  <si>
    <t>232 03 00</t>
  </si>
  <si>
    <t>12:00-14:30-16:00-17:00-18:30-19:30-21:00-22:00 C/Ct 23:15</t>
  </si>
  <si>
    <t>BALIKESİR</t>
  </si>
  <si>
    <t>ŞAN</t>
  </si>
  <si>
    <t>241 22 65</t>
  </si>
  <si>
    <t>YAY/ADA CINEMARINE</t>
  </si>
  <si>
    <t>234 03 03</t>
  </si>
  <si>
    <t>BANDIRMA</t>
  </si>
  <si>
    <t>CINE FORA</t>
  </si>
  <si>
    <t>717 04 67</t>
  </si>
  <si>
    <t>BODRUM</t>
  </si>
  <si>
    <t>CINEMARINE</t>
  </si>
  <si>
    <t>317 00 01</t>
  </si>
  <si>
    <t>CINEMAXIMUM (MIDTOWN)</t>
  </si>
  <si>
    <t>306 00 00</t>
  </si>
  <si>
    <t>11:00-12:30-13:45-15:15-16:30-18:00-19:15-20:45-22:00</t>
  </si>
  <si>
    <t>BURSA</t>
  </si>
  <si>
    <t>CINEMAXIMUM (CARREFOUR)</t>
  </si>
  <si>
    <t>452 83 00</t>
  </si>
  <si>
    <t>12:00-14:30-15:45-17:00-18:15-19:30-20:45-22:00</t>
  </si>
  <si>
    <t>KENT MEYDANI AVŞAR</t>
  </si>
  <si>
    <t>255 35 05</t>
  </si>
  <si>
    <t>KORUPARK CINETECH</t>
  </si>
  <si>
    <t>242 93 83</t>
  </si>
  <si>
    <t>ZAFER PLAZA CINETECH</t>
  </si>
  <si>
    <t>225 48 88</t>
  </si>
  <si>
    <t>ÇORLU</t>
  </si>
  <si>
    <t>ORION AVM CINEMARINE</t>
  </si>
  <si>
    <t>673 30 60</t>
  </si>
  <si>
    <t>DENİZLİ</t>
  </si>
  <si>
    <t>BEYAZ SAHNE</t>
  </si>
  <si>
    <t>212 32 62</t>
  </si>
  <si>
    <t>CINEMAXIMUM (FORUM ÇAMLIK)</t>
  </si>
  <si>
    <t>215 15 35</t>
  </si>
  <si>
    <t>11:30-12:45-14:00-15:15-16:30-17:45-19:00-20:15-21:30 C/Ct 23:00</t>
  </si>
  <si>
    <t>TERAS PARK AVŞAR</t>
  </si>
  <si>
    <t>374 10 00</t>
  </si>
  <si>
    <t>DİYARBAKIR</t>
  </si>
  <si>
    <t>CINEMALL</t>
  </si>
  <si>
    <t>252 52 34</t>
  </si>
  <si>
    <t>11:15-13:45-16:15-18:45-21:20</t>
  </si>
  <si>
    <t>NİNOVA PARK PRESTIGE</t>
  </si>
  <si>
    <t>290 11 55</t>
  </si>
  <si>
    <t xml:space="preserve">DÜZCE </t>
  </si>
  <si>
    <t>MOONLIGHT CINEMA CLUB</t>
  </si>
  <si>
    <t>523 57 23</t>
  </si>
  <si>
    <t>EDİRNE</t>
  </si>
  <si>
    <t>CINEMARINE MARGI</t>
  </si>
  <si>
    <t>236 50 01</t>
  </si>
  <si>
    <t>ERZURUM</t>
  </si>
  <si>
    <t xml:space="preserve">CINEMAXIMUM (ERZURUM AVM) </t>
  </si>
  <si>
    <t>316 63 63</t>
  </si>
  <si>
    <t>11:00-12:15-13:30-14:45-17:15-18:30-19:45-21:00-22:15 C/Ct 23:15</t>
  </si>
  <si>
    <t>ESKİŞEHİR</t>
  </si>
  <si>
    <t>CINEMAXIMUM  (ESPARK)</t>
  </si>
  <si>
    <t>333 05 15</t>
  </si>
  <si>
    <t>11:15-12:30-13:45-15:00-16:15-17:30-18:45-20:00-21:15 C/Ct 00:00</t>
  </si>
  <si>
    <t>KANATLI CINEMA PINK</t>
  </si>
  <si>
    <t>231 42 92</t>
  </si>
  <si>
    <t>335 50 51</t>
  </si>
  <si>
    <t>G.ANTEP</t>
  </si>
  <si>
    <t>SANKO PARK AVŞAR</t>
  </si>
  <si>
    <t>336 86 86</t>
  </si>
  <si>
    <t>SİNEPARK NAKIPALİ</t>
  </si>
  <si>
    <t>328 91 70</t>
  </si>
  <si>
    <t>ISPARTA</t>
  </si>
  <si>
    <t>PRESTIGE</t>
  </si>
  <si>
    <t>228 26 88</t>
  </si>
  <si>
    <t>İSKENDERUN</t>
  </si>
  <si>
    <t>619 21 21</t>
  </si>
  <si>
    <t>İZMİR</t>
  </si>
  <si>
    <t>AGORA</t>
  </si>
  <si>
    <t>278 10 10</t>
  </si>
  <si>
    <t>11:00-13:15-15:30-17:45-20:00-22:15</t>
  </si>
  <si>
    <t>CINEMAXIMUM (EGE PARK MAVİŞEHİR)</t>
  </si>
  <si>
    <t>324 42 64</t>
  </si>
  <si>
    <t>11:00-13:40-16:20-17:40-19:00-20:20-21:40 C/Ct 23:30</t>
  </si>
  <si>
    <t>CINEMAXIMUM (FORUM BORNOVA)</t>
  </si>
  <si>
    <t>373 03 50</t>
  </si>
  <si>
    <t>10:30-11:45-13:00-14:15-15:30-16:45-18:00-19:15-20:30-21:45 C/Ct 23:00-00:00</t>
  </si>
  <si>
    <t>CINEMAXIMUM (KİPA EXTRA BALÇOVA)</t>
  </si>
  <si>
    <t>278 87 87</t>
  </si>
  <si>
    <t>11:45-13:00-14:15-15:30-16:45-18:00-19:15-20:30-21:45 C/Ct 23:00</t>
  </si>
  <si>
    <t>CINEMAXIMUM (KONAK PİER)</t>
  </si>
  <si>
    <t>446 90 40</t>
  </si>
  <si>
    <t>11:00-13:30-16:00-17:00-18:30-19:30-21:00-22:00 C /Ct 23:30</t>
  </si>
  <si>
    <t>CINEMAXIMUM (OPTIMUM)</t>
  </si>
  <si>
    <t>273 84 40</t>
  </si>
  <si>
    <t>11:00-12:00-13:00-14:15-15:15-16:30-17:30-18:45-19:45-21:00-22:00 C/Ct 23:15</t>
  </si>
  <si>
    <t>ÇİĞLİ CINECITY KİPA</t>
  </si>
  <si>
    <t>386 58 88</t>
  </si>
  <si>
    <t>11:00-12:00-13:00-14:00-15:15-16:15-17:30-18:30-19:45-20:45-22:00 C/Ct 23:00-00:15</t>
  </si>
  <si>
    <t>KARACA</t>
  </si>
  <si>
    <t>445 87 76</t>
  </si>
  <si>
    <t>İZMİT</t>
  </si>
  <si>
    <t>CINE KÖRFEZ</t>
  </si>
  <si>
    <t>505 00 00</t>
  </si>
  <si>
    <t>DOLPHIN</t>
  </si>
  <si>
    <t>323 50 24</t>
  </si>
  <si>
    <t>12:00-13:00-14:00-15:00-16:00-14:00-18:00-19:00-20:00-21:15</t>
  </si>
  <si>
    <t>NCITY</t>
  </si>
  <si>
    <t>325 18 65</t>
  </si>
  <si>
    <t>11:45-12:45-13:50-14:50-15:55-16:55-18:00-19:05-20:10-21:15</t>
  </si>
  <si>
    <t>KAYSERİ</t>
  </si>
  <si>
    <t>CINEMAXIMUM  (FORUM KAYSERİ)</t>
  </si>
  <si>
    <t>222 37 07</t>
  </si>
  <si>
    <t>CINEMAXIMUM  (KAYSERİ PARK)</t>
  </si>
  <si>
    <t>223 20 10</t>
  </si>
  <si>
    <t>11:30-12:45-14:00-15:15-16:30-17:45-19:00-20:15-21:30 C/Ct 23:45</t>
  </si>
  <si>
    <t>KIBRIS</t>
  </si>
  <si>
    <t>MAGOSA  LEMAR</t>
  </si>
  <si>
    <t>365 63 87</t>
  </si>
  <si>
    <t>11:45-14:10-16:45-18:45-21:00</t>
  </si>
  <si>
    <t>KOCAELİ</t>
  </si>
  <si>
    <t>CINEMAXIMUM (GEBZE CENTER)</t>
  </si>
  <si>
    <t>641 66 56</t>
  </si>
  <si>
    <t>11:00-12:00-13:30-14:30-16:00-17:00-18:30-19:30-21:00-22:00</t>
  </si>
  <si>
    <t xml:space="preserve">KONYA </t>
  </si>
  <si>
    <t>CINEMAXIMUM  (KENT PLAZA)</t>
  </si>
  <si>
    <t>KULE SİTE AVŞAR</t>
  </si>
  <si>
    <t>233 28 72</t>
  </si>
  <si>
    <t>KUŞADASI</t>
  </si>
  <si>
    <t>KIPA CINEMARINE</t>
  </si>
  <si>
    <t>622 34 34</t>
  </si>
  <si>
    <t>KÜTAHYA</t>
  </si>
  <si>
    <t>SERA CINETECH</t>
  </si>
  <si>
    <t xml:space="preserve">225 30 30 </t>
  </si>
  <si>
    <t>MALATYA</t>
  </si>
  <si>
    <t>YEŞİL</t>
  </si>
  <si>
    <t>321 12 22</t>
  </si>
  <si>
    <t>11:00-13:15-15:30-18:15-21:00</t>
  </si>
  <si>
    <t>MANİSA</t>
  </si>
  <si>
    <t>CINENS</t>
  </si>
  <si>
    <t>302 22 12</t>
  </si>
  <si>
    <t>12:00-14:15-16:30-19:00-21:15</t>
  </si>
  <si>
    <t>MERSİN</t>
  </si>
  <si>
    <t>CINEMAXIMUM (FORUM MERSİN)</t>
  </si>
  <si>
    <t xml:space="preserve">331 51 51 </t>
  </si>
  <si>
    <t>11:15-12:15-13:30-14:30-15:45-16:45-18:00-19:00-20:15-21:30 C/Ct 23:30-23:45</t>
  </si>
  <si>
    <t>341 34 99</t>
  </si>
  <si>
    <t>SAMSUN</t>
  </si>
  <si>
    <t>CINEMAXIMUM (YEŞİLYURT)</t>
  </si>
  <si>
    <t>439 20 70</t>
  </si>
  <si>
    <t>11:00-12:05-13:15-14:20-15:30-16:35-17:45-18:50-20:00-21:05-22:15</t>
  </si>
  <si>
    <t>KONAKPLEX</t>
  </si>
  <si>
    <t>431 24 71</t>
  </si>
  <si>
    <t>431 87 71</t>
  </si>
  <si>
    <t>SİVAS</t>
  </si>
  <si>
    <t xml:space="preserve">KLAS SİTE            </t>
  </si>
  <si>
    <t>224 12 01</t>
  </si>
  <si>
    <t>POLAT CENTER</t>
  </si>
  <si>
    <t>224 48 54</t>
  </si>
  <si>
    <t>TEKİRDAĞ</t>
  </si>
  <si>
    <t>YSK CENTER SİTE</t>
  </si>
  <si>
    <t>293 30 08</t>
  </si>
  <si>
    <t>TOKAT</t>
  </si>
  <si>
    <t>ASBERK</t>
  </si>
  <si>
    <t>214 11 96</t>
  </si>
  <si>
    <t>TRABZON</t>
  </si>
  <si>
    <t>ATAPARK AVŞAR</t>
  </si>
  <si>
    <t>223 18 81</t>
  </si>
  <si>
    <t>CINEMAXIMUM  (FORUM)</t>
  </si>
  <si>
    <t>330 10 01</t>
  </si>
  <si>
    <t>11:00-12:10-13:20-14:30-15:40-16:50-18:00-19:10-20:20-21:30-22:40</t>
  </si>
  <si>
    <t>ROYAL</t>
  </si>
  <si>
    <t>323 33 77</t>
  </si>
  <si>
    <t>11:45-13:30-15:30-17:30-19:30-21:30</t>
  </si>
  <si>
    <t>YALOVA</t>
  </si>
  <si>
    <t>352 77 25</t>
  </si>
  <si>
    <t>ZONGULDAK</t>
  </si>
  <si>
    <t>DEMİRPARK PRESTIGE</t>
  </si>
  <si>
    <t>257 87 72</t>
  </si>
  <si>
    <t>ÇEMBERLİTAŞ</t>
  </si>
  <si>
    <t>ŞAFAK MOVIEPLEX</t>
  </si>
  <si>
    <t>516 26 60</t>
  </si>
  <si>
    <t>11,30-14,00-16,30-19,00-21,30</t>
  </si>
  <si>
    <t>PARK AVŞAR</t>
  </si>
  <si>
    <t>212 83 85</t>
  </si>
  <si>
    <t>11,00-13,00-15,00-17,00-19,00-21,00</t>
  </si>
  <si>
    <t>11,00-13,00-15,15-17,30-19,45-22,00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</si>
</sst>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  <family val="2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theme="0" tint="-0.499984740745262"/>
      <name val="Century Gothic"/>
      <family val="2"/>
      <charset val="162"/>
    </font>
    <font>
      <sz val="8"/>
      <color indexed="8"/>
      <name val="Century Gothic"/>
      <family val="2"/>
      <charset val="162"/>
    </font>
    <font>
      <b/>
      <sz val="10"/>
      <name val="Century Gothic"/>
      <family val="2"/>
      <charset val="162"/>
    </font>
    <font>
      <sz val="9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10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7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 vertical="center"/>
    </xf>
    <xf numFmtId="1" fontId="6" fillId="0" borderId="0" xfId="0" quotePrefix="1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6" fillId="0" borderId="0" xfId="0" applyNumberFormat="1" applyFont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1" fontId="6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164" fontId="6" fillId="0" borderId="0" xfId="0" applyNumberFormat="1" applyFont="1" applyFill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20" fontId="9" fillId="0" borderId="10" xfId="0" applyNumberFormat="1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0" fontId="8" fillId="0" borderId="9" xfId="0" applyFont="1" applyFill="1" applyBorder="1" applyAlignment="1">
      <alignment horizontal="center" vertical="center"/>
    </xf>
    <xf numFmtId="0" fontId="11" fillId="0" borderId="0" xfId="0" applyFont="1" applyAlignment="1" applyProtection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vertical="center"/>
      <protection locked="0"/>
    </xf>
    <xf numFmtId="0" fontId="8" fillId="3" borderId="9" xfId="0" applyFont="1" applyFill="1" applyBorder="1" applyAlignment="1" applyProtection="1">
      <alignment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20" fontId="9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20" fontId="3" fillId="0" borderId="0" xfId="0" applyNumberFormat="1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vertical="center"/>
      <protection locked="0"/>
    </xf>
    <xf numFmtId="0" fontId="8" fillId="4" borderId="9" xfId="0" applyFont="1" applyFill="1" applyBorder="1" applyAlignment="1" applyProtection="1">
      <alignment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3" xfId="1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01"/>
  <sheetViews>
    <sheetView showGridLines="0" tabSelected="1" zoomScale="90" zoomScaleNormal="90" workbookViewId="0">
      <pane xSplit="1" ySplit="2" topLeftCell="B35" activePane="bottomRight" state="frozen"/>
      <selection pane="topRight" activeCell="B1" sqref="B1"/>
      <selection pane="bottomLeft" activeCell="A3" sqref="A3"/>
      <selection pane="bottomRight" activeCell="E52" sqref="B52:E52"/>
    </sheetView>
  </sheetViews>
  <sheetFormatPr defaultRowHeight="13.5"/>
  <cols>
    <col min="1" max="1" width="4.7109375" style="10" customWidth="1"/>
    <col min="2" max="2" width="15.7109375" style="45" customWidth="1"/>
    <col min="3" max="3" width="38.7109375" style="45" customWidth="1"/>
    <col min="4" max="4" width="12.7109375" style="43" customWidth="1"/>
    <col min="5" max="5" width="86.5703125" style="43" customWidth="1"/>
    <col min="6" max="20" width="10.7109375" style="2" hidden="1" customWidth="1"/>
    <col min="21" max="23" width="9.140625" style="2" hidden="1" customWidth="1"/>
    <col min="24" max="34" width="0" style="2" hidden="1" customWidth="1"/>
    <col min="35" max="16384" width="9.140625" style="2"/>
  </cols>
  <sheetData>
    <row r="1" spans="1:38" ht="30" customHeight="1">
      <c r="A1" s="1"/>
      <c r="B1" s="47" t="s">
        <v>0</v>
      </c>
      <c r="C1" s="48"/>
      <c r="D1" s="48"/>
      <c r="E1" s="49"/>
      <c r="T1" s="3"/>
    </row>
    <row r="2" spans="1:38" ht="20.100000000000001" customHeight="1">
      <c r="A2" s="4"/>
      <c r="B2" s="50" t="s">
        <v>1</v>
      </c>
      <c r="C2" s="51"/>
      <c r="D2" s="51"/>
      <c r="E2" s="52"/>
      <c r="G2" s="5" t="s">
        <v>2</v>
      </c>
      <c r="H2" s="5" t="s">
        <v>3</v>
      </c>
      <c r="I2" s="6" t="s">
        <v>4</v>
      </c>
      <c r="J2" s="5" t="s">
        <v>3</v>
      </c>
      <c r="K2" s="5" t="s">
        <v>5</v>
      </c>
      <c r="L2" s="5" t="s">
        <v>6</v>
      </c>
      <c r="M2" s="5" t="s">
        <v>7</v>
      </c>
      <c r="N2" s="5" t="s">
        <v>8</v>
      </c>
      <c r="O2" s="7" t="s">
        <v>9</v>
      </c>
      <c r="P2" s="7" t="s">
        <v>10</v>
      </c>
      <c r="Q2" s="7" t="s">
        <v>11</v>
      </c>
      <c r="R2" s="8" t="s">
        <v>12</v>
      </c>
      <c r="S2" s="9" t="s">
        <v>13</v>
      </c>
      <c r="T2" s="5" t="s">
        <v>14</v>
      </c>
    </row>
    <row r="3" spans="1:38" s="12" customFormat="1" ht="5.0999999999999996" customHeight="1">
      <c r="A3" s="10"/>
      <c r="B3" s="11"/>
      <c r="C3" s="11"/>
      <c r="D3" s="11"/>
      <c r="E3" s="11"/>
    </row>
    <row r="4" spans="1:38" s="19" customFormat="1" ht="17.100000000000001" customHeight="1">
      <c r="A4" s="13">
        <f t="shared" ref="A4:A68" si="0">+ROW()-3</f>
        <v>1</v>
      </c>
      <c r="B4" s="14" t="s">
        <v>15</v>
      </c>
      <c r="C4" s="15" t="s">
        <v>16</v>
      </c>
      <c r="D4" s="16" t="s">
        <v>17</v>
      </c>
      <c r="E4" s="17" t="s">
        <v>18</v>
      </c>
      <c r="G4" s="20">
        <f t="shared" ref="G4:G68" si="1">LEN(E4)</f>
        <v>46</v>
      </c>
      <c r="H4" s="20">
        <f t="shared" ref="H4:H68" si="2">LEN(E4)-LEN(SUBSTITUTE(E4,":",""))</f>
        <v>7</v>
      </c>
      <c r="I4" s="20">
        <f t="shared" ref="I4:I68" si="3">LEN(E4)-LEN(SUBSTITUTE(E4,"-",""))</f>
        <v>5</v>
      </c>
      <c r="J4" s="20">
        <f>LEN(E4)-LEN(SUBSTITUTE(E4,":",""))</f>
        <v>7</v>
      </c>
      <c r="K4" s="20">
        <f t="shared" ref="K4:K68" si="4">LEN(E4)-LEN(SUBSTITUTE(E4,".",""))</f>
        <v>0</v>
      </c>
      <c r="L4" s="20">
        <f t="shared" ref="L4:L68" si="5">LEN(E4)-LEN(SUBSTITUTE(E4," ",""))</f>
        <v>2</v>
      </c>
      <c r="M4" s="20">
        <f t="shared" ref="M4:M68" si="6">LEN(E4)-LEN(SUBSTITUTE(E4,"C/Ct",""))</f>
        <v>4</v>
      </c>
      <c r="N4" s="20">
        <f t="shared" ref="N4:N68" si="7">+G4-H4-I4-J4-K4-L4-M4</f>
        <v>21</v>
      </c>
      <c r="O4" s="21">
        <f t="shared" ref="O4:O68" si="8">+N4/4</f>
        <v>5.25</v>
      </c>
      <c r="P4" s="21">
        <f t="shared" ref="P4:P68" si="9">IF(O4&lt;=0.5,1,O4)</f>
        <v>5.25</v>
      </c>
      <c r="Q4" s="21">
        <f t="shared" ref="Q4:Q68" si="10">IF(G4&lt;&gt;0,(IF(P4=1.5,1,P4)),0)</f>
        <v>5.25</v>
      </c>
      <c r="R4" s="22" t="e">
        <f>+Q4/#REF!</f>
        <v>#REF!</v>
      </c>
      <c r="S4" s="22" t="e">
        <f t="shared" ref="S4:S68" si="11">IF(Q4&lt;&gt;0,(IF(R4&lt;=0.5,1,R4)),0)</f>
        <v>#REF!</v>
      </c>
      <c r="T4" s="20" t="e">
        <f t="shared" ref="T4:T68" si="12">ROUND(S4,0)</f>
        <v>#REF!</v>
      </c>
    </row>
    <row r="5" spans="1:38" s="19" customFormat="1" ht="17.100000000000001" customHeight="1">
      <c r="A5" s="13">
        <f t="shared" si="0"/>
        <v>2</v>
      </c>
      <c r="B5" s="14" t="s">
        <v>19</v>
      </c>
      <c r="C5" s="15" t="s">
        <v>20</v>
      </c>
      <c r="D5" s="16" t="s">
        <v>21</v>
      </c>
      <c r="E5" s="17" t="s">
        <v>22</v>
      </c>
      <c r="G5" s="20">
        <f t="shared" si="1"/>
        <v>70</v>
      </c>
      <c r="H5" s="20">
        <f t="shared" si="2"/>
        <v>11</v>
      </c>
      <c r="I5" s="20">
        <f t="shared" si="3"/>
        <v>9</v>
      </c>
      <c r="J5" s="20">
        <f t="shared" ref="J5:J69" si="13">LEN(E5)-LEN(SUBSTITUTE(E5,",",""))</f>
        <v>0</v>
      </c>
      <c r="K5" s="20">
        <f t="shared" si="4"/>
        <v>0</v>
      </c>
      <c r="L5" s="20">
        <f t="shared" si="5"/>
        <v>2</v>
      </c>
      <c r="M5" s="20">
        <f t="shared" si="6"/>
        <v>4</v>
      </c>
      <c r="N5" s="20">
        <f t="shared" si="7"/>
        <v>44</v>
      </c>
      <c r="O5" s="21">
        <f t="shared" si="8"/>
        <v>11</v>
      </c>
      <c r="P5" s="21">
        <f t="shared" si="9"/>
        <v>11</v>
      </c>
      <c r="Q5" s="21">
        <f t="shared" si="10"/>
        <v>11</v>
      </c>
      <c r="R5" s="22" t="e">
        <f>+Q5/#REF!</f>
        <v>#REF!</v>
      </c>
      <c r="S5" s="22" t="e">
        <f t="shared" si="11"/>
        <v>#REF!</v>
      </c>
      <c r="T5" s="20" t="e">
        <f t="shared" si="12"/>
        <v>#REF!</v>
      </c>
    </row>
    <row r="6" spans="1:38" s="19" customFormat="1" ht="17.100000000000001" customHeight="1">
      <c r="A6" s="13">
        <f t="shared" si="0"/>
        <v>3</v>
      </c>
      <c r="B6" s="14" t="s">
        <v>19</v>
      </c>
      <c r="C6" s="15" t="s">
        <v>23</v>
      </c>
      <c r="D6" s="16" t="s">
        <v>24</v>
      </c>
      <c r="E6" s="17" t="s">
        <v>25</v>
      </c>
      <c r="G6" s="20">
        <f t="shared" si="1"/>
        <v>88</v>
      </c>
      <c r="H6" s="20">
        <f t="shared" si="2"/>
        <v>14</v>
      </c>
      <c r="I6" s="20">
        <f t="shared" si="3"/>
        <v>12</v>
      </c>
      <c r="J6" s="20">
        <f t="shared" si="13"/>
        <v>0</v>
      </c>
      <c r="K6" s="20">
        <f t="shared" si="4"/>
        <v>0</v>
      </c>
      <c r="L6" s="20">
        <f t="shared" si="5"/>
        <v>2</v>
      </c>
      <c r="M6" s="20">
        <f t="shared" si="6"/>
        <v>4</v>
      </c>
      <c r="N6" s="20">
        <f t="shared" si="7"/>
        <v>56</v>
      </c>
      <c r="O6" s="21">
        <f t="shared" si="8"/>
        <v>14</v>
      </c>
      <c r="P6" s="21">
        <f t="shared" si="9"/>
        <v>14</v>
      </c>
      <c r="Q6" s="21">
        <f t="shared" si="10"/>
        <v>14</v>
      </c>
      <c r="R6" s="22" t="e">
        <f>+Q6/#REF!</f>
        <v>#REF!</v>
      </c>
      <c r="S6" s="22" t="e">
        <f t="shared" si="11"/>
        <v>#REF!</v>
      </c>
      <c r="T6" s="20" t="e">
        <f t="shared" si="12"/>
        <v>#REF!</v>
      </c>
    </row>
    <row r="7" spans="1:38" s="23" customFormat="1" ht="17.100000000000001" customHeight="1">
      <c r="A7" s="13">
        <f t="shared" si="0"/>
        <v>4</v>
      </c>
      <c r="B7" s="14" t="s">
        <v>26</v>
      </c>
      <c r="C7" s="15" t="s">
        <v>27</v>
      </c>
      <c r="D7" s="16" t="s">
        <v>28</v>
      </c>
      <c r="E7" s="17" t="s">
        <v>29</v>
      </c>
      <c r="F7" s="19"/>
      <c r="G7" s="20">
        <f t="shared" si="1"/>
        <v>70</v>
      </c>
      <c r="H7" s="20">
        <f t="shared" si="2"/>
        <v>11</v>
      </c>
      <c r="I7" s="20">
        <f t="shared" si="3"/>
        <v>9</v>
      </c>
      <c r="J7" s="20">
        <f t="shared" si="13"/>
        <v>0</v>
      </c>
      <c r="K7" s="20">
        <f t="shared" si="4"/>
        <v>0</v>
      </c>
      <c r="L7" s="20">
        <f t="shared" si="5"/>
        <v>2</v>
      </c>
      <c r="M7" s="20">
        <f t="shared" si="6"/>
        <v>4</v>
      </c>
      <c r="N7" s="20">
        <f t="shared" si="7"/>
        <v>44</v>
      </c>
      <c r="O7" s="21">
        <f t="shared" si="8"/>
        <v>11</v>
      </c>
      <c r="P7" s="21">
        <f t="shared" si="9"/>
        <v>11</v>
      </c>
      <c r="Q7" s="21">
        <f t="shared" si="10"/>
        <v>11</v>
      </c>
      <c r="R7" s="22" t="e">
        <f>+Q7/#REF!</f>
        <v>#REF!</v>
      </c>
      <c r="S7" s="22" t="e">
        <f t="shared" si="11"/>
        <v>#REF!</v>
      </c>
      <c r="T7" s="20" t="e">
        <f t="shared" si="12"/>
        <v>#REF!</v>
      </c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1:38" s="18" customFormat="1" ht="17.100000000000001" customHeight="1">
      <c r="A8" s="13">
        <f t="shared" si="0"/>
        <v>5</v>
      </c>
      <c r="B8" s="14" t="s">
        <v>30</v>
      </c>
      <c r="C8" s="15" t="s">
        <v>31</v>
      </c>
      <c r="D8" s="16" t="s">
        <v>32</v>
      </c>
      <c r="E8" s="24" t="s">
        <v>33</v>
      </c>
      <c r="F8" s="19"/>
      <c r="G8" s="20">
        <f t="shared" si="1"/>
        <v>29</v>
      </c>
      <c r="H8" s="20">
        <f t="shared" si="2"/>
        <v>5</v>
      </c>
      <c r="I8" s="20">
        <f t="shared" si="3"/>
        <v>4</v>
      </c>
      <c r="J8" s="20">
        <f t="shared" si="13"/>
        <v>0</v>
      </c>
      <c r="K8" s="20">
        <f t="shared" si="4"/>
        <v>0</v>
      </c>
      <c r="L8" s="20">
        <f t="shared" si="5"/>
        <v>0</v>
      </c>
      <c r="M8" s="20">
        <f t="shared" si="6"/>
        <v>0</v>
      </c>
      <c r="N8" s="20">
        <f t="shared" si="7"/>
        <v>20</v>
      </c>
      <c r="O8" s="21">
        <f t="shared" si="8"/>
        <v>5</v>
      </c>
      <c r="P8" s="21">
        <f t="shared" si="9"/>
        <v>5</v>
      </c>
      <c r="Q8" s="21">
        <f t="shared" si="10"/>
        <v>5</v>
      </c>
      <c r="R8" s="22" t="e">
        <f>+Q8/#REF!</f>
        <v>#REF!</v>
      </c>
      <c r="S8" s="22" t="e">
        <f t="shared" si="11"/>
        <v>#REF!</v>
      </c>
      <c r="T8" s="20" t="e">
        <f t="shared" si="12"/>
        <v>#REF!</v>
      </c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</row>
    <row r="9" spans="1:38" s="18" customFormat="1" ht="17.100000000000001" customHeight="1">
      <c r="A9" s="13">
        <f t="shared" si="0"/>
        <v>6</v>
      </c>
      <c r="B9" s="14" t="s">
        <v>34</v>
      </c>
      <c r="C9" s="15" t="s">
        <v>35</v>
      </c>
      <c r="D9" s="16" t="s">
        <v>36</v>
      </c>
      <c r="E9" s="17" t="s">
        <v>37</v>
      </c>
      <c r="F9" s="19"/>
      <c r="G9" s="20">
        <f t="shared" si="1"/>
        <v>35</v>
      </c>
      <c r="H9" s="20">
        <f t="shared" si="2"/>
        <v>6</v>
      </c>
      <c r="I9" s="20">
        <f t="shared" si="3"/>
        <v>5</v>
      </c>
      <c r="J9" s="20">
        <f t="shared" si="13"/>
        <v>0</v>
      </c>
      <c r="K9" s="20">
        <f t="shared" si="4"/>
        <v>0</v>
      </c>
      <c r="L9" s="20">
        <f t="shared" si="5"/>
        <v>0</v>
      </c>
      <c r="M9" s="20">
        <f t="shared" si="6"/>
        <v>0</v>
      </c>
      <c r="N9" s="20">
        <f t="shared" si="7"/>
        <v>24</v>
      </c>
      <c r="O9" s="21">
        <f t="shared" si="8"/>
        <v>6</v>
      </c>
      <c r="P9" s="21">
        <f t="shared" si="9"/>
        <v>6</v>
      </c>
      <c r="Q9" s="21">
        <f t="shared" si="10"/>
        <v>6</v>
      </c>
      <c r="R9" s="22" t="e">
        <f>+Q9/#REF!</f>
        <v>#REF!</v>
      </c>
      <c r="S9" s="22" t="e">
        <f t="shared" si="11"/>
        <v>#REF!</v>
      </c>
      <c r="T9" s="20" t="e">
        <f t="shared" si="12"/>
        <v>#REF!</v>
      </c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</row>
    <row r="10" spans="1:38" s="18" customFormat="1" ht="17.100000000000001" customHeight="1">
      <c r="A10" s="13">
        <f t="shared" si="0"/>
        <v>7</v>
      </c>
      <c r="B10" s="14" t="s">
        <v>38</v>
      </c>
      <c r="C10" s="15" t="s">
        <v>39</v>
      </c>
      <c r="D10" s="16" t="s">
        <v>40</v>
      </c>
      <c r="E10" s="17" t="s">
        <v>41</v>
      </c>
      <c r="F10" s="19"/>
      <c r="G10" s="20">
        <f t="shared" si="1"/>
        <v>35</v>
      </c>
      <c r="H10" s="20">
        <f t="shared" si="2"/>
        <v>6</v>
      </c>
      <c r="I10" s="20">
        <f t="shared" si="3"/>
        <v>5</v>
      </c>
      <c r="J10" s="20">
        <f t="shared" si="13"/>
        <v>0</v>
      </c>
      <c r="K10" s="20">
        <f t="shared" si="4"/>
        <v>0</v>
      </c>
      <c r="L10" s="20">
        <f t="shared" si="5"/>
        <v>0</v>
      </c>
      <c r="M10" s="20">
        <f t="shared" si="6"/>
        <v>0</v>
      </c>
      <c r="N10" s="20">
        <f t="shared" si="7"/>
        <v>24</v>
      </c>
      <c r="O10" s="21">
        <f t="shared" si="8"/>
        <v>6</v>
      </c>
      <c r="P10" s="21">
        <f t="shared" si="9"/>
        <v>6</v>
      </c>
      <c r="Q10" s="21">
        <f t="shared" si="10"/>
        <v>6</v>
      </c>
      <c r="R10" s="22" t="e">
        <f>+Q10/#REF!</f>
        <v>#REF!</v>
      </c>
      <c r="S10" s="22" t="e">
        <f t="shared" si="11"/>
        <v>#REF!</v>
      </c>
      <c r="T10" s="20" t="e">
        <f t="shared" si="12"/>
        <v>#REF!</v>
      </c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s="19" customFormat="1" ht="17.100000000000001" customHeight="1">
      <c r="A11" s="13">
        <f t="shared" si="0"/>
        <v>8</v>
      </c>
      <c r="B11" s="14" t="s">
        <v>38</v>
      </c>
      <c r="C11" s="15" t="s">
        <v>42</v>
      </c>
      <c r="D11" s="16" t="s">
        <v>43</v>
      </c>
      <c r="E11" s="17" t="s">
        <v>44</v>
      </c>
      <c r="G11" s="20">
        <f t="shared" si="1"/>
        <v>35</v>
      </c>
      <c r="H11" s="20">
        <f t="shared" si="2"/>
        <v>6</v>
      </c>
      <c r="I11" s="20">
        <f t="shared" si="3"/>
        <v>5</v>
      </c>
      <c r="J11" s="20">
        <f t="shared" si="13"/>
        <v>0</v>
      </c>
      <c r="K11" s="20">
        <f t="shared" si="4"/>
        <v>0</v>
      </c>
      <c r="L11" s="20">
        <f t="shared" si="5"/>
        <v>0</v>
      </c>
      <c r="M11" s="20">
        <f t="shared" si="6"/>
        <v>0</v>
      </c>
      <c r="N11" s="20">
        <f t="shared" si="7"/>
        <v>24</v>
      </c>
      <c r="O11" s="21">
        <f t="shared" si="8"/>
        <v>6</v>
      </c>
      <c r="P11" s="21">
        <f t="shared" si="9"/>
        <v>6</v>
      </c>
      <c r="Q11" s="21">
        <f t="shared" si="10"/>
        <v>6</v>
      </c>
      <c r="R11" s="22" t="e">
        <f>+Q11/#REF!</f>
        <v>#REF!</v>
      </c>
      <c r="S11" s="22" t="e">
        <f t="shared" si="11"/>
        <v>#REF!</v>
      </c>
      <c r="T11" s="20" t="e">
        <f t="shared" si="12"/>
        <v>#REF!</v>
      </c>
    </row>
    <row r="12" spans="1:38" s="18" customFormat="1" ht="17.100000000000001" customHeight="1">
      <c r="A12" s="13">
        <f t="shared" si="0"/>
        <v>9</v>
      </c>
      <c r="B12" s="14" t="s">
        <v>45</v>
      </c>
      <c r="C12" s="15" t="s">
        <v>46</v>
      </c>
      <c r="D12" s="16" t="s">
        <v>47</v>
      </c>
      <c r="E12" s="17" t="s">
        <v>22</v>
      </c>
      <c r="F12" s="19"/>
      <c r="G12" s="20">
        <f t="shared" si="1"/>
        <v>70</v>
      </c>
      <c r="H12" s="20">
        <f t="shared" si="2"/>
        <v>11</v>
      </c>
      <c r="I12" s="20">
        <f t="shared" si="3"/>
        <v>9</v>
      </c>
      <c r="J12" s="20">
        <f t="shared" si="13"/>
        <v>0</v>
      </c>
      <c r="K12" s="20">
        <f t="shared" si="4"/>
        <v>0</v>
      </c>
      <c r="L12" s="20">
        <f t="shared" si="5"/>
        <v>2</v>
      </c>
      <c r="M12" s="20">
        <f t="shared" si="6"/>
        <v>4</v>
      </c>
      <c r="N12" s="20">
        <f t="shared" si="7"/>
        <v>44</v>
      </c>
      <c r="O12" s="21">
        <f t="shared" si="8"/>
        <v>11</v>
      </c>
      <c r="P12" s="21">
        <f t="shared" si="9"/>
        <v>11</v>
      </c>
      <c r="Q12" s="21">
        <f t="shared" si="10"/>
        <v>11</v>
      </c>
      <c r="R12" s="22" t="e">
        <f>+Q12/#REF!</f>
        <v>#REF!</v>
      </c>
      <c r="S12" s="22" t="e">
        <f t="shared" si="11"/>
        <v>#REF!</v>
      </c>
      <c r="T12" s="20" t="e">
        <f t="shared" si="12"/>
        <v>#REF!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s="18" customFormat="1" ht="17.100000000000001" customHeight="1">
      <c r="A13" s="13">
        <f t="shared" si="0"/>
        <v>10</v>
      </c>
      <c r="B13" s="25" t="s">
        <v>48</v>
      </c>
      <c r="C13" s="26" t="s">
        <v>49</v>
      </c>
      <c r="D13" s="27" t="s">
        <v>50</v>
      </c>
      <c r="E13" s="24" t="s">
        <v>33</v>
      </c>
      <c r="F13" s="19"/>
      <c r="G13" s="20">
        <f t="shared" si="1"/>
        <v>29</v>
      </c>
      <c r="H13" s="20">
        <f t="shared" si="2"/>
        <v>5</v>
      </c>
      <c r="I13" s="20">
        <f t="shared" si="3"/>
        <v>4</v>
      </c>
      <c r="J13" s="20">
        <f t="shared" si="13"/>
        <v>0</v>
      </c>
      <c r="K13" s="20">
        <f t="shared" si="4"/>
        <v>0</v>
      </c>
      <c r="L13" s="20">
        <f t="shared" si="5"/>
        <v>0</v>
      </c>
      <c r="M13" s="20">
        <f t="shared" si="6"/>
        <v>0</v>
      </c>
      <c r="N13" s="20">
        <f t="shared" si="7"/>
        <v>20</v>
      </c>
      <c r="O13" s="21">
        <f t="shared" si="8"/>
        <v>5</v>
      </c>
      <c r="P13" s="21">
        <f t="shared" si="9"/>
        <v>5</v>
      </c>
      <c r="Q13" s="21">
        <f t="shared" si="10"/>
        <v>5</v>
      </c>
      <c r="R13" s="22" t="e">
        <f>+Q13/#REF!</f>
        <v>#REF!</v>
      </c>
      <c r="S13" s="22" t="e">
        <f t="shared" si="11"/>
        <v>#REF!</v>
      </c>
      <c r="T13" s="20" t="e">
        <f t="shared" si="12"/>
        <v>#REF!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s="19" customFormat="1" ht="17.100000000000001" customHeight="1">
      <c r="A14" s="13">
        <f t="shared" si="0"/>
        <v>11</v>
      </c>
      <c r="B14" s="14" t="s">
        <v>48</v>
      </c>
      <c r="C14" s="15" t="s">
        <v>51</v>
      </c>
      <c r="D14" s="16" t="s">
        <v>52</v>
      </c>
      <c r="E14" s="17" t="s">
        <v>22</v>
      </c>
      <c r="G14" s="20">
        <f t="shared" si="1"/>
        <v>70</v>
      </c>
      <c r="H14" s="20">
        <f t="shared" si="2"/>
        <v>11</v>
      </c>
      <c r="I14" s="20">
        <f t="shared" si="3"/>
        <v>9</v>
      </c>
      <c r="J14" s="20">
        <f t="shared" si="13"/>
        <v>0</v>
      </c>
      <c r="K14" s="20">
        <f t="shared" si="4"/>
        <v>0</v>
      </c>
      <c r="L14" s="20">
        <f t="shared" si="5"/>
        <v>2</v>
      </c>
      <c r="M14" s="20">
        <f t="shared" si="6"/>
        <v>4</v>
      </c>
      <c r="N14" s="20">
        <f t="shared" si="7"/>
        <v>44</v>
      </c>
      <c r="O14" s="21">
        <f t="shared" si="8"/>
        <v>11</v>
      </c>
      <c r="P14" s="21">
        <f t="shared" si="9"/>
        <v>11</v>
      </c>
      <c r="Q14" s="21">
        <f t="shared" si="10"/>
        <v>11</v>
      </c>
      <c r="R14" s="22" t="e">
        <f>+Q14/#REF!</f>
        <v>#REF!</v>
      </c>
      <c r="S14" s="22" t="e">
        <f t="shared" si="11"/>
        <v>#REF!</v>
      </c>
      <c r="T14" s="20" t="e">
        <f t="shared" si="12"/>
        <v>#REF!</v>
      </c>
    </row>
    <row r="15" spans="1:38" s="19" customFormat="1" ht="17.100000000000001" customHeight="1">
      <c r="A15" s="13">
        <f t="shared" si="0"/>
        <v>12</v>
      </c>
      <c r="B15" s="14" t="s">
        <v>48</v>
      </c>
      <c r="C15" s="15" t="s">
        <v>53</v>
      </c>
      <c r="D15" s="16" t="s">
        <v>54</v>
      </c>
      <c r="E15" s="17" t="s">
        <v>55</v>
      </c>
      <c r="G15" s="20">
        <f t="shared" si="1"/>
        <v>94</v>
      </c>
      <c r="H15" s="20">
        <f t="shared" si="2"/>
        <v>15</v>
      </c>
      <c r="I15" s="20">
        <f t="shared" si="3"/>
        <v>13</v>
      </c>
      <c r="J15" s="20">
        <f t="shared" si="13"/>
        <v>0</v>
      </c>
      <c r="K15" s="20">
        <f t="shared" si="4"/>
        <v>0</v>
      </c>
      <c r="L15" s="20">
        <f t="shared" si="5"/>
        <v>2</v>
      </c>
      <c r="M15" s="20">
        <f t="shared" si="6"/>
        <v>4</v>
      </c>
      <c r="N15" s="20">
        <f t="shared" si="7"/>
        <v>60</v>
      </c>
      <c r="O15" s="21">
        <f t="shared" si="8"/>
        <v>15</v>
      </c>
      <c r="P15" s="21">
        <f t="shared" si="9"/>
        <v>15</v>
      </c>
      <c r="Q15" s="21">
        <f t="shared" si="10"/>
        <v>15</v>
      </c>
      <c r="R15" s="22" t="e">
        <f>+Q15/#REF!</f>
        <v>#REF!</v>
      </c>
      <c r="S15" s="22" t="e">
        <f t="shared" si="11"/>
        <v>#REF!</v>
      </c>
      <c r="T15" s="20" t="e">
        <f t="shared" si="12"/>
        <v>#REF!</v>
      </c>
    </row>
    <row r="16" spans="1:38" s="19" customFormat="1" ht="17.100000000000001" customHeight="1">
      <c r="A16" s="13">
        <f t="shared" si="0"/>
        <v>13</v>
      </c>
      <c r="B16" s="14" t="s">
        <v>56</v>
      </c>
      <c r="C16" s="15" t="s">
        <v>57</v>
      </c>
      <c r="D16" s="16" t="s">
        <v>58</v>
      </c>
      <c r="E16" s="17" t="s">
        <v>59</v>
      </c>
      <c r="G16" s="20">
        <f t="shared" si="1"/>
        <v>82</v>
      </c>
      <c r="H16" s="20">
        <f t="shared" si="2"/>
        <v>13</v>
      </c>
      <c r="I16" s="20">
        <f t="shared" si="3"/>
        <v>11</v>
      </c>
      <c r="J16" s="20">
        <f t="shared" si="13"/>
        <v>0</v>
      </c>
      <c r="K16" s="20">
        <f t="shared" si="4"/>
        <v>0</v>
      </c>
      <c r="L16" s="20">
        <f t="shared" si="5"/>
        <v>2</v>
      </c>
      <c r="M16" s="20">
        <f t="shared" si="6"/>
        <v>4</v>
      </c>
      <c r="N16" s="20">
        <f t="shared" si="7"/>
        <v>52</v>
      </c>
      <c r="O16" s="21">
        <f t="shared" si="8"/>
        <v>13</v>
      </c>
      <c r="P16" s="21">
        <f t="shared" si="9"/>
        <v>13</v>
      </c>
      <c r="Q16" s="21">
        <f t="shared" si="10"/>
        <v>13</v>
      </c>
      <c r="R16" s="22" t="e">
        <f>+Q16/#REF!</f>
        <v>#REF!</v>
      </c>
      <c r="S16" s="22" t="e">
        <f t="shared" si="11"/>
        <v>#REF!</v>
      </c>
      <c r="T16" s="20" t="e">
        <f t="shared" si="12"/>
        <v>#REF!</v>
      </c>
    </row>
    <row r="17" spans="1:38" s="19" customFormat="1" ht="17.100000000000001" customHeight="1">
      <c r="A17" s="13">
        <f t="shared" si="0"/>
        <v>14</v>
      </c>
      <c r="B17" s="14" t="s">
        <v>60</v>
      </c>
      <c r="C17" s="15" t="s">
        <v>61</v>
      </c>
      <c r="D17" s="16" t="s">
        <v>62</v>
      </c>
      <c r="E17" s="24" t="s">
        <v>33</v>
      </c>
      <c r="G17" s="20">
        <f t="shared" si="1"/>
        <v>29</v>
      </c>
      <c r="H17" s="20">
        <f t="shared" si="2"/>
        <v>5</v>
      </c>
      <c r="I17" s="20">
        <f t="shared" si="3"/>
        <v>4</v>
      </c>
      <c r="J17" s="20">
        <f t="shared" si="13"/>
        <v>0</v>
      </c>
      <c r="K17" s="20">
        <f t="shared" si="4"/>
        <v>0</v>
      </c>
      <c r="L17" s="20">
        <f t="shared" si="5"/>
        <v>0</v>
      </c>
      <c r="M17" s="20">
        <f t="shared" si="6"/>
        <v>0</v>
      </c>
      <c r="N17" s="20">
        <f t="shared" si="7"/>
        <v>20</v>
      </c>
      <c r="O17" s="21">
        <f t="shared" si="8"/>
        <v>5</v>
      </c>
      <c r="P17" s="21">
        <f t="shared" si="9"/>
        <v>5</v>
      </c>
      <c r="Q17" s="21">
        <f t="shared" si="10"/>
        <v>5</v>
      </c>
      <c r="R17" s="22" t="e">
        <f>+Q17/#REF!</f>
        <v>#REF!</v>
      </c>
      <c r="S17" s="22" t="e">
        <f t="shared" si="11"/>
        <v>#REF!</v>
      </c>
      <c r="T17" s="20" t="e">
        <f t="shared" si="12"/>
        <v>#REF!</v>
      </c>
    </row>
    <row r="18" spans="1:38" s="19" customFormat="1" ht="17.100000000000001" customHeight="1">
      <c r="A18" s="13">
        <f t="shared" si="0"/>
        <v>15</v>
      </c>
      <c r="B18" s="25" t="s">
        <v>63</v>
      </c>
      <c r="C18" s="26" t="s">
        <v>64</v>
      </c>
      <c r="D18" s="27" t="s">
        <v>65</v>
      </c>
      <c r="E18" s="24" t="s">
        <v>66</v>
      </c>
      <c r="G18" s="20">
        <f t="shared" si="1"/>
        <v>29</v>
      </c>
      <c r="H18" s="20">
        <f t="shared" si="2"/>
        <v>5</v>
      </c>
      <c r="I18" s="20">
        <f t="shared" si="3"/>
        <v>4</v>
      </c>
      <c r="J18" s="20">
        <f t="shared" si="13"/>
        <v>0</v>
      </c>
      <c r="K18" s="20">
        <f t="shared" si="4"/>
        <v>0</v>
      </c>
      <c r="L18" s="20">
        <f t="shared" si="5"/>
        <v>0</v>
      </c>
      <c r="M18" s="20">
        <f t="shared" si="6"/>
        <v>0</v>
      </c>
      <c r="N18" s="20">
        <f t="shared" si="7"/>
        <v>20</v>
      </c>
      <c r="O18" s="21">
        <f t="shared" si="8"/>
        <v>5</v>
      </c>
      <c r="P18" s="21">
        <f t="shared" si="9"/>
        <v>5</v>
      </c>
      <c r="Q18" s="21">
        <f t="shared" si="10"/>
        <v>5</v>
      </c>
      <c r="R18" s="22" t="e">
        <f>+Q18/#REF!</f>
        <v>#REF!</v>
      </c>
      <c r="S18" s="22" t="e">
        <f t="shared" si="11"/>
        <v>#REF!</v>
      </c>
      <c r="T18" s="20" t="e">
        <f t="shared" si="12"/>
        <v>#REF!</v>
      </c>
    </row>
    <row r="19" spans="1:38" s="19" customFormat="1" ht="17.100000000000001" customHeight="1">
      <c r="A19" s="13">
        <f t="shared" si="0"/>
        <v>16</v>
      </c>
      <c r="B19" s="25" t="s">
        <v>63</v>
      </c>
      <c r="C19" s="26" t="s">
        <v>67</v>
      </c>
      <c r="D19" s="27" t="s">
        <v>68</v>
      </c>
      <c r="E19" s="24" t="s">
        <v>37</v>
      </c>
      <c r="G19" s="20">
        <f t="shared" si="1"/>
        <v>35</v>
      </c>
      <c r="H19" s="20">
        <f t="shared" si="2"/>
        <v>6</v>
      </c>
      <c r="I19" s="20">
        <f t="shared" si="3"/>
        <v>5</v>
      </c>
      <c r="J19" s="20">
        <f t="shared" si="13"/>
        <v>0</v>
      </c>
      <c r="K19" s="20">
        <f t="shared" si="4"/>
        <v>0</v>
      </c>
      <c r="L19" s="20">
        <f t="shared" si="5"/>
        <v>0</v>
      </c>
      <c r="M19" s="20">
        <f t="shared" si="6"/>
        <v>0</v>
      </c>
      <c r="N19" s="20">
        <f t="shared" si="7"/>
        <v>24</v>
      </c>
      <c r="O19" s="21">
        <f t="shared" si="8"/>
        <v>6</v>
      </c>
      <c r="P19" s="21">
        <f t="shared" si="9"/>
        <v>6</v>
      </c>
      <c r="Q19" s="21">
        <f t="shared" si="10"/>
        <v>6</v>
      </c>
      <c r="R19" s="22" t="e">
        <f>+Q19/#REF!</f>
        <v>#REF!</v>
      </c>
      <c r="S19" s="22" t="e">
        <f t="shared" si="11"/>
        <v>#REF!</v>
      </c>
      <c r="T19" s="20" t="e">
        <f t="shared" si="12"/>
        <v>#REF!</v>
      </c>
    </row>
    <row r="20" spans="1:38" s="19" customFormat="1" ht="17.100000000000001" customHeight="1">
      <c r="A20" s="13">
        <f t="shared" si="0"/>
        <v>17</v>
      </c>
      <c r="B20" s="14" t="s">
        <v>63</v>
      </c>
      <c r="C20" s="15" t="s">
        <v>69</v>
      </c>
      <c r="D20" s="16" t="s">
        <v>70</v>
      </c>
      <c r="E20" s="17" t="s">
        <v>71</v>
      </c>
      <c r="G20" s="20">
        <f t="shared" si="1"/>
        <v>58</v>
      </c>
      <c r="H20" s="20">
        <f t="shared" si="2"/>
        <v>9</v>
      </c>
      <c r="I20" s="20">
        <f t="shared" si="3"/>
        <v>7</v>
      </c>
      <c r="J20" s="20">
        <f t="shared" si="13"/>
        <v>0</v>
      </c>
      <c r="K20" s="20">
        <f t="shared" si="4"/>
        <v>0</v>
      </c>
      <c r="L20" s="20">
        <f t="shared" si="5"/>
        <v>2</v>
      </c>
      <c r="M20" s="20">
        <f t="shared" si="6"/>
        <v>4</v>
      </c>
      <c r="N20" s="20">
        <f t="shared" si="7"/>
        <v>36</v>
      </c>
      <c r="O20" s="21">
        <f t="shared" si="8"/>
        <v>9</v>
      </c>
      <c r="P20" s="21">
        <f t="shared" si="9"/>
        <v>9</v>
      </c>
      <c r="Q20" s="21">
        <f t="shared" si="10"/>
        <v>9</v>
      </c>
      <c r="R20" s="22" t="e">
        <f>+Q20/#REF!</f>
        <v>#REF!</v>
      </c>
      <c r="S20" s="22" t="e">
        <f t="shared" si="11"/>
        <v>#REF!</v>
      </c>
      <c r="T20" s="20" t="e">
        <f t="shared" si="12"/>
        <v>#REF!</v>
      </c>
    </row>
    <row r="21" spans="1:38" s="19" customFormat="1" ht="17.100000000000001" customHeight="1">
      <c r="A21" s="13">
        <f t="shared" si="0"/>
        <v>18</v>
      </c>
      <c r="B21" s="25" t="s">
        <v>72</v>
      </c>
      <c r="C21" s="26" t="s">
        <v>73</v>
      </c>
      <c r="D21" s="27" t="s">
        <v>74</v>
      </c>
      <c r="E21" s="24" t="s">
        <v>75</v>
      </c>
      <c r="G21" s="20">
        <f t="shared" si="1"/>
        <v>70</v>
      </c>
      <c r="H21" s="20">
        <f t="shared" si="2"/>
        <v>11</v>
      </c>
      <c r="I21" s="20">
        <f t="shared" si="3"/>
        <v>9</v>
      </c>
      <c r="J21" s="20">
        <f t="shared" si="13"/>
        <v>0</v>
      </c>
      <c r="K21" s="20">
        <f t="shared" si="4"/>
        <v>0</v>
      </c>
      <c r="L21" s="20">
        <f t="shared" si="5"/>
        <v>2</v>
      </c>
      <c r="M21" s="20">
        <f t="shared" si="6"/>
        <v>4</v>
      </c>
      <c r="N21" s="20">
        <f t="shared" si="7"/>
        <v>44</v>
      </c>
      <c r="O21" s="21">
        <f t="shared" si="8"/>
        <v>11</v>
      </c>
      <c r="P21" s="21">
        <f t="shared" si="9"/>
        <v>11</v>
      </c>
      <c r="Q21" s="21">
        <f t="shared" si="10"/>
        <v>11</v>
      </c>
      <c r="R21" s="22" t="e">
        <f>+Q21/#REF!</f>
        <v>#REF!</v>
      </c>
      <c r="S21" s="22" t="e">
        <f t="shared" si="11"/>
        <v>#REF!</v>
      </c>
      <c r="T21" s="20" t="e">
        <f t="shared" si="12"/>
        <v>#REF!</v>
      </c>
    </row>
    <row r="22" spans="1:38" s="19" customFormat="1" ht="17.100000000000001" customHeight="1">
      <c r="A22" s="13">
        <f t="shared" si="0"/>
        <v>19</v>
      </c>
      <c r="B22" s="53" t="s">
        <v>456</v>
      </c>
      <c r="C22" s="54" t="s">
        <v>457</v>
      </c>
      <c r="D22" s="55" t="s">
        <v>458</v>
      </c>
      <c r="E22" s="56" t="s">
        <v>462</v>
      </c>
      <c r="G22" s="20">
        <f t="shared" ref="G22" si="14">LEN(E22)</f>
        <v>35</v>
      </c>
      <c r="H22" s="20">
        <f t="shared" ref="H22" si="15">LEN(E22)-LEN(SUBSTITUTE(E22,":",""))</f>
        <v>0</v>
      </c>
      <c r="I22" s="20">
        <f t="shared" ref="I22" si="16">LEN(E22)-LEN(SUBSTITUTE(E22,"-",""))</f>
        <v>5</v>
      </c>
      <c r="J22" s="20">
        <f t="shared" ref="J22" si="17">LEN(E22)-LEN(SUBSTITUTE(E22,",",""))</f>
        <v>6</v>
      </c>
      <c r="K22" s="20">
        <f t="shared" ref="K22" si="18">LEN(E22)-LEN(SUBSTITUTE(E22,".",""))</f>
        <v>0</v>
      </c>
      <c r="L22" s="20">
        <f t="shared" ref="L22" si="19">LEN(E22)-LEN(SUBSTITUTE(E22," ",""))</f>
        <v>0</v>
      </c>
      <c r="M22" s="20">
        <f t="shared" ref="M22" si="20">LEN(E22)-LEN(SUBSTITUTE(E22,"C/Ct",""))</f>
        <v>0</v>
      </c>
      <c r="N22" s="20">
        <f t="shared" ref="N22" si="21">+G22-H22-I22-J22-K22-L22-M22</f>
        <v>24</v>
      </c>
      <c r="O22" s="21">
        <f t="shared" ref="O22" si="22">+N22/4</f>
        <v>6</v>
      </c>
      <c r="P22" s="21">
        <f t="shared" ref="P22" si="23">IF(O22&lt;=0.5,1,O22)</f>
        <v>6</v>
      </c>
      <c r="Q22" s="21">
        <f t="shared" ref="Q22" si="24">IF(G22&lt;&gt;0,(IF(P22=1.5,1,P22)),0)</f>
        <v>6</v>
      </c>
      <c r="R22" s="22" t="e">
        <f>+Q22/#REF!</f>
        <v>#REF!</v>
      </c>
      <c r="S22" s="22" t="e">
        <f t="shared" ref="S22" si="25">IF(Q22&lt;&gt;0,(IF(R22&lt;=0.5,1,R22)),0)</f>
        <v>#REF!</v>
      </c>
      <c r="T22" s="20" t="e">
        <f t="shared" ref="T22" si="26">ROUND(S22,0)</f>
        <v>#REF!</v>
      </c>
    </row>
    <row r="23" spans="1:38" s="18" customFormat="1" ht="17.100000000000001" customHeight="1">
      <c r="A23" s="13">
        <f t="shared" si="0"/>
        <v>20</v>
      </c>
      <c r="B23" s="14" t="s">
        <v>76</v>
      </c>
      <c r="C23" s="15" t="s">
        <v>77</v>
      </c>
      <c r="D23" s="16" t="s">
        <v>78</v>
      </c>
      <c r="E23" s="17" t="s">
        <v>79</v>
      </c>
      <c r="F23" s="19"/>
      <c r="G23" s="20">
        <f t="shared" si="1"/>
        <v>40</v>
      </c>
      <c r="H23" s="20">
        <f t="shared" si="2"/>
        <v>6</v>
      </c>
      <c r="I23" s="20">
        <f t="shared" si="3"/>
        <v>4</v>
      </c>
      <c r="J23" s="20">
        <f t="shared" si="13"/>
        <v>0</v>
      </c>
      <c r="K23" s="20">
        <f t="shared" si="4"/>
        <v>0</v>
      </c>
      <c r="L23" s="20">
        <f t="shared" si="5"/>
        <v>2</v>
      </c>
      <c r="M23" s="20">
        <f t="shared" si="6"/>
        <v>4</v>
      </c>
      <c r="N23" s="20">
        <f t="shared" si="7"/>
        <v>24</v>
      </c>
      <c r="O23" s="21">
        <f t="shared" si="8"/>
        <v>6</v>
      </c>
      <c r="P23" s="21">
        <f t="shared" si="9"/>
        <v>6</v>
      </c>
      <c r="Q23" s="21">
        <f t="shared" si="10"/>
        <v>6</v>
      </c>
      <c r="R23" s="22" t="e">
        <f>+Q23/#REF!</f>
        <v>#REF!</v>
      </c>
      <c r="S23" s="22" t="e">
        <f t="shared" si="11"/>
        <v>#REF!</v>
      </c>
      <c r="T23" s="20" t="e">
        <f t="shared" si="12"/>
        <v>#REF!</v>
      </c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s="19" customFormat="1" ht="17.100000000000001" customHeight="1">
      <c r="A24" s="13">
        <f t="shared" si="0"/>
        <v>21</v>
      </c>
      <c r="B24" s="14" t="s">
        <v>80</v>
      </c>
      <c r="C24" s="15" t="s">
        <v>81</v>
      </c>
      <c r="D24" s="16" t="s">
        <v>82</v>
      </c>
      <c r="E24" s="17" t="s">
        <v>83</v>
      </c>
      <c r="G24" s="20">
        <f t="shared" si="1"/>
        <v>88</v>
      </c>
      <c r="H24" s="20">
        <f t="shared" si="2"/>
        <v>14</v>
      </c>
      <c r="I24" s="20">
        <f t="shared" si="3"/>
        <v>12</v>
      </c>
      <c r="J24" s="20">
        <f t="shared" si="13"/>
        <v>0</v>
      </c>
      <c r="K24" s="20">
        <f t="shared" si="4"/>
        <v>0</v>
      </c>
      <c r="L24" s="20">
        <f t="shared" si="5"/>
        <v>2</v>
      </c>
      <c r="M24" s="20">
        <f t="shared" si="6"/>
        <v>4</v>
      </c>
      <c r="N24" s="20">
        <f t="shared" si="7"/>
        <v>56</v>
      </c>
      <c r="O24" s="21">
        <f t="shared" si="8"/>
        <v>14</v>
      </c>
      <c r="P24" s="21">
        <f t="shared" si="9"/>
        <v>14</v>
      </c>
      <c r="Q24" s="21">
        <f t="shared" si="10"/>
        <v>14</v>
      </c>
      <c r="R24" s="22" t="e">
        <f>+Q24/#REF!</f>
        <v>#REF!</v>
      </c>
      <c r="S24" s="22" t="e">
        <f t="shared" si="11"/>
        <v>#REF!</v>
      </c>
      <c r="T24" s="20" t="e">
        <f t="shared" si="12"/>
        <v>#REF!</v>
      </c>
    </row>
    <row r="25" spans="1:38" s="28" customFormat="1" ht="17.100000000000001" customHeight="1">
      <c r="A25" s="13">
        <f t="shared" si="0"/>
        <v>22</v>
      </c>
      <c r="B25" s="14" t="s">
        <v>84</v>
      </c>
      <c r="C25" s="15" t="s">
        <v>85</v>
      </c>
      <c r="D25" s="16" t="s">
        <v>86</v>
      </c>
      <c r="E25" s="24" t="s">
        <v>33</v>
      </c>
      <c r="F25" s="19"/>
      <c r="G25" s="20">
        <f t="shared" si="1"/>
        <v>29</v>
      </c>
      <c r="H25" s="20">
        <f t="shared" si="2"/>
        <v>5</v>
      </c>
      <c r="I25" s="20">
        <f t="shared" si="3"/>
        <v>4</v>
      </c>
      <c r="J25" s="20">
        <f t="shared" si="13"/>
        <v>0</v>
      </c>
      <c r="K25" s="20">
        <f t="shared" si="4"/>
        <v>0</v>
      </c>
      <c r="L25" s="20">
        <f t="shared" si="5"/>
        <v>0</v>
      </c>
      <c r="M25" s="20">
        <f t="shared" si="6"/>
        <v>0</v>
      </c>
      <c r="N25" s="20">
        <f t="shared" si="7"/>
        <v>20</v>
      </c>
      <c r="O25" s="21">
        <f t="shared" si="8"/>
        <v>5</v>
      </c>
      <c r="P25" s="21">
        <f t="shared" si="9"/>
        <v>5</v>
      </c>
      <c r="Q25" s="21">
        <f t="shared" si="10"/>
        <v>5</v>
      </c>
      <c r="R25" s="22" t="e">
        <f>+Q25/#REF!</f>
        <v>#REF!</v>
      </c>
      <c r="S25" s="22" t="e">
        <f t="shared" si="11"/>
        <v>#REF!</v>
      </c>
      <c r="T25" s="20" t="e">
        <f t="shared" si="12"/>
        <v>#REF!</v>
      </c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s="23" customFormat="1" ht="17.100000000000001" customHeight="1">
      <c r="A26" s="13">
        <f t="shared" si="0"/>
        <v>23</v>
      </c>
      <c r="B26" s="14" t="s">
        <v>84</v>
      </c>
      <c r="C26" s="15" t="s">
        <v>87</v>
      </c>
      <c r="D26" s="16" t="s">
        <v>88</v>
      </c>
      <c r="E26" s="17" t="s">
        <v>89</v>
      </c>
      <c r="F26" s="19"/>
      <c r="G26" s="20">
        <f t="shared" si="1"/>
        <v>46</v>
      </c>
      <c r="H26" s="20">
        <f t="shared" si="2"/>
        <v>7</v>
      </c>
      <c r="I26" s="20">
        <f t="shared" si="3"/>
        <v>5</v>
      </c>
      <c r="J26" s="20">
        <f t="shared" si="13"/>
        <v>0</v>
      </c>
      <c r="K26" s="20">
        <f t="shared" si="4"/>
        <v>0</v>
      </c>
      <c r="L26" s="20">
        <f t="shared" si="5"/>
        <v>2</v>
      </c>
      <c r="M26" s="20">
        <f t="shared" si="6"/>
        <v>4</v>
      </c>
      <c r="N26" s="20">
        <f t="shared" si="7"/>
        <v>28</v>
      </c>
      <c r="O26" s="21">
        <f t="shared" si="8"/>
        <v>7</v>
      </c>
      <c r="P26" s="21">
        <f t="shared" si="9"/>
        <v>7</v>
      </c>
      <c r="Q26" s="21">
        <f t="shared" si="10"/>
        <v>7</v>
      </c>
      <c r="R26" s="22" t="e">
        <f>+Q26/#REF!</f>
        <v>#REF!</v>
      </c>
      <c r="S26" s="22" t="e">
        <f t="shared" si="11"/>
        <v>#REF!</v>
      </c>
      <c r="T26" s="20" t="e">
        <f t="shared" si="12"/>
        <v>#REF!</v>
      </c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s="19" customFormat="1" ht="17.100000000000001" customHeight="1">
      <c r="A27" s="13">
        <f t="shared" si="0"/>
        <v>24</v>
      </c>
      <c r="B27" s="29" t="s">
        <v>90</v>
      </c>
      <c r="C27" s="30" t="s">
        <v>91</v>
      </c>
      <c r="D27" s="27" t="s">
        <v>92</v>
      </c>
      <c r="E27" s="17" t="s">
        <v>93</v>
      </c>
      <c r="G27" s="20">
        <f t="shared" si="1"/>
        <v>53</v>
      </c>
      <c r="H27" s="20">
        <f t="shared" si="2"/>
        <v>9</v>
      </c>
      <c r="I27" s="20">
        <f t="shared" si="3"/>
        <v>8</v>
      </c>
      <c r="J27" s="20">
        <f t="shared" si="13"/>
        <v>0</v>
      </c>
      <c r="K27" s="20">
        <f t="shared" si="4"/>
        <v>0</v>
      </c>
      <c r="L27" s="20">
        <f t="shared" si="5"/>
        <v>0</v>
      </c>
      <c r="M27" s="20">
        <f t="shared" si="6"/>
        <v>0</v>
      </c>
      <c r="N27" s="20">
        <f t="shared" si="7"/>
        <v>36</v>
      </c>
      <c r="O27" s="21">
        <f t="shared" si="8"/>
        <v>9</v>
      </c>
      <c r="P27" s="21">
        <f t="shared" si="9"/>
        <v>9</v>
      </c>
      <c r="Q27" s="21">
        <f t="shared" si="10"/>
        <v>9</v>
      </c>
      <c r="R27" s="22" t="e">
        <f>+Q27/#REF!</f>
        <v>#REF!</v>
      </c>
      <c r="S27" s="22" t="e">
        <f t="shared" si="11"/>
        <v>#REF!</v>
      </c>
      <c r="T27" s="20" t="e">
        <f t="shared" si="12"/>
        <v>#REF!</v>
      </c>
    </row>
    <row r="28" spans="1:38" s="23" customFormat="1" ht="17.100000000000001" customHeight="1">
      <c r="A28" s="13">
        <f t="shared" si="0"/>
        <v>25</v>
      </c>
      <c r="B28" s="14" t="s">
        <v>94</v>
      </c>
      <c r="C28" s="15" t="s">
        <v>95</v>
      </c>
      <c r="D28" s="16" t="s">
        <v>96</v>
      </c>
      <c r="E28" s="17" t="s">
        <v>97</v>
      </c>
      <c r="F28" s="19"/>
      <c r="G28" s="20">
        <f t="shared" si="1"/>
        <v>82</v>
      </c>
      <c r="H28" s="20">
        <f t="shared" si="2"/>
        <v>13</v>
      </c>
      <c r="I28" s="20">
        <f t="shared" si="3"/>
        <v>11</v>
      </c>
      <c r="J28" s="20">
        <f t="shared" si="13"/>
        <v>0</v>
      </c>
      <c r="K28" s="20">
        <f t="shared" si="4"/>
        <v>0</v>
      </c>
      <c r="L28" s="20">
        <f t="shared" si="5"/>
        <v>2</v>
      </c>
      <c r="M28" s="20">
        <f t="shared" si="6"/>
        <v>4</v>
      </c>
      <c r="N28" s="20">
        <f t="shared" si="7"/>
        <v>52</v>
      </c>
      <c r="O28" s="21">
        <f t="shared" si="8"/>
        <v>13</v>
      </c>
      <c r="P28" s="21">
        <f t="shared" si="9"/>
        <v>13</v>
      </c>
      <c r="Q28" s="21">
        <f t="shared" si="10"/>
        <v>13</v>
      </c>
      <c r="R28" s="22" t="e">
        <f>+Q28/#REF!</f>
        <v>#REF!</v>
      </c>
      <c r="S28" s="22" t="e">
        <f t="shared" si="11"/>
        <v>#REF!</v>
      </c>
      <c r="T28" s="20" t="e">
        <f t="shared" si="12"/>
        <v>#REF!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s="23" customFormat="1" ht="17.100000000000001" customHeight="1">
      <c r="A29" s="13">
        <f t="shared" si="0"/>
        <v>26</v>
      </c>
      <c r="B29" s="14" t="s">
        <v>98</v>
      </c>
      <c r="C29" s="15" t="s">
        <v>99</v>
      </c>
      <c r="D29" s="16" t="s">
        <v>100</v>
      </c>
      <c r="E29" s="17" t="s">
        <v>101</v>
      </c>
      <c r="F29" s="19"/>
      <c r="G29" s="20">
        <f t="shared" si="1"/>
        <v>29</v>
      </c>
      <c r="H29" s="20">
        <f t="shared" si="2"/>
        <v>5</v>
      </c>
      <c r="I29" s="20">
        <f t="shared" si="3"/>
        <v>4</v>
      </c>
      <c r="J29" s="20">
        <f t="shared" si="13"/>
        <v>0</v>
      </c>
      <c r="K29" s="20">
        <f t="shared" si="4"/>
        <v>0</v>
      </c>
      <c r="L29" s="20">
        <f t="shared" si="5"/>
        <v>0</v>
      </c>
      <c r="M29" s="20">
        <f t="shared" si="6"/>
        <v>0</v>
      </c>
      <c r="N29" s="20">
        <f t="shared" si="7"/>
        <v>20</v>
      </c>
      <c r="O29" s="21">
        <f t="shared" si="8"/>
        <v>5</v>
      </c>
      <c r="P29" s="21">
        <f t="shared" si="9"/>
        <v>5</v>
      </c>
      <c r="Q29" s="21">
        <f t="shared" si="10"/>
        <v>5</v>
      </c>
      <c r="R29" s="22" t="e">
        <f>+Q29/#REF!</f>
        <v>#REF!</v>
      </c>
      <c r="S29" s="22" t="e">
        <f t="shared" si="11"/>
        <v>#REF!</v>
      </c>
      <c r="T29" s="20" t="e">
        <f t="shared" si="12"/>
        <v>#REF!</v>
      </c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s="18" customFormat="1" ht="17.100000000000001" customHeight="1">
      <c r="A30" s="13">
        <f t="shared" si="0"/>
        <v>27</v>
      </c>
      <c r="B30" s="14" t="s">
        <v>102</v>
      </c>
      <c r="C30" s="15" t="s">
        <v>103</v>
      </c>
      <c r="D30" s="16" t="s">
        <v>104</v>
      </c>
      <c r="E30" s="17" t="s">
        <v>105</v>
      </c>
      <c r="F30" s="19"/>
      <c r="G30" s="20">
        <f t="shared" si="1"/>
        <v>29</v>
      </c>
      <c r="H30" s="20">
        <f t="shared" si="2"/>
        <v>5</v>
      </c>
      <c r="I30" s="20">
        <f t="shared" si="3"/>
        <v>4</v>
      </c>
      <c r="J30" s="20">
        <f t="shared" si="13"/>
        <v>0</v>
      </c>
      <c r="K30" s="20">
        <f t="shared" si="4"/>
        <v>0</v>
      </c>
      <c r="L30" s="20">
        <f t="shared" si="5"/>
        <v>0</v>
      </c>
      <c r="M30" s="20">
        <f t="shared" si="6"/>
        <v>0</v>
      </c>
      <c r="N30" s="20">
        <f t="shared" si="7"/>
        <v>20</v>
      </c>
      <c r="O30" s="21">
        <f t="shared" si="8"/>
        <v>5</v>
      </c>
      <c r="P30" s="21">
        <f t="shared" si="9"/>
        <v>5</v>
      </c>
      <c r="Q30" s="21">
        <f t="shared" si="10"/>
        <v>5</v>
      </c>
      <c r="R30" s="22" t="e">
        <f>+Q30/#REF!</f>
        <v>#REF!</v>
      </c>
      <c r="S30" s="22" t="e">
        <f t="shared" si="11"/>
        <v>#REF!</v>
      </c>
      <c r="T30" s="20" t="e">
        <f t="shared" si="12"/>
        <v>#REF!</v>
      </c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s="18" customFormat="1" ht="17.100000000000001" customHeight="1">
      <c r="A31" s="13">
        <f t="shared" si="0"/>
        <v>28</v>
      </c>
      <c r="B31" s="25" t="s">
        <v>102</v>
      </c>
      <c r="C31" s="26" t="s">
        <v>106</v>
      </c>
      <c r="D31" s="31" t="s">
        <v>107</v>
      </c>
      <c r="E31" s="17" t="s">
        <v>108</v>
      </c>
      <c r="F31" s="19"/>
      <c r="G31" s="20">
        <f t="shared" si="1"/>
        <v>35</v>
      </c>
      <c r="H31" s="20">
        <f t="shared" si="2"/>
        <v>6</v>
      </c>
      <c r="I31" s="20">
        <f t="shared" si="3"/>
        <v>5</v>
      </c>
      <c r="J31" s="20">
        <f t="shared" si="13"/>
        <v>0</v>
      </c>
      <c r="K31" s="20">
        <f t="shared" si="4"/>
        <v>0</v>
      </c>
      <c r="L31" s="20">
        <f t="shared" si="5"/>
        <v>0</v>
      </c>
      <c r="M31" s="20">
        <f t="shared" si="6"/>
        <v>0</v>
      </c>
      <c r="N31" s="20">
        <f t="shared" si="7"/>
        <v>24</v>
      </c>
      <c r="O31" s="21">
        <f t="shared" si="8"/>
        <v>6</v>
      </c>
      <c r="P31" s="21">
        <f t="shared" si="9"/>
        <v>6</v>
      </c>
      <c r="Q31" s="21">
        <f t="shared" si="10"/>
        <v>6</v>
      </c>
      <c r="R31" s="22" t="e">
        <f>+Q31/#REF!</f>
        <v>#REF!</v>
      </c>
      <c r="S31" s="22" t="e">
        <f t="shared" si="11"/>
        <v>#REF!</v>
      </c>
      <c r="T31" s="20" t="e">
        <f t="shared" si="12"/>
        <v>#REF!</v>
      </c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8" s="18" customFormat="1" ht="17.100000000000001" customHeight="1">
      <c r="A32" s="13">
        <f t="shared" si="0"/>
        <v>29</v>
      </c>
      <c r="B32" s="14" t="s">
        <v>109</v>
      </c>
      <c r="C32" s="15" t="s">
        <v>110</v>
      </c>
      <c r="D32" s="16" t="s">
        <v>111</v>
      </c>
      <c r="E32" s="17" t="s">
        <v>112</v>
      </c>
      <c r="F32" s="19"/>
      <c r="G32" s="20">
        <f t="shared" si="1"/>
        <v>35</v>
      </c>
      <c r="H32" s="20">
        <f t="shared" si="2"/>
        <v>6</v>
      </c>
      <c r="I32" s="20">
        <f t="shared" si="3"/>
        <v>5</v>
      </c>
      <c r="J32" s="20">
        <f t="shared" si="13"/>
        <v>0</v>
      </c>
      <c r="K32" s="20">
        <f t="shared" si="4"/>
        <v>0</v>
      </c>
      <c r="L32" s="20">
        <f t="shared" si="5"/>
        <v>0</v>
      </c>
      <c r="M32" s="20">
        <f t="shared" si="6"/>
        <v>0</v>
      </c>
      <c r="N32" s="20">
        <f t="shared" si="7"/>
        <v>24</v>
      </c>
      <c r="O32" s="21">
        <f t="shared" si="8"/>
        <v>6</v>
      </c>
      <c r="P32" s="21">
        <f t="shared" si="9"/>
        <v>6</v>
      </c>
      <c r="Q32" s="21">
        <f t="shared" si="10"/>
        <v>6</v>
      </c>
      <c r="R32" s="22" t="e">
        <f>+Q32/#REF!</f>
        <v>#REF!</v>
      </c>
      <c r="S32" s="22" t="e">
        <f t="shared" si="11"/>
        <v>#REF!</v>
      </c>
      <c r="T32" s="20" t="e">
        <f t="shared" si="12"/>
        <v>#REF!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s="19" customFormat="1" ht="17.100000000000001" customHeight="1">
      <c r="A33" s="13">
        <f t="shared" si="0"/>
        <v>30</v>
      </c>
      <c r="B33" s="14" t="s">
        <v>113</v>
      </c>
      <c r="C33" s="15" t="s">
        <v>114</v>
      </c>
      <c r="D33" s="16" t="s">
        <v>115</v>
      </c>
      <c r="E33" s="17" t="s">
        <v>116</v>
      </c>
      <c r="G33" s="20">
        <f t="shared" si="1"/>
        <v>64</v>
      </c>
      <c r="H33" s="20">
        <f t="shared" si="2"/>
        <v>10</v>
      </c>
      <c r="I33" s="20">
        <f t="shared" si="3"/>
        <v>8</v>
      </c>
      <c r="J33" s="20">
        <f t="shared" si="13"/>
        <v>0</v>
      </c>
      <c r="K33" s="20">
        <f t="shared" si="4"/>
        <v>0</v>
      </c>
      <c r="L33" s="20">
        <f t="shared" si="5"/>
        <v>2</v>
      </c>
      <c r="M33" s="20">
        <f t="shared" si="6"/>
        <v>4</v>
      </c>
      <c r="N33" s="20">
        <f t="shared" si="7"/>
        <v>40</v>
      </c>
      <c r="O33" s="21">
        <f t="shared" si="8"/>
        <v>10</v>
      </c>
      <c r="P33" s="21">
        <f t="shared" si="9"/>
        <v>10</v>
      </c>
      <c r="Q33" s="21">
        <f t="shared" si="10"/>
        <v>10</v>
      </c>
      <c r="R33" s="22" t="e">
        <f>+Q33/#REF!</f>
        <v>#REF!</v>
      </c>
      <c r="S33" s="22" t="e">
        <f t="shared" si="11"/>
        <v>#REF!</v>
      </c>
      <c r="T33" s="20" t="e">
        <f t="shared" si="12"/>
        <v>#REF!</v>
      </c>
    </row>
    <row r="34" spans="1:38" s="18" customFormat="1" ht="17.100000000000001" customHeight="1">
      <c r="A34" s="13">
        <f t="shared" si="0"/>
        <v>31</v>
      </c>
      <c r="B34" s="14" t="s">
        <v>117</v>
      </c>
      <c r="C34" s="15" t="s">
        <v>118</v>
      </c>
      <c r="D34" s="16" t="s">
        <v>119</v>
      </c>
      <c r="E34" s="17" t="s">
        <v>120</v>
      </c>
      <c r="F34" s="19"/>
      <c r="G34" s="20">
        <f t="shared" si="1"/>
        <v>35</v>
      </c>
      <c r="H34" s="20">
        <f t="shared" si="2"/>
        <v>6</v>
      </c>
      <c r="I34" s="20">
        <f t="shared" si="3"/>
        <v>5</v>
      </c>
      <c r="J34" s="20">
        <f t="shared" si="13"/>
        <v>0</v>
      </c>
      <c r="K34" s="20">
        <f t="shared" si="4"/>
        <v>0</v>
      </c>
      <c r="L34" s="20">
        <f t="shared" si="5"/>
        <v>0</v>
      </c>
      <c r="M34" s="20">
        <f t="shared" si="6"/>
        <v>0</v>
      </c>
      <c r="N34" s="20">
        <f t="shared" si="7"/>
        <v>24</v>
      </c>
      <c r="O34" s="21">
        <f t="shared" si="8"/>
        <v>6</v>
      </c>
      <c r="P34" s="21">
        <f t="shared" si="9"/>
        <v>6</v>
      </c>
      <c r="Q34" s="21">
        <f t="shared" si="10"/>
        <v>6</v>
      </c>
      <c r="R34" s="22" t="e">
        <f>+Q34/#REF!</f>
        <v>#REF!</v>
      </c>
      <c r="S34" s="22" t="e">
        <f t="shared" si="11"/>
        <v>#REF!</v>
      </c>
      <c r="T34" s="20" t="e">
        <f t="shared" si="12"/>
        <v>#REF!</v>
      </c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1:38" s="19" customFormat="1" ht="17.100000000000001" customHeight="1">
      <c r="A35" s="13">
        <f t="shared" si="0"/>
        <v>32</v>
      </c>
      <c r="B35" s="14" t="s">
        <v>117</v>
      </c>
      <c r="C35" s="15" t="s">
        <v>121</v>
      </c>
      <c r="D35" s="16" t="s">
        <v>122</v>
      </c>
      <c r="E35" s="17" t="s">
        <v>123</v>
      </c>
      <c r="G35" s="20">
        <f t="shared" si="1"/>
        <v>64</v>
      </c>
      <c r="H35" s="20">
        <f t="shared" si="2"/>
        <v>10</v>
      </c>
      <c r="I35" s="20">
        <f t="shared" si="3"/>
        <v>8</v>
      </c>
      <c r="J35" s="20">
        <f t="shared" si="13"/>
        <v>0</v>
      </c>
      <c r="K35" s="20">
        <f t="shared" si="4"/>
        <v>0</v>
      </c>
      <c r="L35" s="20">
        <f t="shared" si="5"/>
        <v>2</v>
      </c>
      <c r="M35" s="20">
        <f t="shared" si="6"/>
        <v>4</v>
      </c>
      <c r="N35" s="20">
        <f t="shared" si="7"/>
        <v>40</v>
      </c>
      <c r="O35" s="21">
        <f t="shared" si="8"/>
        <v>10</v>
      </c>
      <c r="P35" s="21">
        <f t="shared" si="9"/>
        <v>10</v>
      </c>
      <c r="Q35" s="21">
        <f t="shared" si="10"/>
        <v>10</v>
      </c>
      <c r="R35" s="22" t="e">
        <f>+Q35/#REF!</f>
        <v>#REF!</v>
      </c>
      <c r="S35" s="22" t="e">
        <f t="shared" si="11"/>
        <v>#REF!</v>
      </c>
      <c r="T35" s="20" t="e">
        <f t="shared" si="12"/>
        <v>#REF!</v>
      </c>
    </row>
    <row r="36" spans="1:38" s="18" customFormat="1" ht="17.100000000000001" customHeight="1">
      <c r="A36" s="13">
        <f t="shared" si="0"/>
        <v>33</v>
      </c>
      <c r="B36" s="14" t="s">
        <v>117</v>
      </c>
      <c r="C36" s="15" t="s">
        <v>124</v>
      </c>
      <c r="D36" s="16" t="s">
        <v>125</v>
      </c>
      <c r="E36" s="17" t="s">
        <v>120</v>
      </c>
      <c r="F36" s="19"/>
      <c r="G36" s="20">
        <f t="shared" si="1"/>
        <v>35</v>
      </c>
      <c r="H36" s="20">
        <f t="shared" si="2"/>
        <v>6</v>
      </c>
      <c r="I36" s="20">
        <f t="shared" si="3"/>
        <v>5</v>
      </c>
      <c r="J36" s="20">
        <f t="shared" si="13"/>
        <v>0</v>
      </c>
      <c r="K36" s="20">
        <f t="shared" si="4"/>
        <v>0</v>
      </c>
      <c r="L36" s="20">
        <f t="shared" si="5"/>
        <v>0</v>
      </c>
      <c r="M36" s="20">
        <f t="shared" si="6"/>
        <v>0</v>
      </c>
      <c r="N36" s="20">
        <f t="shared" si="7"/>
        <v>24</v>
      </c>
      <c r="O36" s="21">
        <f t="shared" si="8"/>
        <v>6</v>
      </c>
      <c r="P36" s="21">
        <f t="shared" si="9"/>
        <v>6</v>
      </c>
      <c r="Q36" s="21">
        <f t="shared" si="10"/>
        <v>6</v>
      </c>
      <c r="R36" s="22" t="e">
        <f>+Q36/#REF!</f>
        <v>#REF!</v>
      </c>
      <c r="S36" s="22" t="e">
        <f t="shared" si="11"/>
        <v>#REF!</v>
      </c>
      <c r="T36" s="20" t="e">
        <f t="shared" si="12"/>
        <v>#REF!</v>
      </c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1:38" s="19" customFormat="1" ht="17.100000000000001" customHeight="1">
      <c r="A37" s="13">
        <f t="shared" si="0"/>
        <v>34</v>
      </c>
      <c r="B37" s="14" t="s">
        <v>126</v>
      </c>
      <c r="C37" s="15" t="s">
        <v>127</v>
      </c>
      <c r="D37" s="16" t="s">
        <v>128</v>
      </c>
      <c r="E37" s="17" t="s">
        <v>101</v>
      </c>
      <c r="G37" s="20">
        <f t="shared" si="1"/>
        <v>29</v>
      </c>
      <c r="H37" s="20">
        <f t="shared" si="2"/>
        <v>5</v>
      </c>
      <c r="I37" s="20">
        <f t="shared" si="3"/>
        <v>4</v>
      </c>
      <c r="J37" s="20">
        <f t="shared" si="13"/>
        <v>0</v>
      </c>
      <c r="K37" s="20">
        <f t="shared" si="4"/>
        <v>0</v>
      </c>
      <c r="L37" s="20">
        <f t="shared" si="5"/>
        <v>0</v>
      </c>
      <c r="M37" s="20">
        <f t="shared" si="6"/>
        <v>0</v>
      </c>
      <c r="N37" s="20">
        <f t="shared" si="7"/>
        <v>20</v>
      </c>
      <c r="O37" s="21">
        <f t="shared" si="8"/>
        <v>5</v>
      </c>
      <c r="P37" s="21">
        <f t="shared" si="9"/>
        <v>5</v>
      </c>
      <c r="Q37" s="21">
        <f t="shared" si="10"/>
        <v>5</v>
      </c>
      <c r="R37" s="22" t="e">
        <f>+Q37/#REF!</f>
        <v>#REF!</v>
      </c>
      <c r="S37" s="22" t="e">
        <f t="shared" si="11"/>
        <v>#REF!</v>
      </c>
      <c r="T37" s="20" t="e">
        <f t="shared" si="12"/>
        <v>#REF!</v>
      </c>
    </row>
    <row r="38" spans="1:38" s="19" customFormat="1" ht="17.100000000000001" customHeight="1">
      <c r="A38" s="13">
        <f t="shared" si="0"/>
        <v>35</v>
      </c>
      <c r="B38" s="14" t="s">
        <v>129</v>
      </c>
      <c r="C38" s="15" t="s">
        <v>130</v>
      </c>
      <c r="D38" s="16" t="s">
        <v>131</v>
      </c>
      <c r="E38" s="17" t="s">
        <v>132</v>
      </c>
      <c r="G38" s="20">
        <f t="shared" si="1"/>
        <v>76</v>
      </c>
      <c r="H38" s="20">
        <f t="shared" si="2"/>
        <v>12</v>
      </c>
      <c r="I38" s="20">
        <f t="shared" si="3"/>
        <v>10</v>
      </c>
      <c r="J38" s="20">
        <f t="shared" si="13"/>
        <v>0</v>
      </c>
      <c r="K38" s="20">
        <f t="shared" si="4"/>
        <v>0</v>
      </c>
      <c r="L38" s="20">
        <f t="shared" si="5"/>
        <v>2</v>
      </c>
      <c r="M38" s="20">
        <f t="shared" si="6"/>
        <v>4</v>
      </c>
      <c r="N38" s="20">
        <f t="shared" si="7"/>
        <v>48</v>
      </c>
      <c r="O38" s="21">
        <f t="shared" si="8"/>
        <v>12</v>
      </c>
      <c r="P38" s="21">
        <f t="shared" si="9"/>
        <v>12</v>
      </c>
      <c r="Q38" s="21">
        <f t="shared" si="10"/>
        <v>12</v>
      </c>
      <c r="R38" s="22" t="e">
        <f>+Q38/#REF!</f>
        <v>#REF!</v>
      </c>
      <c r="S38" s="22" t="e">
        <f t="shared" si="11"/>
        <v>#REF!</v>
      </c>
      <c r="T38" s="20" t="e">
        <f t="shared" si="12"/>
        <v>#REF!</v>
      </c>
    </row>
    <row r="39" spans="1:38" s="19" customFormat="1" ht="17.100000000000001" customHeight="1">
      <c r="A39" s="13">
        <f t="shared" si="0"/>
        <v>36</v>
      </c>
      <c r="B39" s="14" t="s">
        <v>129</v>
      </c>
      <c r="C39" s="15" t="s">
        <v>133</v>
      </c>
      <c r="D39" s="16" t="s">
        <v>134</v>
      </c>
      <c r="E39" s="17" t="s">
        <v>135</v>
      </c>
      <c r="G39" s="20">
        <f t="shared" si="1"/>
        <v>53</v>
      </c>
      <c r="H39" s="20">
        <f t="shared" si="2"/>
        <v>9</v>
      </c>
      <c r="I39" s="20">
        <f t="shared" si="3"/>
        <v>8</v>
      </c>
      <c r="J39" s="20">
        <f t="shared" si="13"/>
        <v>0</v>
      </c>
      <c r="K39" s="20">
        <f t="shared" si="4"/>
        <v>0</v>
      </c>
      <c r="L39" s="20">
        <f t="shared" si="5"/>
        <v>0</v>
      </c>
      <c r="M39" s="20">
        <f t="shared" si="6"/>
        <v>0</v>
      </c>
      <c r="N39" s="20">
        <f t="shared" si="7"/>
        <v>36</v>
      </c>
      <c r="O39" s="21">
        <f t="shared" si="8"/>
        <v>9</v>
      </c>
      <c r="P39" s="21">
        <f t="shared" si="9"/>
        <v>9</v>
      </c>
      <c r="Q39" s="21">
        <f t="shared" si="10"/>
        <v>9</v>
      </c>
      <c r="R39" s="22" t="e">
        <f>+Q39/#REF!</f>
        <v>#REF!</v>
      </c>
      <c r="S39" s="22" t="e">
        <f t="shared" si="11"/>
        <v>#REF!</v>
      </c>
      <c r="T39" s="20" t="e">
        <f t="shared" si="12"/>
        <v>#REF!</v>
      </c>
    </row>
    <row r="40" spans="1:38" s="18" customFormat="1" ht="17.100000000000001" customHeight="1">
      <c r="A40" s="13">
        <f t="shared" si="0"/>
        <v>37</v>
      </c>
      <c r="B40" s="14" t="s">
        <v>129</v>
      </c>
      <c r="C40" s="15" t="s">
        <v>136</v>
      </c>
      <c r="D40" s="16" t="s">
        <v>137</v>
      </c>
      <c r="E40" s="24" t="s">
        <v>138</v>
      </c>
      <c r="F40" s="19"/>
      <c r="G40" s="20">
        <f t="shared" si="1"/>
        <v>81</v>
      </c>
      <c r="H40" s="20">
        <f t="shared" si="2"/>
        <v>10</v>
      </c>
      <c r="I40" s="20">
        <f t="shared" si="3"/>
        <v>7</v>
      </c>
      <c r="J40" s="20">
        <f t="shared" si="13"/>
        <v>0</v>
      </c>
      <c r="K40" s="20">
        <f t="shared" si="4"/>
        <v>0</v>
      </c>
      <c r="L40" s="20">
        <f t="shared" si="5"/>
        <v>7</v>
      </c>
      <c r="M40" s="20">
        <f t="shared" si="6"/>
        <v>4</v>
      </c>
      <c r="N40" s="20">
        <f t="shared" si="7"/>
        <v>53</v>
      </c>
      <c r="O40" s="21">
        <f t="shared" si="8"/>
        <v>13.25</v>
      </c>
      <c r="P40" s="21">
        <f t="shared" si="9"/>
        <v>13.25</v>
      </c>
      <c r="Q40" s="21">
        <f t="shared" si="10"/>
        <v>13.25</v>
      </c>
      <c r="R40" s="22" t="e">
        <f>+Q40/#REF!</f>
        <v>#REF!</v>
      </c>
      <c r="S40" s="22" t="e">
        <f t="shared" si="11"/>
        <v>#REF!</v>
      </c>
      <c r="T40" s="20" t="e">
        <f t="shared" si="12"/>
        <v>#REF!</v>
      </c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1:38" s="19" customFormat="1" ht="17.100000000000001" customHeight="1">
      <c r="A41" s="13">
        <f t="shared" si="0"/>
        <v>38</v>
      </c>
      <c r="B41" s="14" t="s">
        <v>139</v>
      </c>
      <c r="C41" s="15" t="s">
        <v>140</v>
      </c>
      <c r="D41" s="16" t="s">
        <v>141</v>
      </c>
      <c r="E41" s="17" t="s">
        <v>142</v>
      </c>
      <c r="G41" s="20">
        <f t="shared" si="1"/>
        <v>82</v>
      </c>
      <c r="H41" s="20">
        <f t="shared" si="2"/>
        <v>13</v>
      </c>
      <c r="I41" s="20">
        <f t="shared" si="3"/>
        <v>11</v>
      </c>
      <c r="J41" s="20">
        <f t="shared" si="13"/>
        <v>0</v>
      </c>
      <c r="K41" s="20">
        <f t="shared" si="4"/>
        <v>0</v>
      </c>
      <c r="L41" s="20">
        <f t="shared" si="5"/>
        <v>2</v>
      </c>
      <c r="M41" s="20">
        <f t="shared" si="6"/>
        <v>4</v>
      </c>
      <c r="N41" s="20">
        <f t="shared" si="7"/>
        <v>52</v>
      </c>
      <c r="O41" s="21">
        <f t="shared" si="8"/>
        <v>13</v>
      </c>
      <c r="P41" s="21">
        <f t="shared" si="9"/>
        <v>13</v>
      </c>
      <c r="Q41" s="21">
        <f t="shared" si="10"/>
        <v>13</v>
      </c>
      <c r="R41" s="22" t="e">
        <f>+Q41/#REF!</f>
        <v>#REF!</v>
      </c>
      <c r="S41" s="22" t="e">
        <f t="shared" si="11"/>
        <v>#REF!</v>
      </c>
      <c r="T41" s="20" t="e">
        <f t="shared" si="12"/>
        <v>#REF!</v>
      </c>
    </row>
    <row r="42" spans="1:38" s="19" customFormat="1" ht="17.100000000000001" customHeight="1">
      <c r="A42" s="13">
        <f t="shared" si="0"/>
        <v>39</v>
      </c>
      <c r="B42" s="14" t="s">
        <v>139</v>
      </c>
      <c r="C42" s="15" t="s">
        <v>143</v>
      </c>
      <c r="D42" s="16" t="s">
        <v>144</v>
      </c>
      <c r="E42" s="24" t="s">
        <v>33</v>
      </c>
      <c r="G42" s="20">
        <f t="shared" si="1"/>
        <v>29</v>
      </c>
      <c r="H42" s="20">
        <f t="shared" si="2"/>
        <v>5</v>
      </c>
      <c r="I42" s="20">
        <f t="shared" si="3"/>
        <v>4</v>
      </c>
      <c r="J42" s="20">
        <f t="shared" si="13"/>
        <v>0</v>
      </c>
      <c r="K42" s="20">
        <f t="shared" si="4"/>
        <v>0</v>
      </c>
      <c r="L42" s="20">
        <f t="shared" si="5"/>
        <v>0</v>
      </c>
      <c r="M42" s="20">
        <f t="shared" si="6"/>
        <v>0</v>
      </c>
      <c r="N42" s="20">
        <f t="shared" si="7"/>
        <v>20</v>
      </c>
      <c r="O42" s="21">
        <f t="shared" si="8"/>
        <v>5</v>
      </c>
      <c r="P42" s="21">
        <f t="shared" si="9"/>
        <v>5</v>
      </c>
      <c r="Q42" s="21">
        <f t="shared" si="10"/>
        <v>5</v>
      </c>
      <c r="R42" s="22" t="e">
        <f>+Q42/#REF!</f>
        <v>#REF!</v>
      </c>
      <c r="S42" s="22" t="e">
        <f t="shared" si="11"/>
        <v>#REF!</v>
      </c>
      <c r="T42" s="20" t="e">
        <f t="shared" si="12"/>
        <v>#REF!</v>
      </c>
    </row>
    <row r="43" spans="1:38" s="19" customFormat="1" ht="17.100000000000001" customHeight="1">
      <c r="A43" s="13">
        <f t="shared" si="0"/>
        <v>40</v>
      </c>
      <c r="B43" s="14" t="s">
        <v>145</v>
      </c>
      <c r="C43" s="15" t="s">
        <v>146</v>
      </c>
      <c r="D43" s="16" t="s">
        <v>147</v>
      </c>
      <c r="E43" s="17" t="s">
        <v>148</v>
      </c>
      <c r="G43" s="20">
        <f t="shared" si="1"/>
        <v>40</v>
      </c>
      <c r="H43" s="20">
        <f t="shared" si="2"/>
        <v>6</v>
      </c>
      <c r="I43" s="20">
        <f t="shared" si="3"/>
        <v>4</v>
      </c>
      <c r="J43" s="20">
        <f t="shared" si="13"/>
        <v>0</v>
      </c>
      <c r="K43" s="20">
        <f t="shared" si="4"/>
        <v>0</v>
      </c>
      <c r="L43" s="20">
        <f t="shared" si="5"/>
        <v>2</v>
      </c>
      <c r="M43" s="20">
        <f t="shared" si="6"/>
        <v>4</v>
      </c>
      <c r="N43" s="20">
        <f t="shared" si="7"/>
        <v>24</v>
      </c>
      <c r="O43" s="21">
        <f t="shared" si="8"/>
        <v>6</v>
      </c>
      <c r="P43" s="21">
        <f t="shared" si="9"/>
        <v>6</v>
      </c>
      <c r="Q43" s="21">
        <f t="shared" si="10"/>
        <v>6</v>
      </c>
      <c r="R43" s="22" t="e">
        <f>+Q43/#REF!</f>
        <v>#REF!</v>
      </c>
      <c r="S43" s="22" t="e">
        <f t="shared" si="11"/>
        <v>#REF!</v>
      </c>
      <c r="T43" s="20" t="e">
        <f t="shared" si="12"/>
        <v>#REF!</v>
      </c>
    </row>
    <row r="44" spans="1:38" s="18" customFormat="1" ht="17.100000000000001" customHeight="1">
      <c r="A44" s="13">
        <f t="shared" si="0"/>
        <v>41</v>
      </c>
      <c r="B44" s="14" t="s">
        <v>149</v>
      </c>
      <c r="C44" s="15" t="s">
        <v>150</v>
      </c>
      <c r="D44" s="16" t="s">
        <v>151</v>
      </c>
      <c r="E44" s="24" t="s">
        <v>152</v>
      </c>
      <c r="F44" s="19"/>
      <c r="G44" s="20">
        <f t="shared" si="1"/>
        <v>29</v>
      </c>
      <c r="H44" s="20">
        <f t="shared" si="2"/>
        <v>5</v>
      </c>
      <c r="I44" s="20">
        <f t="shared" si="3"/>
        <v>4</v>
      </c>
      <c r="J44" s="20">
        <f t="shared" si="13"/>
        <v>0</v>
      </c>
      <c r="K44" s="20">
        <f t="shared" si="4"/>
        <v>0</v>
      </c>
      <c r="L44" s="20">
        <f t="shared" si="5"/>
        <v>0</v>
      </c>
      <c r="M44" s="20">
        <f t="shared" si="6"/>
        <v>0</v>
      </c>
      <c r="N44" s="20">
        <f t="shared" si="7"/>
        <v>20</v>
      </c>
      <c r="O44" s="21">
        <f t="shared" si="8"/>
        <v>5</v>
      </c>
      <c r="P44" s="21">
        <f t="shared" si="9"/>
        <v>5</v>
      </c>
      <c r="Q44" s="21">
        <f t="shared" si="10"/>
        <v>5</v>
      </c>
      <c r="R44" s="22" t="e">
        <f>+Q44/#REF!</f>
        <v>#REF!</v>
      </c>
      <c r="S44" s="22" t="e">
        <f t="shared" si="11"/>
        <v>#REF!</v>
      </c>
      <c r="T44" s="20" t="e">
        <f t="shared" si="12"/>
        <v>#REF!</v>
      </c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1:38" s="19" customFormat="1" ht="17.100000000000001" customHeight="1">
      <c r="A45" s="13">
        <f t="shared" si="0"/>
        <v>42</v>
      </c>
      <c r="B45" s="14" t="s">
        <v>153</v>
      </c>
      <c r="C45" s="15" t="s">
        <v>154</v>
      </c>
      <c r="D45" s="16" t="s">
        <v>155</v>
      </c>
      <c r="E45" s="17" t="s">
        <v>22</v>
      </c>
      <c r="G45" s="20">
        <f t="shared" si="1"/>
        <v>70</v>
      </c>
      <c r="H45" s="20">
        <f t="shared" si="2"/>
        <v>11</v>
      </c>
      <c r="I45" s="20">
        <f t="shared" si="3"/>
        <v>9</v>
      </c>
      <c r="J45" s="20">
        <f t="shared" si="13"/>
        <v>0</v>
      </c>
      <c r="K45" s="20">
        <f t="shared" si="4"/>
        <v>0</v>
      </c>
      <c r="L45" s="20">
        <f t="shared" si="5"/>
        <v>2</v>
      </c>
      <c r="M45" s="20">
        <f t="shared" si="6"/>
        <v>4</v>
      </c>
      <c r="N45" s="20">
        <f t="shared" si="7"/>
        <v>44</v>
      </c>
      <c r="O45" s="21">
        <f t="shared" si="8"/>
        <v>11</v>
      </c>
      <c r="P45" s="21">
        <f t="shared" si="9"/>
        <v>11</v>
      </c>
      <c r="Q45" s="21">
        <f t="shared" si="10"/>
        <v>11</v>
      </c>
      <c r="R45" s="22" t="e">
        <f>+Q45/#REF!</f>
        <v>#REF!</v>
      </c>
      <c r="S45" s="22" t="e">
        <f t="shared" si="11"/>
        <v>#REF!</v>
      </c>
      <c r="T45" s="20" t="e">
        <f t="shared" si="12"/>
        <v>#REF!</v>
      </c>
    </row>
    <row r="46" spans="1:38" s="28" customFormat="1" ht="17.100000000000001" customHeight="1">
      <c r="A46" s="13">
        <f t="shared" si="0"/>
        <v>43</v>
      </c>
      <c r="B46" s="32" t="s">
        <v>156</v>
      </c>
      <c r="C46" s="33" t="s">
        <v>157</v>
      </c>
      <c r="D46" s="34" t="s">
        <v>158</v>
      </c>
      <c r="E46" s="17" t="s">
        <v>159</v>
      </c>
      <c r="F46" s="19"/>
      <c r="G46" s="20">
        <f t="shared" si="1"/>
        <v>64</v>
      </c>
      <c r="H46" s="20">
        <f t="shared" si="2"/>
        <v>10</v>
      </c>
      <c r="I46" s="20">
        <f t="shared" si="3"/>
        <v>8</v>
      </c>
      <c r="J46" s="20">
        <f t="shared" si="13"/>
        <v>0</v>
      </c>
      <c r="K46" s="20">
        <f t="shared" si="4"/>
        <v>0</v>
      </c>
      <c r="L46" s="20">
        <f t="shared" si="5"/>
        <v>2</v>
      </c>
      <c r="M46" s="20">
        <f t="shared" si="6"/>
        <v>4</v>
      </c>
      <c r="N46" s="20">
        <f t="shared" si="7"/>
        <v>40</v>
      </c>
      <c r="O46" s="21">
        <f t="shared" si="8"/>
        <v>10</v>
      </c>
      <c r="P46" s="21">
        <f t="shared" si="9"/>
        <v>10</v>
      </c>
      <c r="Q46" s="21">
        <f t="shared" si="10"/>
        <v>10</v>
      </c>
      <c r="R46" s="22" t="e">
        <f>+Q46/#REF!</f>
        <v>#REF!</v>
      </c>
      <c r="S46" s="22" t="e">
        <f t="shared" si="11"/>
        <v>#REF!</v>
      </c>
      <c r="T46" s="20" t="e">
        <f t="shared" si="12"/>
        <v>#REF!</v>
      </c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1:38" s="28" customFormat="1" ht="17.100000000000001" customHeight="1">
      <c r="A47" s="13">
        <f t="shared" si="0"/>
        <v>44</v>
      </c>
      <c r="B47" s="14" t="s">
        <v>160</v>
      </c>
      <c r="C47" s="15" t="s">
        <v>161</v>
      </c>
      <c r="D47" s="16" t="s">
        <v>162</v>
      </c>
      <c r="E47" s="17" t="s">
        <v>163</v>
      </c>
      <c r="F47" s="19"/>
      <c r="G47" s="20">
        <f t="shared" si="1"/>
        <v>29</v>
      </c>
      <c r="H47" s="20">
        <f t="shared" si="2"/>
        <v>5</v>
      </c>
      <c r="I47" s="20">
        <f t="shared" si="3"/>
        <v>4</v>
      </c>
      <c r="J47" s="20">
        <f t="shared" si="13"/>
        <v>0</v>
      </c>
      <c r="K47" s="20">
        <f t="shared" si="4"/>
        <v>0</v>
      </c>
      <c r="L47" s="20">
        <f t="shared" si="5"/>
        <v>0</v>
      </c>
      <c r="M47" s="20">
        <f t="shared" si="6"/>
        <v>0</v>
      </c>
      <c r="N47" s="20">
        <f t="shared" si="7"/>
        <v>20</v>
      </c>
      <c r="O47" s="21">
        <f t="shared" si="8"/>
        <v>5</v>
      </c>
      <c r="P47" s="21">
        <f t="shared" si="9"/>
        <v>5</v>
      </c>
      <c r="Q47" s="21">
        <f t="shared" si="10"/>
        <v>5</v>
      </c>
      <c r="R47" s="22" t="e">
        <f>+Q47/#REF!</f>
        <v>#REF!</v>
      </c>
      <c r="S47" s="22" t="e">
        <f t="shared" si="11"/>
        <v>#REF!</v>
      </c>
      <c r="T47" s="20" t="e">
        <f t="shared" si="12"/>
        <v>#REF!</v>
      </c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1:38" s="28" customFormat="1" ht="17.100000000000001" customHeight="1">
      <c r="A48" s="13">
        <f t="shared" si="0"/>
        <v>45</v>
      </c>
      <c r="B48" s="14" t="s">
        <v>164</v>
      </c>
      <c r="C48" s="15" t="s">
        <v>165</v>
      </c>
      <c r="D48" s="16" t="s">
        <v>166</v>
      </c>
      <c r="E48" s="17" t="s">
        <v>167</v>
      </c>
      <c r="F48" s="19"/>
      <c r="G48" s="20">
        <f t="shared" si="1"/>
        <v>53</v>
      </c>
      <c r="H48" s="20">
        <f t="shared" si="2"/>
        <v>9</v>
      </c>
      <c r="I48" s="20">
        <f t="shared" si="3"/>
        <v>8</v>
      </c>
      <c r="J48" s="20">
        <f t="shared" si="13"/>
        <v>0</v>
      </c>
      <c r="K48" s="20">
        <f t="shared" si="4"/>
        <v>0</v>
      </c>
      <c r="L48" s="20">
        <f t="shared" si="5"/>
        <v>0</v>
      </c>
      <c r="M48" s="20">
        <f t="shared" si="6"/>
        <v>0</v>
      </c>
      <c r="N48" s="20">
        <f t="shared" si="7"/>
        <v>36</v>
      </c>
      <c r="O48" s="21">
        <f t="shared" si="8"/>
        <v>9</v>
      </c>
      <c r="P48" s="21">
        <f t="shared" si="9"/>
        <v>9</v>
      </c>
      <c r="Q48" s="21">
        <f t="shared" si="10"/>
        <v>9</v>
      </c>
      <c r="R48" s="22" t="e">
        <f>+Q48/#REF!</f>
        <v>#REF!</v>
      </c>
      <c r="S48" s="22" t="e">
        <f t="shared" si="11"/>
        <v>#REF!</v>
      </c>
      <c r="T48" s="20" t="e">
        <f t="shared" si="12"/>
        <v>#REF!</v>
      </c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1:38" s="19" customFormat="1" ht="17.100000000000001" customHeight="1">
      <c r="A49" s="13">
        <f t="shared" si="0"/>
        <v>46</v>
      </c>
      <c r="B49" s="14" t="s">
        <v>164</v>
      </c>
      <c r="C49" s="15" t="s">
        <v>168</v>
      </c>
      <c r="D49" s="16" t="s">
        <v>169</v>
      </c>
      <c r="E49" s="17" t="s">
        <v>170</v>
      </c>
      <c r="G49" s="20">
        <f t="shared" si="1"/>
        <v>76</v>
      </c>
      <c r="H49" s="20">
        <f t="shared" si="2"/>
        <v>12</v>
      </c>
      <c r="I49" s="20">
        <f t="shared" si="3"/>
        <v>10</v>
      </c>
      <c r="J49" s="20">
        <f t="shared" si="13"/>
        <v>0</v>
      </c>
      <c r="K49" s="20">
        <f t="shared" si="4"/>
        <v>0</v>
      </c>
      <c r="L49" s="20">
        <f t="shared" si="5"/>
        <v>2</v>
      </c>
      <c r="M49" s="20">
        <f t="shared" si="6"/>
        <v>4</v>
      </c>
      <c r="N49" s="20">
        <f t="shared" si="7"/>
        <v>48</v>
      </c>
      <c r="O49" s="21">
        <f t="shared" si="8"/>
        <v>12</v>
      </c>
      <c r="P49" s="21">
        <f t="shared" si="9"/>
        <v>12</v>
      </c>
      <c r="Q49" s="21">
        <f t="shared" si="10"/>
        <v>12</v>
      </c>
      <c r="R49" s="22" t="e">
        <f>+Q49/#REF!</f>
        <v>#REF!</v>
      </c>
      <c r="S49" s="22" t="e">
        <f t="shared" si="11"/>
        <v>#REF!</v>
      </c>
      <c r="T49" s="20" t="e">
        <f t="shared" si="12"/>
        <v>#REF!</v>
      </c>
    </row>
    <row r="50" spans="1:38" s="18" customFormat="1" ht="17.100000000000001" customHeight="1">
      <c r="A50" s="13">
        <f t="shared" si="0"/>
        <v>47</v>
      </c>
      <c r="B50" s="14" t="s">
        <v>164</v>
      </c>
      <c r="C50" s="15" t="s">
        <v>171</v>
      </c>
      <c r="D50" s="16" t="s">
        <v>172</v>
      </c>
      <c r="E50" s="17" t="s">
        <v>37</v>
      </c>
      <c r="F50" s="19"/>
      <c r="G50" s="20">
        <f t="shared" si="1"/>
        <v>35</v>
      </c>
      <c r="H50" s="20">
        <f t="shared" si="2"/>
        <v>6</v>
      </c>
      <c r="I50" s="20">
        <f t="shared" si="3"/>
        <v>5</v>
      </c>
      <c r="J50" s="20">
        <f t="shared" si="13"/>
        <v>0</v>
      </c>
      <c r="K50" s="20">
        <f t="shared" si="4"/>
        <v>0</v>
      </c>
      <c r="L50" s="20">
        <f t="shared" si="5"/>
        <v>0</v>
      </c>
      <c r="M50" s="20">
        <f t="shared" si="6"/>
        <v>0</v>
      </c>
      <c r="N50" s="20">
        <f t="shared" si="7"/>
        <v>24</v>
      </c>
      <c r="O50" s="21">
        <f t="shared" si="8"/>
        <v>6</v>
      </c>
      <c r="P50" s="21">
        <f t="shared" si="9"/>
        <v>6</v>
      </c>
      <c r="Q50" s="21">
        <f t="shared" si="10"/>
        <v>6</v>
      </c>
      <c r="R50" s="22" t="e">
        <f>+Q50/#REF!</f>
        <v>#REF!</v>
      </c>
      <c r="S50" s="22" t="e">
        <f t="shared" si="11"/>
        <v>#REF!</v>
      </c>
      <c r="T50" s="20" t="e">
        <f t="shared" si="12"/>
        <v>#REF!</v>
      </c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</row>
    <row r="51" spans="1:38" s="18" customFormat="1" ht="17.100000000000001" customHeight="1">
      <c r="A51" s="13">
        <f t="shared" si="0"/>
        <v>48</v>
      </c>
      <c r="B51" s="14" t="s">
        <v>173</v>
      </c>
      <c r="C51" s="15" t="s">
        <v>174</v>
      </c>
      <c r="D51" s="16" t="s">
        <v>175</v>
      </c>
      <c r="E51" s="24" t="s">
        <v>33</v>
      </c>
      <c r="F51" s="19"/>
      <c r="G51" s="20">
        <f t="shared" si="1"/>
        <v>29</v>
      </c>
      <c r="H51" s="20">
        <f t="shared" si="2"/>
        <v>5</v>
      </c>
      <c r="I51" s="20">
        <f t="shared" si="3"/>
        <v>4</v>
      </c>
      <c r="J51" s="20">
        <f t="shared" si="13"/>
        <v>0</v>
      </c>
      <c r="K51" s="20">
        <f t="shared" si="4"/>
        <v>0</v>
      </c>
      <c r="L51" s="20">
        <f t="shared" si="5"/>
        <v>0</v>
      </c>
      <c r="M51" s="20">
        <f t="shared" si="6"/>
        <v>0</v>
      </c>
      <c r="N51" s="20">
        <f t="shared" si="7"/>
        <v>20</v>
      </c>
      <c r="O51" s="21">
        <f t="shared" si="8"/>
        <v>5</v>
      </c>
      <c r="P51" s="21">
        <f t="shared" si="9"/>
        <v>5</v>
      </c>
      <c r="Q51" s="21">
        <f t="shared" si="10"/>
        <v>5</v>
      </c>
      <c r="R51" s="22" t="e">
        <f>+Q51/#REF!</f>
        <v>#REF!</v>
      </c>
      <c r="S51" s="22" t="e">
        <f t="shared" si="11"/>
        <v>#REF!</v>
      </c>
      <c r="T51" s="20" t="e">
        <f t="shared" si="12"/>
        <v>#REF!</v>
      </c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spans="1:38" s="19" customFormat="1" ht="17.100000000000001" customHeight="1">
      <c r="A52" s="13">
        <f t="shared" si="0"/>
        <v>49</v>
      </c>
      <c r="B52" s="53" t="s">
        <v>176</v>
      </c>
      <c r="C52" s="54" t="s">
        <v>177</v>
      </c>
      <c r="D52" s="55" t="s">
        <v>178</v>
      </c>
      <c r="E52" s="56" t="s">
        <v>463</v>
      </c>
      <c r="G52" s="20">
        <f t="shared" si="1"/>
        <v>35</v>
      </c>
      <c r="H52" s="20">
        <f t="shared" si="2"/>
        <v>0</v>
      </c>
      <c r="I52" s="20">
        <f t="shared" si="3"/>
        <v>5</v>
      </c>
      <c r="J52" s="20">
        <f t="shared" si="13"/>
        <v>6</v>
      </c>
      <c r="K52" s="20">
        <f t="shared" si="4"/>
        <v>0</v>
      </c>
      <c r="L52" s="20">
        <f t="shared" si="5"/>
        <v>0</v>
      </c>
      <c r="M52" s="20">
        <f t="shared" si="6"/>
        <v>0</v>
      </c>
      <c r="N52" s="20">
        <f t="shared" si="7"/>
        <v>24</v>
      </c>
      <c r="O52" s="21">
        <f t="shared" si="8"/>
        <v>6</v>
      </c>
      <c r="P52" s="21">
        <f t="shared" si="9"/>
        <v>6</v>
      </c>
      <c r="Q52" s="21">
        <f t="shared" si="10"/>
        <v>6</v>
      </c>
      <c r="R52" s="22" t="e">
        <f>+Q52/#REF!</f>
        <v>#REF!</v>
      </c>
      <c r="S52" s="22" t="e">
        <f t="shared" si="11"/>
        <v>#REF!</v>
      </c>
      <c r="T52" s="20" t="e">
        <f t="shared" si="12"/>
        <v>#REF!</v>
      </c>
    </row>
    <row r="53" spans="1:38" s="19" customFormat="1" ht="17.100000000000001" customHeight="1">
      <c r="A53" s="13">
        <f t="shared" si="0"/>
        <v>50</v>
      </c>
      <c r="B53" s="14" t="s">
        <v>179</v>
      </c>
      <c r="C53" s="15" t="s">
        <v>180</v>
      </c>
      <c r="D53" s="16" t="s">
        <v>181</v>
      </c>
      <c r="E53" s="24" t="s">
        <v>182</v>
      </c>
      <c r="G53" s="20">
        <f t="shared" si="1"/>
        <v>36</v>
      </c>
      <c r="H53" s="20">
        <f t="shared" si="2"/>
        <v>6</v>
      </c>
      <c r="I53" s="20">
        <f t="shared" si="3"/>
        <v>5</v>
      </c>
      <c r="J53" s="20">
        <f t="shared" si="13"/>
        <v>0</v>
      </c>
      <c r="K53" s="20">
        <f t="shared" si="4"/>
        <v>0</v>
      </c>
      <c r="L53" s="20">
        <f t="shared" si="5"/>
        <v>1</v>
      </c>
      <c r="M53" s="20">
        <f t="shared" si="6"/>
        <v>0</v>
      </c>
      <c r="N53" s="20">
        <f t="shared" si="7"/>
        <v>24</v>
      </c>
      <c r="O53" s="21">
        <f t="shared" si="8"/>
        <v>6</v>
      </c>
      <c r="P53" s="21">
        <f t="shared" si="9"/>
        <v>6</v>
      </c>
      <c r="Q53" s="21">
        <f t="shared" si="10"/>
        <v>6</v>
      </c>
      <c r="R53" s="22" t="e">
        <f>+Q53/#REF!</f>
        <v>#REF!</v>
      </c>
      <c r="S53" s="22" t="e">
        <f t="shared" si="11"/>
        <v>#REF!</v>
      </c>
      <c r="T53" s="20" t="e">
        <f t="shared" si="12"/>
        <v>#REF!</v>
      </c>
    </row>
    <row r="54" spans="1:38" s="19" customFormat="1" ht="17.100000000000001" customHeight="1">
      <c r="A54" s="13">
        <f t="shared" si="0"/>
        <v>51</v>
      </c>
      <c r="B54" s="14" t="s">
        <v>183</v>
      </c>
      <c r="C54" s="15" t="s">
        <v>184</v>
      </c>
      <c r="D54" s="16" t="s">
        <v>185</v>
      </c>
      <c r="E54" s="17" t="s">
        <v>186</v>
      </c>
      <c r="G54" s="20">
        <f t="shared" si="1"/>
        <v>46</v>
      </c>
      <c r="H54" s="20">
        <f t="shared" si="2"/>
        <v>7</v>
      </c>
      <c r="I54" s="20">
        <f t="shared" si="3"/>
        <v>5</v>
      </c>
      <c r="J54" s="20">
        <f t="shared" si="13"/>
        <v>0</v>
      </c>
      <c r="K54" s="20">
        <f t="shared" si="4"/>
        <v>0</v>
      </c>
      <c r="L54" s="20">
        <f t="shared" si="5"/>
        <v>2</v>
      </c>
      <c r="M54" s="20">
        <f t="shared" si="6"/>
        <v>4</v>
      </c>
      <c r="N54" s="20">
        <f t="shared" si="7"/>
        <v>28</v>
      </c>
      <c r="O54" s="21">
        <f t="shared" si="8"/>
        <v>7</v>
      </c>
      <c r="P54" s="21">
        <f t="shared" si="9"/>
        <v>7</v>
      </c>
      <c r="Q54" s="21">
        <f t="shared" si="10"/>
        <v>7</v>
      </c>
      <c r="R54" s="22" t="e">
        <f>+Q54/#REF!</f>
        <v>#REF!</v>
      </c>
      <c r="S54" s="22" t="e">
        <f t="shared" si="11"/>
        <v>#REF!</v>
      </c>
      <c r="T54" s="20" t="e">
        <f t="shared" si="12"/>
        <v>#REF!</v>
      </c>
    </row>
    <row r="55" spans="1:38" s="19" customFormat="1" ht="17.100000000000001" customHeight="1">
      <c r="A55" s="13">
        <f t="shared" si="0"/>
        <v>52</v>
      </c>
      <c r="B55" s="14" t="s">
        <v>187</v>
      </c>
      <c r="C55" s="15" t="s">
        <v>188</v>
      </c>
      <c r="D55" s="16" t="s">
        <v>189</v>
      </c>
      <c r="E55" s="24" t="s">
        <v>190</v>
      </c>
      <c r="G55" s="20">
        <f t="shared" si="1"/>
        <v>76</v>
      </c>
      <c r="H55" s="20">
        <f t="shared" si="2"/>
        <v>12</v>
      </c>
      <c r="I55" s="20">
        <f t="shared" si="3"/>
        <v>10</v>
      </c>
      <c r="J55" s="20">
        <f t="shared" si="13"/>
        <v>0</v>
      </c>
      <c r="K55" s="20">
        <f t="shared" si="4"/>
        <v>0</v>
      </c>
      <c r="L55" s="20">
        <f t="shared" si="5"/>
        <v>2</v>
      </c>
      <c r="M55" s="20">
        <f t="shared" si="6"/>
        <v>4</v>
      </c>
      <c r="N55" s="20">
        <f t="shared" si="7"/>
        <v>48</v>
      </c>
      <c r="O55" s="21">
        <f t="shared" si="8"/>
        <v>12</v>
      </c>
      <c r="P55" s="21">
        <f t="shared" si="9"/>
        <v>12</v>
      </c>
      <c r="Q55" s="21">
        <f t="shared" si="10"/>
        <v>12</v>
      </c>
      <c r="R55" s="22" t="e">
        <f>+Q55/#REF!</f>
        <v>#REF!</v>
      </c>
      <c r="S55" s="22" t="e">
        <f t="shared" si="11"/>
        <v>#REF!</v>
      </c>
      <c r="T55" s="20" t="e">
        <f t="shared" si="12"/>
        <v>#REF!</v>
      </c>
    </row>
    <row r="56" spans="1:38" s="18" customFormat="1" ht="17.100000000000001" customHeight="1">
      <c r="A56" s="13">
        <f t="shared" si="0"/>
        <v>53</v>
      </c>
      <c r="B56" s="35" t="s">
        <v>187</v>
      </c>
      <c r="C56" s="36" t="s">
        <v>191</v>
      </c>
      <c r="D56" s="37" t="s">
        <v>192</v>
      </c>
      <c r="E56" s="17" t="s">
        <v>193</v>
      </c>
      <c r="F56" s="19"/>
      <c r="G56" s="20">
        <f t="shared" si="1"/>
        <v>29</v>
      </c>
      <c r="H56" s="20">
        <f t="shared" si="2"/>
        <v>5</v>
      </c>
      <c r="I56" s="20">
        <f t="shared" si="3"/>
        <v>4</v>
      </c>
      <c r="J56" s="20">
        <f t="shared" si="13"/>
        <v>0</v>
      </c>
      <c r="K56" s="20">
        <f t="shared" si="4"/>
        <v>0</v>
      </c>
      <c r="L56" s="20">
        <f t="shared" si="5"/>
        <v>0</v>
      </c>
      <c r="M56" s="20">
        <f t="shared" si="6"/>
        <v>0</v>
      </c>
      <c r="N56" s="20">
        <f t="shared" si="7"/>
        <v>20</v>
      </c>
      <c r="O56" s="21">
        <f t="shared" si="8"/>
        <v>5</v>
      </c>
      <c r="P56" s="21">
        <f t="shared" si="9"/>
        <v>5</v>
      </c>
      <c r="Q56" s="21">
        <f t="shared" si="10"/>
        <v>5</v>
      </c>
      <c r="R56" s="22" t="e">
        <f>+Q56/#REF!</f>
        <v>#REF!</v>
      </c>
      <c r="S56" s="22" t="e">
        <f t="shared" si="11"/>
        <v>#REF!</v>
      </c>
      <c r="T56" s="20" t="e">
        <f t="shared" si="12"/>
        <v>#REF!</v>
      </c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1:38" s="19" customFormat="1" ht="17.100000000000001" customHeight="1">
      <c r="A57" s="13">
        <f t="shared" si="0"/>
        <v>54</v>
      </c>
      <c r="B57" s="14" t="s">
        <v>194</v>
      </c>
      <c r="C57" s="15" t="s">
        <v>195</v>
      </c>
      <c r="D57" s="16" t="s">
        <v>196</v>
      </c>
      <c r="E57" s="17" t="s">
        <v>37</v>
      </c>
      <c r="G57" s="20">
        <f t="shared" si="1"/>
        <v>35</v>
      </c>
      <c r="H57" s="20">
        <f t="shared" si="2"/>
        <v>6</v>
      </c>
      <c r="I57" s="20">
        <f t="shared" si="3"/>
        <v>5</v>
      </c>
      <c r="J57" s="20">
        <f t="shared" si="13"/>
        <v>0</v>
      </c>
      <c r="K57" s="20">
        <f t="shared" si="4"/>
        <v>0</v>
      </c>
      <c r="L57" s="20">
        <f t="shared" si="5"/>
        <v>0</v>
      </c>
      <c r="M57" s="20">
        <f t="shared" si="6"/>
        <v>0</v>
      </c>
      <c r="N57" s="20">
        <f t="shared" si="7"/>
        <v>24</v>
      </c>
      <c r="O57" s="21">
        <f t="shared" si="8"/>
        <v>6</v>
      </c>
      <c r="P57" s="21">
        <f t="shared" si="9"/>
        <v>6</v>
      </c>
      <c r="Q57" s="21">
        <f t="shared" si="10"/>
        <v>6</v>
      </c>
      <c r="R57" s="22" t="e">
        <f>+Q57/#REF!</f>
        <v>#REF!</v>
      </c>
      <c r="S57" s="22" t="e">
        <f t="shared" si="11"/>
        <v>#REF!</v>
      </c>
      <c r="T57" s="20" t="e">
        <f t="shared" si="12"/>
        <v>#REF!</v>
      </c>
    </row>
    <row r="58" spans="1:38" s="28" customFormat="1" ht="17.100000000000001" customHeight="1">
      <c r="A58" s="13">
        <f t="shared" si="0"/>
        <v>55</v>
      </c>
      <c r="B58" s="14" t="s">
        <v>197</v>
      </c>
      <c r="C58" s="15" t="s">
        <v>198</v>
      </c>
      <c r="D58" s="16" t="s">
        <v>199</v>
      </c>
      <c r="E58" s="17" t="s">
        <v>200</v>
      </c>
      <c r="F58" s="19"/>
      <c r="G58" s="20">
        <f t="shared" si="1"/>
        <v>60</v>
      </c>
      <c r="H58" s="20">
        <f t="shared" si="2"/>
        <v>10</v>
      </c>
      <c r="I58" s="20">
        <f t="shared" si="3"/>
        <v>7</v>
      </c>
      <c r="J58" s="20">
        <f t="shared" si="13"/>
        <v>0</v>
      </c>
      <c r="K58" s="20">
        <f t="shared" si="4"/>
        <v>0</v>
      </c>
      <c r="L58" s="20">
        <f t="shared" si="5"/>
        <v>3</v>
      </c>
      <c r="M58" s="20">
        <f t="shared" si="6"/>
        <v>4</v>
      </c>
      <c r="N58" s="20">
        <f t="shared" si="7"/>
        <v>36</v>
      </c>
      <c r="O58" s="21">
        <f t="shared" si="8"/>
        <v>9</v>
      </c>
      <c r="P58" s="21">
        <f t="shared" si="9"/>
        <v>9</v>
      </c>
      <c r="Q58" s="21">
        <f t="shared" si="10"/>
        <v>9</v>
      </c>
      <c r="R58" s="22" t="e">
        <f>+Q58/#REF!</f>
        <v>#REF!</v>
      </c>
      <c r="S58" s="22" t="e">
        <f t="shared" si="11"/>
        <v>#REF!</v>
      </c>
      <c r="T58" s="20" t="e">
        <f t="shared" si="12"/>
        <v>#REF!</v>
      </c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</row>
    <row r="59" spans="1:38" s="28" customFormat="1" ht="17.100000000000001" customHeight="1">
      <c r="A59" s="13">
        <f t="shared" si="0"/>
        <v>56</v>
      </c>
      <c r="B59" s="29" t="s">
        <v>201</v>
      </c>
      <c r="C59" s="30" t="s">
        <v>202</v>
      </c>
      <c r="D59" s="27" t="s">
        <v>203</v>
      </c>
      <c r="E59" s="17" t="s">
        <v>204</v>
      </c>
      <c r="F59" s="19"/>
      <c r="G59" s="20">
        <f t="shared" si="1"/>
        <v>35</v>
      </c>
      <c r="H59" s="20">
        <f t="shared" si="2"/>
        <v>6</v>
      </c>
      <c r="I59" s="20">
        <f t="shared" si="3"/>
        <v>5</v>
      </c>
      <c r="J59" s="20">
        <f t="shared" si="13"/>
        <v>0</v>
      </c>
      <c r="K59" s="20">
        <f t="shared" si="4"/>
        <v>0</v>
      </c>
      <c r="L59" s="20">
        <f t="shared" si="5"/>
        <v>0</v>
      </c>
      <c r="M59" s="20">
        <f t="shared" si="6"/>
        <v>0</v>
      </c>
      <c r="N59" s="20">
        <f t="shared" si="7"/>
        <v>24</v>
      </c>
      <c r="O59" s="21">
        <f t="shared" si="8"/>
        <v>6</v>
      </c>
      <c r="P59" s="21">
        <f t="shared" si="9"/>
        <v>6</v>
      </c>
      <c r="Q59" s="21">
        <f t="shared" si="10"/>
        <v>6</v>
      </c>
      <c r="R59" s="22" t="e">
        <f>+Q59/#REF!</f>
        <v>#REF!</v>
      </c>
      <c r="S59" s="22" t="e">
        <f t="shared" si="11"/>
        <v>#REF!</v>
      </c>
      <c r="T59" s="20" t="e">
        <f t="shared" si="12"/>
        <v>#REF!</v>
      </c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</row>
    <row r="60" spans="1:38" s="19" customFormat="1" ht="17.100000000000001" customHeight="1">
      <c r="A60" s="13">
        <f t="shared" si="0"/>
        <v>57</v>
      </c>
      <c r="B60" s="14" t="s">
        <v>201</v>
      </c>
      <c r="C60" s="15" t="s">
        <v>205</v>
      </c>
      <c r="D60" s="16" t="s">
        <v>206</v>
      </c>
      <c r="E60" s="17" t="s">
        <v>207</v>
      </c>
      <c r="G60" s="20">
        <f t="shared" si="1"/>
        <v>70</v>
      </c>
      <c r="H60" s="20">
        <f t="shared" si="2"/>
        <v>11</v>
      </c>
      <c r="I60" s="20">
        <f t="shared" si="3"/>
        <v>9</v>
      </c>
      <c r="J60" s="20">
        <f t="shared" si="13"/>
        <v>0</v>
      </c>
      <c r="K60" s="20">
        <f t="shared" si="4"/>
        <v>0</v>
      </c>
      <c r="L60" s="20">
        <f t="shared" si="5"/>
        <v>2</v>
      </c>
      <c r="M60" s="20">
        <f t="shared" si="6"/>
        <v>4</v>
      </c>
      <c r="N60" s="20">
        <f t="shared" si="7"/>
        <v>44</v>
      </c>
      <c r="O60" s="21">
        <f t="shared" si="8"/>
        <v>11</v>
      </c>
      <c r="P60" s="21">
        <f t="shared" si="9"/>
        <v>11</v>
      </c>
      <c r="Q60" s="21">
        <f t="shared" si="10"/>
        <v>11</v>
      </c>
      <c r="R60" s="22" t="e">
        <f>+Q60/#REF!</f>
        <v>#REF!</v>
      </c>
      <c r="S60" s="22" t="e">
        <f t="shared" si="11"/>
        <v>#REF!</v>
      </c>
      <c r="T60" s="20" t="e">
        <f t="shared" si="12"/>
        <v>#REF!</v>
      </c>
    </row>
    <row r="61" spans="1:38" s="23" customFormat="1" ht="17.100000000000001" customHeight="1">
      <c r="A61" s="13">
        <f t="shared" si="0"/>
        <v>58</v>
      </c>
      <c r="B61" s="32" t="s">
        <v>201</v>
      </c>
      <c r="C61" s="33" t="s">
        <v>208</v>
      </c>
      <c r="D61" s="34" t="s">
        <v>209</v>
      </c>
      <c r="E61" s="17" t="s">
        <v>135</v>
      </c>
      <c r="F61" s="19"/>
      <c r="G61" s="20">
        <f t="shared" si="1"/>
        <v>53</v>
      </c>
      <c r="H61" s="20">
        <f t="shared" si="2"/>
        <v>9</v>
      </c>
      <c r="I61" s="20">
        <f t="shared" si="3"/>
        <v>8</v>
      </c>
      <c r="J61" s="20">
        <f t="shared" si="13"/>
        <v>0</v>
      </c>
      <c r="K61" s="20">
        <f t="shared" si="4"/>
        <v>0</v>
      </c>
      <c r="L61" s="20">
        <f t="shared" si="5"/>
        <v>0</v>
      </c>
      <c r="M61" s="20">
        <f t="shared" si="6"/>
        <v>0</v>
      </c>
      <c r="N61" s="20">
        <f t="shared" si="7"/>
        <v>36</v>
      </c>
      <c r="O61" s="21">
        <f t="shared" si="8"/>
        <v>9</v>
      </c>
      <c r="P61" s="21">
        <f t="shared" si="9"/>
        <v>9</v>
      </c>
      <c r="Q61" s="21">
        <f t="shared" si="10"/>
        <v>9</v>
      </c>
      <c r="R61" s="22" t="e">
        <f>+Q61/#REF!</f>
        <v>#REF!</v>
      </c>
      <c r="S61" s="22" t="e">
        <f t="shared" si="11"/>
        <v>#REF!</v>
      </c>
      <c r="T61" s="20" t="e">
        <f t="shared" si="12"/>
        <v>#REF!</v>
      </c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</row>
    <row r="62" spans="1:38" s="23" customFormat="1" ht="17.100000000000001" customHeight="1">
      <c r="A62" s="13">
        <f t="shared" si="0"/>
        <v>59</v>
      </c>
      <c r="B62" s="14" t="s">
        <v>210</v>
      </c>
      <c r="C62" s="15" t="s">
        <v>211</v>
      </c>
      <c r="D62" s="16" t="s">
        <v>212</v>
      </c>
      <c r="E62" s="17" t="s">
        <v>37</v>
      </c>
      <c r="F62" s="19"/>
      <c r="G62" s="20">
        <f t="shared" si="1"/>
        <v>35</v>
      </c>
      <c r="H62" s="20">
        <f t="shared" si="2"/>
        <v>6</v>
      </c>
      <c r="I62" s="20">
        <f t="shared" si="3"/>
        <v>5</v>
      </c>
      <c r="J62" s="20">
        <f t="shared" si="13"/>
        <v>0</v>
      </c>
      <c r="K62" s="20">
        <f t="shared" si="4"/>
        <v>0</v>
      </c>
      <c r="L62" s="20">
        <f t="shared" si="5"/>
        <v>0</v>
      </c>
      <c r="M62" s="20">
        <f t="shared" si="6"/>
        <v>0</v>
      </c>
      <c r="N62" s="20">
        <f t="shared" si="7"/>
        <v>24</v>
      </c>
      <c r="O62" s="21">
        <f t="shared" si="8"/>
        <v>6</v>
      </c>
      <c r="P62" s="21">
        <f t="shared" si="9"/>
        <v>6</v>
      </c>
      <c r="Q62" s="21">
        <f t="shared" si="10"/>
        <v>6</v>
      </c>
      <c r="R62" s="22" t="e">
        <f>+Q62/#REF!</f>
        <v>#REF!</v>
      </c>
      <c r="S62" s="22" t="e">
        <f t="shared" si="11"/>
        <v>#REF!</v>
      </c>
      <c r="T62" s="20" t="e">
        <f t="shared" si="12"/>
        <v>#REF!</v>
      </c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</row>
    <row r="63" spans="1:38" s="18" customFormat="1" ht="17.100000000000001" customHeight="1">
      <c r="A63" s="13">
        <f t="shared" si="0"/>
        <v>60</v>
      </c>
      <c r="B63" s="14" t="s">
        <v>210</v>
      </c>
      <c r="C63" s="15" t="s">
        <v>213</v>
      </c>
      <c r="D63" s="16" t="s">
        <v>214</v>
      </c>
      <c r="E63" s="17" t="s">
        <v>215</v>
      </c>
      <c r="F63" s="19"/>
      <c r="G63" s="20">
        <f t="shared" si="1"/>
        <v>70</v>
      </c>
      <c r="H63" s="20">
        <f t="shared" si="2"/>
        <v>11</v>
      </c>
      <c r="I63" s="20">
        <f t="shared" si="3"/>
        <v>9</v>
      </c>
      <c r="J63" s="20">
        <f t="shared" si="13"/>
        <v>0</v>
      </c>
      <c r="K63" s="20">
        <f t="shared" si="4"/>
        <v>0</v>
      </c>
      <c r="L63" s="20">
        <f t="shared" si="5"/>
        <v>2</v>
      </c>
      <c r="M63" s="20">
        <f t="shared" si="6"/>
        <v>4</v>
      </c>
      <c r="N63" s="20">
        <f t="shared" si="7"/>
        <v>44</v>
      </c>
      <c r="O63" s="21">
        <f t="shared" si="8"/>
        <v>11</v>
      </c>
      <c r="P63" s="21">
        <f t="shared" si="9"/>
        <v>11</v>
      </c>
      <c r="Q63" s="21">
        <f t="shared" si="10"/>
        <v>11</v>
      </c>
      <c r="R63" s="22" t="e">
        <f>+Q63/#REF!</f>
        <v>#REF!</v>
      </c>
      <c r="S63" s="22" t="e">
        <f t="shared" si="11"/>
        <v>#REF!</v>
      </c>
      <c r="T63" s="20" t="e">
        <f t="shared" si="12"/>
        <v>#REF!</v>
      </c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</row>
    <row r="64" spans="1:38" s="19" customFormat="1" ht="17.100000000000001" customHeight="1">
      <c r="A64" s="13">
        <f t="shared" si="0"/>
        <v>61</v>
      </c>
      <c r="B64" s="14" t="s">
        <v>210</v>
      </c>
      <c r="C64" s="15" t="s">
        <v>216</v>
      </c>
      <c r="D64" s="16" t="s">
        <v>217</v>
      </c>
      <c r="E64" s="17" t="s">
        <v>218</v>
      </c>
      <c r="G64" s="20">
        <f t="shared" si="1"/>
        <v>64</v>
      </c>
      <c r="H64" s="20">
        <f t="shared" si="2"/>
        <v>10</v>
      </c>
      <c r="I64" s="20">
        <f t="shared" si="3"/>
        <v>8</v>
      </c>
      <c r="J64" s="20">
        <f t="shared" si="13"/>
        <v>0</v>
      </c>
      <c r="K64" s="20">
        <f t="shared" si="4"/>
        <v>0</v>
      </c>
      <c r="L64" s="20">
        <f t="shared" si="5"/>
        <v>2</v>
      </c>
      <c r="M64" s="20">
        <f t="shared" si="6"/>
        <v>4</v>
      </c>
      <c r="N64" s="20">
        <f t="shared" si="7"/>
        <v>40</v>
      </c>
      <c r="O64" s="21">
        <f t="shared" si="8"/>
        <v>10</v>
      </c>
      <c r="P64" s="21">
        <f t="shared" si="9"/>
        <v>10</v>
      </c>
      <c r="Q64" s="21">
        <f t="shared" si="10"/>
        <v>10</v>
      </c>
      <c r="R64" s="22" t="e">
        <f>+Q64/#REF!</f>
        <v>#REF!</v>
      </c>
      <c r="S64" s="22" t="e">
        <f t="shared" si="11"/>
        <v>#REF!</v>
      </c>
      <c r="T64" s="20" t="e">
        <f t="shared" si="12"/>
        <v>#REF!</v>
      </c>
    </row>
    <row r="65" spans="1:38" s="19" customFormat="1" ht="17.100000000000001" customHeight="1">
      <c r="A65" s="13">
        <f t="shared" si="0"/>
        <v>62</v>
      </c>
      <c r="B65" s="14" t="s">
        <v>219</v>
      </c>
      <c r="C65" s="15" t="s">
        <v>220</v>
      </c>
      <c r="D65" s="16" t="s">
        <v>221</v>
      </c>
      <c r="E65" s="17" t="s">
        <v>105</v>
      </c>
      <c r="G65" s="20">
        <f t="shared" si="1"/>
        <v>29</v>
      </c>
      <c r="H65" s="20">
        <f t="shared" si="2"/>
        <v>5</v>
      </c>
      <c r="I65" s="20">
        <f t="shared" si="3"/>
        <v>4</v>
      </c>
      <c r="J65" s="20">
        <f t="shared" si="13"/>
        <v>0</v>
      </c>
      <c r="K65" s="20">
        <f t="shared" si="4"/>
        <v>0</v>
      </c>
      <c r="L65" s="20">
        <f t="shared" si="5"/>
        <v>0</v>
      </c>
      <c r="M65" s="20">
        <f t="shared" si="6"/>
        <v>0</v>
      </c>
      <c r="N65" s="20">
        <f t="shared" si="7"/>
        <v>20</v>
      </c>
      <c r="O65" s="21">
        <f t="shared" si="8"/>
        <v>5</v>
      </c>
      <c r="P65" s="21">
        <f t="shared" si="9"/>
        <v>5</v>
      </c>
      <c r="Q65" s="21">
        <f t="shared" si="10"/>
        <v>5</v>
      </c>
      <c r="R65" s="22" t="e">
        <f>+Q65/#REF!</f>
        <v>#REF!</v>
      </c>
      <c r="S65" s="22" t="e">
        <f t="shared" si="11"/>
        <v>#REF!</v>
      </c>
      <c r="T65" s="20" t="e">
        <f t="shared" si="12"/>
        <v>#REF!</v>
      </c>
    </row>
    <row r="66" spans="1:38" s="18" customFormat="1" ht="17.100000000000001" customHeight="1">
      <c r="A66" s="13">
        <f t="shared" si="0"/>
        <v>63</v>
      </c>
      <c r="B66" s="14" t="s">
        <v>222</v>
      </c>
      <c r="C66" s="15" t="s">
        <v>223</v>
      </c>
      <c r="D66" s="16" t="s">
        <v>224</v>
      </c>
      <c r="E66" s="17" t="s">
        <v>225</v>
      </c>
      <c r="F66" s="19"/>
      <c r="G66" s="20">
        <f t="shared" si="1"/>
        <v>76</v>
      </c>
      <c r="H66" s="20">
        <f t="shared" si="2"/>
        <v>12</v>
      </c>
      <c r="I66" s="20">
        <f t="shared" si="3"/>
        <v>10</v>
      </c>
      <c r="J66" s="20">
        <f t="shared" si="13"/>
        <v>0</v>
      </c>
      <c r="K66" s="20">
        <f t="shared" si="4"/>
        <v>0</v>
      </c>
      <c r="L66" s="20">
        <f t="shared" si="5"/>
        <v>2</v>
      </c>
      <c r="M66" s="20">
        <f t="shared" si="6"/>
        <v>4</v>
      </c>
      <c r="N66" s="20">
        <f t="shared" si="7"/>
        <v>48</v>
      </c>
      <c r="O66" s="21">
        <f t="shared" si="8"/>
        <v>12</v>
      </c>
      <c r="P66" s="21">
        <f t="shared" si="9"/>
        <v>12</v>
      </c>
      <c r="Q66" s="21">
        <f t="shared" si="10"/>
        <v>12</v>
      </c>
      <c r="R66" s="22" t="e">
        <f>+Q66/#REF!</f>
        <v>#REF!</v>
      </c>
      <c r="S66" s="22" t="e">
        <f t="shared" si="11"/>
        <v>#REF!</v>
      </c>
      <c r="T66" s="20" t="e">
        <f t="shared" si="12"/>
        <v>#REF!</v>
      </c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  <row r="67" spans="1:38" s="18" customFormat="1" ht="17.100000000000001" customHeight="1">
      <c r="A67" s="13">
        <f t="shared" si="0"/>
        <v>64</v>
      </c>
      <c r="B67" s="14" t="s">
        <v>222</v>
      </c>
      <c r="C67" s="15" t="s">
        <v>226</v>
      </c>
      <c r="D67" s="16" t="s">
        <v>227</v>
      </c>
      <c r="E67" s="24" t="s">
        <v>228</v>
      </c>
      <c r="F67" s="19"/>
      <c r="G67" s="20">
        <f t="shared" si="1"/>
        <v>46</v>
      </c>
      <c r="H67" s="20">
        <f t="shared" si="2"/>
        <v>7</v>
      </c>
      <c r="I67" s="20">
        <f t="shared" si="3"/>
        <v>5</v>
      </c>
      <c r="J67" s="20">
        <f t="shared" si="13"/>
        <v>0</v>
      </c>
      <c r="K67" s="20">
        <f t="shared" si="4"/>
        <v>0</v>
      </c>
      <c r="L67" s="20">
        <f t="shared" si="5"/>
        <v>2</v>
      </c>
      <c r="M67" s="20">
        <f t="shared" si="6"/>
        <v>4</v>
      </c>
      <c r="N67" s="20">
        <f t="shared" si="7"/>
        <v>28</v>
      </c>
      <c r="O67" s="21">
        <f t="shared" si="8"/>
        <v>7</v>
      </c>
      <c r="P67" s="21">
        <f t="shared" si="9"/>
        <v>7</v>
      </c>
      <c r="Q67" s="21">
        <f t="shared" si="10"/>
        <v>7</v>
      </c>
      <c r="R67" s="22" t="e">
        <f>+Q67/#REF!</f>
        <v>#REF!</v>
      </c>
      <c r="S67" s="22" t="e">
        <f t="shared" si="11"/>
        <v>#REF!</v>
      </c>
      <c r="T67" s="20" t="e">
        <f t="shared" si="12"/>
        <v>#REF!</v>
      </c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1:38" s="18" customFormat="1" ht="17.100000000000001" customHeight="1">
      <c r="A68" s="13">
        <f t="shared" si="0"/>
        <v>65</v>
      </c>
      <c r="B68" s="14" t="s">
        <v>222</v>
      </c>
      <c r="C68" s="15" t="s">
        <v>229</v>
      </c>
      <c r="D68" s="16" t="s">
        <v>230</v>
      </c>
      <c r="E68" s="17" t="s">
        <v>105</v>
      </c>
      <c r="F68" s="19"/>
      <c r="G68" s="20">
        <f t="shared" si="1"/>
        <v>29</v>
      </c>
      <c r="H68" s="20">
        <f t="shared" si="2"/>
        <v>5</v>
      </c>
      <c r="I68" s="20">
        <f t="shared" si="3"/>
        <v>4</v>
      </c>
      <c r="J68" s="20">
        <f t="shared" si="13"/>
        <v>0</v>
      </c>
      <c r="K68" s="20">
        <f t="shared" si="4"/>
        <v>0</v>
      </c>
      <c r="L68" s="20">
        <f t="shared" si="5"/>
        <v>0</v>
      </c>
      <c r="M68" s="20">
        <f t="shared" si="6"/>
        <v>0</v>
      </c>
      <c r="N68" s="20">
        <f t="shared" si="7"/>
        <v>20</v>
      </c>
      <c r="O68" s="21">
        <f t="shared" si="8"/>
        <v>5</v>
      </c>
      <c r="P68" s="21">
        <f t="shared" si="9"/>
        <v>5</v>
      </c>
      <c r="Q68" s="21">
        <f t="shared" si="10"/>
        <v>5</v>
      </c>
      <c r="R68" s="22" t="e">
        <f>+Q68/#REF!</f>
        <v>#REF!</v>
      </c>
      <c r="S68" s="22" t="e">
        <f t="shared" si="11"/>
        <v>#REF!</v>
      </c>
      <c r="T68" s="20" t="e">
        <f t="shared" si="12"/>
        <v>#REF!</v>
      </c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</row>
    <row r="69" spans="1:38" s="18" customFormat="1" ht="17.100000000000001" customHeight="1">
      <c r="A69" s="13">
        <f t="shared" ref="A69:A132" si="27">+ROW()-3</f>
        <v>66</v>
      </c>
      <c r="B69" s="14" t="s">
        <v>222</v>
      </c>
      <c r="C69" s="15" t="s">
        <v>231</v>
      </c>
      <c r="D69" s="16" t="s">
        <v>232</v>
      </c>
      <c r="E69" s="17" t="s">
        <v>233</v>
      </c>
      <c r="F69" s="19"/>
      <c r="G69" s="20">
        <f t="shared" ref="G69:G132" si="28">LEN(E69)</f>
        <v>46</v>
      </c>
      <c r="H69" s="20">
        <f t="shared" ref="H69:H132" si="29">LEN(E69)-LEN(SUBSTITUTE(E69,":",""))</f>
        <v>7</v>
      </c>
      <c r="I69" s="20">
        <f t="shared" ref="I69:I132" si="30">LEN(E69)-LEN(SUBSTITUTE(E69,"-",""))</f>
        <v>5</v>
      </c>
      <c r="J69" s="20">
        <f t="shared" si="13"/>
        <v>0</v>
      </c>
      <c r="K69" s="20">
        <f t="shared" ref="K69:K132" si="31">LEN(E69)-LEN(SUBSTITUTE(E69,".",""))</f>
        <v>0</v>
      </c>
      <c r="L69" s="20">
        <f t="shared" ref="L69:L132" si="32">LEN(E69)-LEN(SUBSTITUTE(E69," ",""))</f>
        <v>2</v>
      </c>
      <c r="M69" s="20">
        <f t="shared" ref="M69:M132" si="33">LEN(E69)-LEN(SUBSTITUTE(E69,"C/Ct",""))</f>
        <v>4</v>
      </c>
      <c r="N69" s="20">
        <f t="shared" ref="N69:N132" si="34">+G69-H69-I69-J69-K69-L69-M69</f>
        <v>28</v>
      </c>
      <c r="O69" s="21">
        <f t="shared" ref="O69:O132" si="35">+N69/4</f>
        <v>7</v>
      </c>
      <c r="P69" s="21">
        <f t="shared" ref="P69:P132" si="36">IF(O69&lt;=0.5,1,O69)</f>
        <v>7</v>
      </c>
      <c r="Q69" s="21">
        <f t="shared" ref="Q69:Q132" si="37">IF(G69&lt;&gt;0,(IF(P69=1.5,1,P69)),0)</f>
        <v>7</v>
      </c>
      <c r="R69" s="22" t="e">
        <f>+Q69/#REF!</f>
        <v>#REF!</v>
      </c>
      <c r="S69" s="22" t="e">
        <f t="shared" ref="S69:S132" si="38">IF(Q69&lt;&gt;0,(IF(R69&lt;=0.5,1,R69)),0)</f>
        <v>#REF!</v>
      </c>
      <c r="T69" s="20" t="e">
        <f t="shared" ref="T69:T132" si="39">ROUND(S69,0)</f>
        <v>#REF!</v>
      </c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1:38" s="19" customFormat="1" ht="17.100000000000001" customHeight="1">
      <c r="A70" s="13">
        <f t="shared" si="27"/>
        <v>67</v>
      </c>
      <c r="B70" s="14" t="s">
        <v>222</v>
      </c>
      <c r="C70" s="15" t="s">
        <v>234</v>
      </c>
      <c r="D70" s="16" t="s">
        <v>235</v>
      </c>
      <c r="E70" s="17" t="s">
        <v>236</v>
      </c>
      <c r="G70" s="20">
        <f t="shared" si="28"/>
        <v>53</v>
      </c>
      <c r="H70" s="20">
        <f t="shared" si="29"/>
        <v>9</v>
      </c>
      <c r="I70" s="20">
        <f t="shared" si="30"/>
        <v>8</v>
      </c>
      <c r="J70" s="20">
        <f t="shared" ref="J70:J133" si="40">LEN(E70)-LEN(SUBSTITUTE(E70,",",""))</f>
        <v>0</v>
      </c>
      <c r="K70" s="20">
        <f t="shared" si="31"/>
        <v>0</v>
      </c>
      <c r="L70" s="20">
        <f t="shared" si="32"/>
        <v>0</v>
      </c>
      <c r="M70" s="20">
        <f t="shared" si="33"/>
        <v>0</v>
      </c>
      <c r="N70" s="20">
        <f t="shared" si="34"/>
        <v>36</v>
      </c>
      <c r="O70" s="21">
        <f t="shared" si="35"/>
        <v>9</v>
      </c>
      <c r="P70" s="21">
        <f t="shared" si="36"/>
        <v>9</v>
      </c>
      <c r="Q70" s="21">
        <f t="shared" si="37"/>
        <v>9</v>
      </c>
      <c r="R70" s="22" t="e">
        <f>+Q70/#REF!</f>
        <v>#REF!</v>
      </c>
      <c r="S70" s="22" t="e">
        <f t="shared" si="38"/>
        <v>#REF!</v>
      </c>
      <c r="T70" s="20" t="e">
        <f t="shared" si="39"/>
        <v>#REF!</v>
      </c>
    </row>
    <row r="71" spans="1:38" s="19" customFormat="1" ht="17.100000000000001" customHeight="1">
      <c r="A71" s="13">
        <f t="shared" si="27"/>
        <v>68</v>
      </c>
      <c r="B71" s="32" t="s">
        <v>222</v>
      </c>
      <c r="C71" s="33" t="s">
        <v>237</v>
      </c>
      <c r="D71" s="34" t="s">
        <v>238</v>
      </c>
      <c r="E71" s="17" t="s">
        <v>239</v>
      </c>
      <c r="G71" s="20">
        <f t="shared" si="28"/>
        <v>59</v>
      </c>
      <c r="H71" s="20">
        <f t="shared" si="29"/>
        <v>10</v>
      </c>
      <c r="I71" s="20">
        <f t="shared" si="30"/>
        <v>9</v>
      </c>
      <c r="J71" s="20">
        <f t="shared" si="40"/>
        <v>0</v>
      </c>
      <c r="K71" s="20">
        <f t="shared" si="31"/>
        <v>0</v>
      </c>
      <c r="L71" s="20">
        <f t="shared" si="32"/>
        <v>0</v>
      </c>
      <c r="M71" s="20">
        <f t="shared" si="33"/>
        <v>0</v>
      </c>
      <c r="N71" s="20">
        <f t="shared" si="34"/>
        <v>40</v>
      </c>
      <c r="O71" s="21">
        <f t="shared" si="35"/>
        <v>10</v>
      </c>
      <c r="P71" s="21">
        <f t="shared" si="36"/>
        <v>10</v>
      </c>
      <c r="Q71" s="21">
        <f t="shared" si="37"/>
        <v>10</v>
      </c>
      <c r="R71" s="22" t="e">
        <f>+Q71/#REF!</f>
        <v>#REF!</v>
      </c>
      <c r="S71" s="22" t="e">
        <f t="shared" si="38"/>
        <v>#REF!</v>
      </c>
      <c r="T71" s="20" t="e">
        <f t="shared" si="39"/>
        <v>#REF!</v>
      </c>
    </row>
    <row r="72" spans="1:38" s="18" customFormat="1" ht="17.100000000000001" customHeight="1">
      <c r="A72" s="13">
        <f t="shared" si="27"/>
        <v>69</v>
      </c>
      <c r="B72" s="14" t="s">
        <v>222</v>
      </c>
      <c r="C72" s="15" t="s">
        <v>240</v>
      </c>
      <c r="D72" s="16" t="s">
        <v>241</v>
      </c>
      <c r="E72" s="17" t="s">
        <v>242</v>
      </c>
      <c r="F72" s="19"/>
      <c r="G72" s="20">
        <f t="shared" si="28"/>
        <v>70</v>
      </c>
      <c r="H72" s="20">
        <f t="shared" si="29"/>
        <v>11</v>
      </c>
      <c r="I72" s="20">
        <f t="shared" si="30"/>
        <v>9</v>
      </c>
      <c r="J72" s="20">
        <f t="shared" si="40"/>
        <v>0</v>
      </c>
      <c r="K72" s="20">
        <f t="shared" si="31"/>
        <v>0</v>
      </c>
      <c r="L72" s="20">
        <f t="shared" si="32"/>
        <v>2</v>
      </c>
      <c r="M72" s="20">
        <f t="shared" si="33"/>
        <v>4</v>
      </c>
      <c r="N72" s="20">
        <f t="shared" si="34"/>
        <v>44</v>
      </c>
      <c r="O72" s="21">
        <f t="shared" si="35"/>
        <v>11</v>
      </c>
      <c r="P72" s="21">
        <f t="shared" si="36"/>
        <v>11</v>
      </c>
      <c r="Q72" s="21">
        <f t="shared" si="37"/>
        <v>11</v>
      </c>
      <c r="R72" s="22" t="e">
        <f>+Q72/#REF!</f>
        <v>#REF!</v>
      </c>
      <c r="S72" s="22" t="e">
        <f t="shared" si="38"/>
        <v>#REF!</v>
      </c>
      <c r="T72" s="20" t="e">
        <f t="shared" si="39"/>
        <v>#REF!</v>
      </c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</row>
    <row r="73" spans="1:38" s="28" customFormat="1" ht="17.100000000000001" customHeight="1">
      <c r="A73" s="13">
        <f t="shared" si="27"/>
        <v>70</v>
      </c>
      <c r="B73" s="14" t="s">
        <v>222</v>
      </c>
      <c r="C73" s="15" t="s">
        <v>243</v>
      </c>
      <c r="D73" s="16" t="s">
        <v>244</v>
      </c>
      <c r="E73" s="17" t="s">
        <v>245</v>
      </c>
      <c r="F73" s="19"/>
      <c r="G73" s="20">
        <f t="shared" si="28"/>
        <v>70</v>
      </c>
      <c r="H73" s="20">
        <f t="shared" si="29"/>
        <v>11</v>
      </c>
      <c r="I73" s="20">
        <f t="shared" si="30"/>
        <v>9</v>
      </c>
      <c r="J73" s="20">
        <f t="shared" si="40"/>
        <v>0</v>
      </c>
      <c r="K73" s="20">
        <f t="shared" si="31"/>
        <v>0</v>
      </c>
      <c r="L73" s="20">
        <f t="shared" si="32"/>
        <v>2</v>
      </c>
      <c r="M73" s="20">
        <f t="shared" si="33"/>
        <v>4</v>
      </c>
      <c r="N73" s="20">
        <f t="shared" si="34"/>
        <v>44</v>
      </c>
      <c r="O73" s="21">
        <f t="shared" si="35"/>
        <v>11</v>
      </c>
      <c r="P73" s="21">
        <f t="shared" si="36"/>
        <v>11</v>
      </c>
      <c r="Q73" s="21">
        <f t="shared" si="37"/>
        <v>11</v>
      </c>
      <c r="R73" s="22" t="e">
        <f>+Q73/#REF!</f>
        <v>#REF!</v>
      </c>
      <c r="S73" s="22" t="e">
        <f t="shared" si="38"/>
        <v>#REF!</v>
      </c>
      <c r="T73" s="20" t="e">
        <f t="shared" si="39"/>
        <v>#REF!</v>
      </c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</row>
    <row r="74" spans="1:38" s="19" customFormat="1" ht="17.100000000000001" customHeight="1">
      <c r="A74" s="13">
        <f t="shared" si="27"/>
        <v>71</v>
      </c>
      <c r="B74" s="14" t="s">
        <v>222</v>
      </c>
      <c r="C74" s="15" t="s">
        <v>246</v>
      </c>
      <c r="D74" s="16" t="s">
        <v>247</v>
      </c>
      <c r="E74" s="17" t="s">
        <v>29</v>
      </c>
      <c r="G74" s="20">
        <f t="shared" si="28"/>
        <v>70</v>
      </c>
      <c r="H74" s="20">
        <f t="shared" si="29"/>
        <v>11</v>
      </c>
      <c r="I74" s="20">
        <f t="shared" si="30"/>
        <v>9</v>
      </c>
      <c r="J74" s="20">
        <f t="shared" si="40"/>
        <v>0</v>
      </c>
      <c r="K74" s="20">
        <f t="shared" si="31"/>
        <v>0</v>
      </c>
      <c r="L74" s="20">
        <f t="shared" si="32"/>
        <v>2</v>
      </c>
      <c r="M74" s="20">
        <f t="shared" si="33"/>
        <v>4</v>
      </c>
      <c r="N74" s="20">
        <f t="shared" si="34"/>
        <v>44</v>
      </c>
      <c r="O74" s="21">
        <f t="shared" si="35"/>
        <v>11</v>
      </c>
      <c r="P74" s="21">
        <f t="shared" si="36"/>
        <v>11</v>
      </c>
      <c r="Q74" s="21">
        <f t="shared" si="37"/>
        <v>11</v>
      </c>
      <c r="R74" s="22" t="e">
        <f>+Q74/#REF!</f>
        <v>#REF!</v>
      </c>
      <c r="S74" s="22" t="e">
        <f t="shared" si="38"/>
        <v>#REF!</v>
      </c>
      <c r="T74" s="20" t="e">
        <f t="shared" si="39"/>
        <v>#REF!</v>
      </c>
    </row>
    <row r="75" spans="1:38" s="18" customFormat="1" ht="17.100000000000001" customHeight="1">
      <c r="A75" s="13">
        <f t="shared" si="27"/>
        <v>72</v>
      </c>
      <c r="B75" s="14" t="s">
        <v>222</v>
      </c>
      <c r="C75" s="15" t="s">
        <v>248</v>
      </c>
      <c r="D75" s="16" t="s">
        <v>249</v>
      </c>
      <c r="E75" s="24" t="s">
        <v>33</v>
      </c>
      <c r="F75" s="19"/>
      <c r="G75" s="20">
        <f t="shared" si="28"/>
        <v>29</v>
      </c>
      <c r="H75" s="20">
        <f t="shared" si="29"/>
        <v>5</v>
      </c>
      <c r="I75" s="20">
        <f t="shared" si="30"/>
        <v>4</v>
      </c>
      <c r="J75" s="20">
        <f t="shared" si="40"/>
        <v>0</v>
      </c>
      <c r="K75" s="20">
        <f t="shared" si="31"/>
        <v>0</v>
      </c>
      <c r="L75" s="20">
        <f t="shared" si="32"/>
        <v>0</v>
      </c>
      <c r="M75" s="20">
        <f t="shared" si="33"/>
        <v>0</v>
      </c>
      <c r="N75" s="20">
        <f t="shared" si="34"/>
        <v>20</v>
      </c>
      <c r="O75" s="21">
        <f t="shared" si="35"/>
        <v>5</v>
      </c>
      <c r="P75" s="21">
        <f t="shared" si="36"/>
        <v>5</v>
      </c>
      <c r="Q75" s="21">
        <f t="shared" si="37"/>
        <v>5</v>
      </c>
      <c r="R75" s="22" t="e">
        <f>+Q75/#REF!</f>
        <v>#REF!</v>
      </c>
      <c r="S75" s="22" t="e">
        <f t="shared" si="38"/>
        <v>#REF!</v>
      </c>
      <c r="T75" s="20" t="e">
        <f t="shared" si="39"/>
        <v>#REF!</v>
      </c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</row>
    <row r="76" spans="1:38" s="18" customFormat="1" ht="17.100000000000001" customHeight="1">
      <c r="A76" s="13">
        <f t="shared" si="27"/>
        <v>73</v>
      </c>
      <c r="B76" s="14" t="s">
        <v>222</v>
      </c>
      <c r="C76" s="15" t="s">
        <v>250</v>
      </c>
      <c r="D76" s="16" t="s">
        <v>251</v>
      </c>
      <c r="E76" s="17" t="s">
        <v>41</v>
      </c>
      <c r="F76" s="19"/>
      <c r="G76" s="20">
        <f t="shared" si="28"/>
        <v>35</v>
      </c>
      <c r="H76" s="20">
        <f t="shared" si="29"/>
        <v>6</v>
      </c>
      <c r="I76" s="20">
        <f t="shared" si="30"/>
        <v>5</v>
      </c>
      <c r="J76" s="20">
        <f t="shared" si="40"/>
        <v>0</v>
      </c>
      <c r="K76" s="20">
        <f t="shared" si="31"/>
        <v>0</v>
      </c>
      <c r="L76" s="20">
        <f t="shared" si="32"/>
        <v>0</v>
      </c>
      <c r="M76" s="20">
        <f t="shared" si="33"/>
        <v>0</v>
      </c>
      <c r="N76" s="20">
        <f t="shared" si="34"/>
        <v>24</v>
      </c>
      <c r="O76" s="21">
        <f t="shared" si="35"/>
        <v>6</v>
      </c>
      <c r="P76" s="21">
        <f t="shared" si="36"/>
        <v>6</v>
      </c>
      <c r="Q76" s="21">
        <f t="shared" si="37"/>
        <v>6</v>
      </c>
      <c r="R76" s="22" t="e">
        <f>+Q76/#REF!</f>
        <v>#REF!</v>
      </c>
      <c r="S76" s="22" t="e">
        <f t="shared" si="38"/>
        <v>#REF!</v>
      </c>
      <c r="T76" s="20" t="e">
        <f t="shared" si="39"/>
        <v>#REF!</v>
      </c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</row>
    <row r="77" spans="1:38" s="19" customFormat="1" ht="17.100000000000001" customHeight="1">
      <c r="A77" s="13">
        <f t="shared" si="27"/>
        <v>74</v>
      </c>
      <c r="B77" s="14" t="s">
        <v>222</v>
      </c>
      <c r="C77" s="15" t="s">
        <v>252</v>
      </c>
      <c r="D77" s="16" t="s">
        <v>253</v>
      </c>
      <c r="E77" s="17" t="s">
        <v>225</v>
      </c>
      <c r="G77" s="20">
        <f t="shared" si="28"/>
        <v>76</v>
      </c>
      <c r="H77" s="20">
        <f t="shared" si="29"/>
        <v>12</v>
      </c>
      <c r="I77" s="20">
        <f t="shared" si="30"/>
        <v>10</v>
      </c>
      <c r="J77" s="20">
        <f t="shared" si="40"/>
        <v>0</v>
      </c>
      <c r="K77" s="20">
        <f t="shared" si="31"/>
        <v>0</v>
      </c>
      <c r="L77" s="20">
        <f t="shared" si="32"/>
        <v>2</v>
      </c>
      <c r="M77" s="20">
        <f t="shared" si="33"/>
        <v>4</v>
      </c>
      <c r="N77" s="20">
        <f t="shared" si="34"/>
        <v>48</v>
      </c>
      <c r="O77" s="21">
        <f t="shared" si="35"/>
        <v>12</v>
      </c>
      <c r="P77" s="21">
        <f t="shared" si="36"/>
        <v>12</v>
      </c>
      <c r="Q77" s="21">
        <f t="shared" si="37"/>
        <v>12</v>
      </c>
      <c r="R77" s="22" t="e">
        <f>+Q77/#REF!</f>
        <v>#REF!</v>
      </c>
      <c r="S77" s="22" t="e">
        <f t="shared" si="38"/>
        <v>#REF!</v>
      </c>
      <c r="T77" s="20" t="e">
        <f t="shared" si="39"/>
        <v>#REF!</v>
      </c>
    </row>
    <row r="78" spans="1:38" s="19" customFormat="1" ht="17.100000000000001" customHeight="1">
      <c r="A78" s="13">
        <f t="shared" si="27"/>
        <v>75</v>
      </c>
      <c r="B78" s="14" t="s">
        <v>222</v>
      </c>
      <c r="C78" s="15" t="s">
        <v>254</v>
      </c>
      <c r="D78" s="16" t="s">
        <v>255</v>
      </c>
      <c r="E78" s="17" t="s">
        <v>135</v>
      </c>
      <c r="G78" s="20">
        <f t="shared" si="28"/>
        <v>53</v>
      </c>
      <c r="H78" s="20">
        <f t="shared" si="29"/>
        <v>9</v>
      </c>
      <c r="I78" s="20">
        <f t="shared" si="30"/>
        <v>8</v>
      </c>
      <c r="J78" s="20">
        <f t="shared" si="40"/>
        <v>0</v>
      </c>
      <c r="K78" s="20">
        <f t="shared" si="31"/>
        <v>0</v>
      </c>
      <c r="L78" s="20">
        <f t="shared" si="32"/>
        <v>0</v>
      </c>
      <c r="M78" s="20">
        <f t="shared" si="33"/>
        <v>0</v>
      </c>
      <c r="N78" s="20">
        <f t="shared" si="34"/>
        <v>36</v>
      </c>
      <c r="O78" s="21">
        <f t="shared" si="35"/>
        <v>9</v>
      </c>
      <c r="P78" s="21">
        <f t="shared" si="36"/>
        <v>9</v>
      </c>
      <c r="Q78" s="21">
        <f t="shared" si="37"/>
        <v>9</v>
      </c>
      <c r="R78" s="22" t="e">
        <f>+Q78/#REF!</f>
        <v>#REF!</v>
      </c>
      <c r="S78" s="22" t="e">
        <f t="shared" si="38"/>
        <v>#REF!</v>
      </c>
      <c r="T78" s="20" t="e">
        <f t="shared" si="39"/>
        <v>#REF!</v>
      </c>
    </row>
    <row r="79" spans="1:38" s="18" customFormat="1" ht="17.100000000000001" customHeight="1">
      <c r="A79" s="13">
        <f t="shared" si="27"/>
        <v>76</v>
      </c>
      <c r="B79" s="14" t="s">
        <v>222</v>
      </c>
      <c r="C79" s="15" t="s">
        <v>256</v>
      </c>
      <c r="D79" s="16" t="s">
        <v>257</v>
      </c>
      <c r="E79" s="17" t="s">
        <v>225</v>
      </c>
      <c r="F79" s="19"/>
      <c r="G79" s="20">
        <f t="shared" si="28"/>
        <v>76</v>
      </c>
      <c r="H79" s="20">
        <f t="shared" si="29"/>
        <v>12</v>
      </c>
      <c r="I79" s="20">
        <f t="shared" si="30"/>
        <v>10</v>
      </c>
      <c r="J79" s="20">
        <f t="shared" si="40"/>
        <v>0</v>
      </c>
      <c r="K79" s="20">
        <f t="shared" si="31"/>
        <v>0</v>
      </c>
      <c r="L79" s="20">
        <f t="shared" si="32"/>
        <v>2</v>
      </c>
      <c r="M79" s="20">
        <f t="shared" si="33"/>
        <v>4</v>
      </c>
      <c r="N79" s="20">
        <f t="shared" si="34"/>
        <v>48</v>
      </c>
      <c r="O79" s="21">
        <f t="shared" si="35"/>
        <v>12</v>
      </c>
      <c r="P79" s="21">
        <f t="shared" si="36"/>
        <v>12</v>
      </c>
      <c r="Q79" s="21">
        <f t="shared" si="37"/>
        <v>12</v>
      </c>
      <c r="R79" s="22" t="e">
        <f>+Q79/#REF!</f>
        <v>#REF!</v>
      </c>
      <c r="S79" s="22" t="e">
        <f t="shared" si="38"/>
        <v>#REF!</v>
      </c>
      <c r="T79" s="20" t="e">
        <f t="shared" si="39"/>
        <v>#REF!</v>
      </c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</row>
    <row r="80" spans="1:38" s="19" customFormat="1" ht="17.100000000000001" customHeight="1">
      <c r="A80" s="13">
        <f t="shared" si="27"/>
        <v>77</v>
      </c>
      <c r="B80" s="14" t="s">
        <v>222</v>
      </c>
      <c r="C80" s="15" t="s">
        <v>208</v>
      </c>
      <c r="D80" s="16" t="s">
        <v>258</v>
      </c>
      <c r="E80" s="17" t="s">
        <v>135</v>
      </c>
      <c r="G80" s="20">
        <f t="shared" si="28"/>
        <v>53</v>
      </c>
      <c r="H80" s="20">
        <f t="shared" si="29"/>
        <v>9</v>
      </c>
      <c r="I80" s="20">
        <f t="shared" si="30"/>
        <v>8</v>
      </c>
      <c r="J80" s="20">
        <f t="shared" si="40"/>
        <v>0</v>
      </c>
      <c r="K80" s="20">
        <f t="shared" si="31"/>
        <v>0</v>
      </c>
      <c r="L80" s="20">
        <f t="shared" si="32"/>
        <v>0</v>
      </c>
      <c r="M80" s="20">
        <f t="shared" si="33"/>
        <v>0</v>
      </c>
      <c r="N80" s="20">
        <f t="shared" si="34"/>
        <v>36</v>
      </c>
      <c r="O80" s="21">
        <f t="shared" si="35"/>
        <v>9</v>
      </c>
      <c r="P80" s="21">
        <f t="shared" si="36"/>
        <v>9</v>
      </c>
      <c r="Q80" s="21">
        <f t="shared" si="37"/>
        <v>9</v>
      </c>
      <c r="R80" s="22" t="e">
        <f>+Q80/#REF!</f>
        <v>#REF!</v>
      </c>
      <c r="S80" s="22" t="e">
        <f t="shared" si="38"/>
        <v>#REF!</v>
      </c>
      <c r="T80" s="20" t="e">
        <f t="shared" si="39"/>
        <v>#REF!</v>
      </c>
    </row>
    <row r="81" spans="1:38" s="19" customFormat="1" ht="17.100000000000001" customHeight="1">
      <c r="A81" s="13">
        <f t="shared" si="27"/>
        <v>78</v>
      </c>
      <c r="B81" s="14" t="s">
        <v>259</v>
      </c>
      <c r="C81" s="15" t="s">
        <v>260</v>
      </c>
      <c r="D81" s="16" t="s">
        <v>261</v>
      </c>
      <c r="E81" s="24" t="s">
        <v>262</v>
      </c>
      <c r="G81" s="20">
        <f t="shared" si="28"/>
        <v>29</v>
      </c>
      <c r="H81" s="20">
        <f t="shared" si="29"/>
        <v>0</v>
      </c>
      <c r="I81" s="20">
        <f t="shared" si="30"/>
        <v>4</v>
      </c>
      <c r="J81" s="20">
        <f t="shared" si="40"/>
        <v>5</v>
      </c>
      <c r="K81" s="20">
        <f t="shared" si="31"/>
        <v>0</v>
      </c>
      <c r="L81" s="20">
        <f t="shared" si="32"/>
        <v>0</v>
      </c>
      <c r="M81" s="20">
        <f t="shared" si="33"/>
        <v>0</v>
      </c>
      <c r="N81" s="20">
        <f t="shared" si="34"/>
        <v>20</v>
      </c>
      <c r="O81" s="21">
        <f t="shared" si="35"/>
        <v>5</v>
      </c>
      <c r="P81" s="21">
        <f t="shared" si="36"/>
        <v>5</v>
      </c>
      <c r="Q81" s="21">
        <f t="shared" si="37"/>
        <v>5</v>
      </c>
      <c r="R81" s="22" t="e">
        <f>+Q81/#REF!</f>
        <v>#REF!</v>
      </c>
      <c r="S81" s="22" t="e">
        <f t="shared" si="38"/>
        <v>#REF!</v>
      </c>
      <c r="T81" s="20" t="e">
        <f t="shared" si="39"/>
        <v>#REF!</v>
      </c>
    </row>
    <row r="82" spans="1:38" s="19" customFormat="1" ht="17.100000000000001" customHeight="1">
      <c r="A82" s="13">
        <f t="shared" si="27"/>
        <v>79</v>
      </c>
      <c r="B82" s="29" t="s">
        <v>259</v>
      </c>
      <c r="C82" s="30" t="s">
        <v>263</v>
      </c>
      <c r="D82" s="27" t="s">
        <v>264</v>
      </c>
      <c r="E82" s="24" t="s">
        <v>182</v>
      </c>
      <c r="G82" s="20">
        <f t="shared" si="28"/>
        <v>36</v>
      </c>
      <c r="H82" s="20">
        <f t="shared" si="29"/>
        <v>6</v>
      </c>
      <c r="I82" s="20">
        <f t="shared" si="30"/>
        <v>5</v>
      </c>
      <c r="J82" s="20">
        <f t="shared" si="40"/>
        <v>0</v>
      </c>
      <c r="K82" s="20">
        <f t="shared" si="31"/>
        <v>0</v>
      </c>
      <c r="L82" s="20">
        <f t="shared" si="32"/>
        <v>1</v>
      </c>
      <c r="M82" s="20">
        <f t="shared" si="33"/>
        <v>0</v>
      </c>
      <c r="N82" s="20">
        <f t="shared" si="34"/>
        <v>24</v>
      </c>
      <c r="O82" s="21">
        <f t="shared" si="35"/>
        <v>6</v>
      </c>
      <c r="P82" s="21">
        <f t="shared" si="36"/>
        <v>6</v>
      </c>
      <c r="Q82" s="21">
        <f t="shared" si="37"/>
        <v>6</v>
      </c>
      <c r="R82" s="22" t="e">
        <f>+Q82/#REF!</f>
        <v>#REF!</v>
      </c>
      <c r="S82" s="22" t="e">
        <f t="shared" si="38"/>
        <v>#REF!</v>
      </c>
      <c r="T82" s="20" t="e">
        <f t="shared" si="39"/>
        <v>#REF!</v>
      </c>
    </row>
    <row r="83" spans="1:38" s="19" customFormat="1" ht="17.100000000000001" customHeight="1">
      <c r="A83" s="13">
        <f t="shared" si="27"/>
        <v>80</v>
      </c>
      <c r="B83" s="14" t="s">
        <v>265</v>
      </c>
      <c r="C83" s="15" t="s">
        <v>174</v>
      </c>
      <c r="D83" s="16" t="s">
        <v>266</v>
      </c>
      <c r="E83" s="24" t="s">
        <v>267</v>
      </c>
      <c r="G83" s="20">
        <f t="shared" si="28"/>
        <v>40</v>
      </c>
      <c r="H83" s="20">
        <f t="shared" si="29"/>
        <v>6</v>
      </c>
      <c r="I83" s="20">
        <f t="shared" si="30"/>
        <v>4</v>
      </c>
      <c r="J83" s="20">
        <f t="shared" si="40"/>
        <v>0</v>
      </c>
      <c r="K83" s="20">
        <f t="shared" si="31"/>
        <v>0</v>
      </c>
      <c r="L83" s="20">
        <f t="shared" si="32"/>
        <v>2</v>
      </c>
      <c r="M83" s="20">
        <f t="shared" si="33"/>
        <v>4</v>
      </c>
      <c r="N83" s="20">
        <f t="shared" si="34"/>
        <v>24</v>
      </c>
      <c r="O83" s="21">
        <f t="shared" si="35"/>
        <v>6</v>
      </c>
      <c r="P83" s="21">
        <f t="shared" si="36"/>
        <v>6</v>
      </c>
      <c r="Q83" s="21">
        <f t="shared" si="37"/>
        <v>6</v>
      </c>
      <c r="R83" s="22" t="e">
        <f>+Q83/#REF!</f>
        <v>#REF!</v>
      </c>
      <c r="S83" s="22" t="e">
        <f t="shared" si="38"/>
        <v>#REF!</v>
      </c>
      <c r="T83" s="20" t="e">
        <f t="shared" si="39"/>
        <v>#REF!</v>
      </c>
    </row>
    <row r="84" spans="1:38" s="28" customFormat="1" ht="17.100000000000001" customHeight="1">
      <c r="A84" s="13">
        <f t="shared" si="27"/>
        <v>81</v>
      </c>
      <c r="B84" s="14" t="s">
        <v>265</v>
      </c>
      <c r="C84" s="15" t="s">
        <v>268</v>
      </c>
      <c r="D84" s="16" t="s">
        <v>269</v>
      </c>
      <c r="E84" s="17" t="s">
        <v>270</v>
      </c>
      <c r="F84" s="19"/>
      <c r="G84" s="20">
        <f t="shared" si="28"/>
        <v>64</v>
      </c>
      <c r="H84" s="20">
        <f t="shared" si="29"/>
        <v>10</v>
      </c>
      <c r="I84" s="20">
        <f t="shared" si="30"/>
        <v>8</v>
      </c>
      <c r="J84" s="20">
        <f t="shared" si="40"/>
        <v>0</v>
      </c>
      <c r="K84" s="20">
        <f t="shared" si="31"/>
        <v>0</v>
      </c>
      <c r="L84" s="20">
        <f t="shared" si="32"/>
        <v>2</v>
      </c>
      <c r="M84" s="20">
        <f t="shared" si="33"/>
        <v>4</v>
      </c>
      <c r="N84" s="20">
        <f t="shared" si="34"/>
        <v>40</v>
      </c>
      <c r="O84" s="21">
        <f t="shared" si="35"/>
        <v>10</v>
      </c>
      <c r="P84" s="21">
        <f t="shared" si="36"/>
        <v>10</v>
      </c>
      <c r="Q84" s="21">
        <f t="shared" si="37"/>
        <v>10</v>
      </c>
      <c r="R84" s="22" t="e">
        <f>+Q84/#REF!</f>
        <v>#REF!</v>
      </c>
      <c r="S84" s="22" t="e">
        <f t="shared" si="38"/>
        <v>#REF!</v>
      </c>
      <c r="T84" s="20" t="e">
        <f t="shared" si="39"/>
        <v>#REF!</v>
      </c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</row>
    <row r="85" spans="1:38" s="28" customFormat="1" ht="17.100000000000001" customHeight="1">
      <c r="A85" s="13">
        <f t="shared" si="27"/>
        <v>82</v>
      </c>
      <c r="B85" s="29" t="s">
        <v>265</v>
      </c>
      <c r="C85" s="30" t="s">
        <v>271</v>
      </c>
      <c r="D85" s="27" t="s">
        <v>272</v>
      </c>
      <c r="E85" s="17" t="s">
        <v>273</v>
      </c>
      <c r="F85" s="19"/>
      <c r="G85" s="20">
        <f t="shared" si="28"/>
        <v>23</v>
      </c>
      <c r="H85" s="20">
        <f t="shared" si="29"/>
        <v>4</v>
      </c>
      <c r="I85" s="20">
        <f t="shared" si="30"/>
        <v>3</v>
      </c>
      <c r="J85" s="20">
        <f t="shared" si="40"/>
        <v>0</v>
      </c>
      <c r="K85" s="20">
        <f t="shared" si="31"/>
        <v>0</v>
      </c>
      <c r="L85" s="20">
        <f t="shared" si="32"/>
        <v>0</v>
      </c>
      <c r="M85" s="20">
        <f t="shared" si="33"/>
        <v>0</v>
      </c>
      <c r="N85" s="20">
        <f t="shared" si="34"/>
        <v>16</v>
      </c>
      <c r="O85" s="21">
        <f t="shared" si="35"/>
        <v>4</v>
      </c>
      <c r="P85" s="21">
        <f t="shared" si="36"/>
        <v>4</v>
      </c>
      <c r="Q85" s="21">
        <f t="shared" si="37"/>
        <v>4</v>
      </c>
      <c r="R85" s="22" t="e">
        <f>+Q85/#REF!</f>
        <v>#REF!</v>
      </c>
      <c r="S85" s="22" t="e">
        <f t="shared" si="38"/>
        <v>#REF!</v>
      </c>
      <c r="T85" s="20" t="e">
        <f t="shared" si="39"/>
        <v>#REF!</v>
      </c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</row>
    <row r="86" spans="1:38" s="18" customFormat="1" ht="17.100000000000001" customHeight="1">
      <c r="A86" s="13">
        <f t="shared" si="27"/>
        <v>83</v>
      </c>
      <c r="B86" s="14" t="s">
        <v>265</v>
      </c>
      <c r="C86" s="15" t="s">
        <v>274</v>
      </c>
      <c r="D86" s="16" t="s">
        <v>275</v>
      </c>
      <c r="E86" s="17" t="s">
        <v>276</v>
      </c>
      <c r="F86" s="19"/>
      <c r="G86" s="20">
        <f t="shared" si="28"/>
        <v>41</v>
      </c>
      <c r="H86" s="20">
        <f t="shared" si="29"/>
        <v>7</v>
      </c>
      <c r="I86" s="20">
        <f t="shared" si="30"/>
        <v>6</v>
      </c>
      <c r="J86" s="20">
        <f t="shared" si="40"/>
        <v>0</v>
      </c>
      <c r="K86" s="20">
        <f t="shared" si="31"/>
        <v>0</v>
      </c>
      <c r="L86" s="20">
        <f t="shared" si="32"/>
        <v>0</v>
      </c>
      <c r="M86" s="20">
        <f t="shared" si="33"/>
        <v>0</v>
      </c>
      <c r="N86" s="20">
        <f t="shared" si="34"/>
        <v>28</v>
      </c>
      <c r="O86" s="21">
        <f t="shared" si="35"/>
        <v>7</v>
      </c>
      <c r="P86" s="21">
        <f t="shared" si="36"/>
        <v>7</v>
      </c>
      <c r="Q86" s="21">
        <f t="shared" si="37"/>
        <v>7</v>
      </c>
      <c r="R86" s="22" t="e">
        <f>+Q86/#REF!</f>
        <v>#REF!</v>
      </c>
      <c r="S86" s="22" t="e">
        <f t="shared" si="38"/>
        <v>#REF!</v>
      </c>
      <c r="T86" s="20" t="e">
        <f t="shared" si="39"/>
        <v>#REF!</v>
      </c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</row>
    <row r="87" spans="1:38" s="18" customFormat="1" ht="17.100000000000001" customHeight="1">
      <c r="A87" s="13">
        <f t="shared" si="27"/>
        <v>84</v>
      </c>
      <c r="B87" s="14" t="s">
        <v>265</v>
      </c>
      <c r="C87" s="15" t="s">
        <v>277</v>
      </c>
      <c r="D87" s="16" t="s">
        <v>278</v>
      </c>
      <c r="E87" s="17" t="s">
        <v>193</v>
      </c>
      <c r="F87" s="19"/>
      <c r="G87" s="20">
        <f t="shared" si="28"/>
        <v>29</v>
      </c>
      <c r="H87" s="20">
        <f t="shared" si="29"/>
        <v>5</v>
      </c>
      <c r="I87" s="20">
        <f t="shared" si="30"/>
        <v>4</v>
      </c>
      <c r="J87" s="20">
        <f t="shared" si="40"/>
        <v>0</v>
      </c>
      <c r="K87" s="20">
        <f t="shared" si="31"/>
        <v>0</v>
      </c>
      <c r="L87" s="20">
        <f t="shared" si="32"/>
        <v>0</v>
      </c>
      <c r="M87" s="20">
        <f t="shared" si="33"/>
        <v>0</v>
      </c>
      <c r="N87" s="20">
        <f t="shared" si="34"/>
        <v>20</v>
      </c>
      <c r="O87" s="21">
        <f t="shared" si="35"/>
        <v>5</v>
      </c>
      <c r="P87" s="21">
        <f t="shared" si="36"/>
        <v>5</v>
      </c>
      <c r="Q87" s="21">
        <f t="shared" si="37"/>
        <v>5</v>
      </c>
      <c r="R87" s="22" t="e">
        <f>+Q87/#REF!</f>
        <v>#REF!</v>
      </c>
      <c r="S87" s="22" t="e">
        <f t="shared" si="38"/>
        <v>#REF!</v>
      </c>
      <c r="T87" s="20" t="e">
        <f t="shared" si="39"/>
        <v>#REF!</v>
      </c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</row>
    <row r="88" spans="1:38" s="19" customFormat="1" ht="17.100000000000001" customHeight="1">
      <c r="A88" s="13">
        <f t="shared" si="27"/>
        <v>85</v>
      </c>
      <c r="B88" s="14" t="s">
        <v>265</v>
      </c>
      <c r="C88" s="15" t="s">
        <v>279</v>
      </c>
      <c r="D88" s="16" t="s">
        <v>280</v>
      </c>
      <c r="E88" s="17" t="s">
        <v>281</v>
      </c>
      <c r="G88" s="20">
        <f t="shared" si="28"/>
        <v>40</v>
      </c>
      <c r="H88" s="20">
        <f t="shared" si="29"/>
        <v>6</v>
      </c>
      <c r="I88" s="20">
        <f t="shared" si="30"/>
        <v>4</v>
      </c>
      <c r="J88" s="20">
        <f t="shared" si="40"/>
        <v>0</v>
      </c>
      <c r="K88" s="20">
        <f t="shared" si="31"/>
        <v>0</v>
      </c>
      <c r="L88" s="20">
        <f t="shared" si="32"/>
        <v>2</v>
      </c>
      <c r="M88" s="20">
        <f t="shared" si="33"/>
        <v>4</v>
      </c>
      <c r="N88" s="20">
        <f t="shared" si="34"/>
        <v>24</v>
      </c>
      <c r="O88" s="21">
        <f t="shared" si="35"/>
        <v>6</v>
      </c>
      <c r="P88" s="21">
        <f t="shared" si="36"/>
        <v>6</v>
      </c>
      <c r="Q88" s="21">
        <f t="shared" si="37"/>
        <v>6</v>
      </c>
      <c r="R88" s="22" t="e">
        <f>+Q88/#REF!</f>
        <v>#REF!</v>
      </c>
      <c r="S88" s="22" t="e">
        <f t="shared" si="38"/>
        <v>#REF!</v>
      </c>
      <c r="T88" s="20" t="e">
        <f t="shared" si="39"/>
        <v>#REF!</v>
      </c>
    </row>
    <row r="89" spans="1:38" s="28" customFormat="1" ht="17.100000000000001" customHeight="1">
      <c r="A89" s="13">
        <f t="shared" si="27"/>
        <v>86</v>
      </c>
      <c r="B89" s="14" t="s">
        <v>282</v>
      </c>
      <c r="C89" s="15" t="s">
        <v>283</v>
      </c>
      <c r="D89" s="16" t="s">
        <v>284</v>
      </c>
      <c r="E89" s="17" t="s">
        <v>285</v>
      </c>
      <c r="F89" s="19"/>
      <c r="G89" s="20">
        <f t="shared" si="28"/>
        <v>58</v>
      </c>
      <c r="H89" s="20">
        <f t="shared" si="29"/>
        <v>9</v>
      </c>
      <c r="I89" s="20">
        <f t="shared" si="30"/>
        <v>7</v>
      </c>
      <c r="J89" s="20">
        <f t="shared" si="40"/>
        <v>0</v>
      </c>
      <c r="K89" s="20">
        <f t="shared" si="31"/>
        <v>0</v>
      </c>
      <c r="L89" s="20">
        <f t="shared" si="32"/>
        <v>2</v>
      </c>
      <c r="M89" s="20">
        <f t="shared" si="33"/>
        <v>4</v>
      </c>
      <c r="N89" s="20">
        <f t="shared" si="34"/>
        <v>36</v>
      </c>
      <c r="O89" s="21">
        <f t="shared" si="35"/>
        <v>9</v>
      </c>
      <c r="P89" s="21">
        <f t="shared" si="36"/>
        <v>9</v>
      </c>
      <c r="Q89" s="21">
        <f t="shared" si="37"/>
        <v>9</v>
      </c>
      <c r="R89" s="22" t="e">
        <f>+Q89/#REF!</f>
        <v>#REF!</v>
      </c>
      <c r="S89" s="22" t="e">
        <f t="shared" si="38"/>
        <v>#REF!</v>
      </c>
      <c r="T89" s="20" t="e">
        <f t="shared" si="39"/>
        <v>#REF!</v>
      </c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</row>
    <row r="90" spans="1:38" s="23" customFormat="1" ht="17.100000000000001" customHeight="1">
      <c r="A90" s="13">
        <f t="shared" si="27"/>
        <v>87</v>
      </c>
      <c r="B90" s="14" t="s">
        <v>286</v>
      </c>
      <c r="C90" s="15" t="s">
        <v>287</v>
      </c>
      <c r="D90" s="16" t="s">
        <v>288</v>
      </c>
      <c r="E90" s="24" t="s">
        <v>37</v>
      </c>
      <c r="F90" s="19"/>
      <c r="G90" s="20">
        <f t="shared" si="28"/>
        <v>35</v>
      </c>
      <c r="H90" s="20">
        <f t="shared" si="29"/>
        <v>6</v>
      </c>
      <c r="I90" s="20">
        <f t="shared" si="30"/>
        <v>5</v>
      </c>
      <c r="J90" s="20">
        <f t="shared" si="40"/>
        <v>0</v>
      </c>
      <c r="K90" s="20">
        <f t="shared" si="31"/>
        <v>0</v>
      </c>
      <c r="L90" s="20">
        <f t="shared" si="32"/>
        <v>0</v>
      </c>
      <c r="M90" s="20">
        <f t="shared" si="33"/>
        <v>0</v>
      </c>
      <c r="N90" s="20">
        <f t="shared" si="34"/>
        <v>24</v>
      </c>
      <c r="O90" s="21">
        <f t="shared" si="35"/>
        <v>6</v>
      </c>
      <c r="P90" s="21">
        <f t="shared" si="36"/>
        <v>6</v>
      </c>
      <c r="Q90" s="21">
        <f t="shared" si="37"/>
        <v>6</v>
      </c>
      <c r="R90" s="22" t="e">
        <f>+Q90/#REF!</f>
        <v>#REF!</v>
      </c>
      <c r="S90" s="22" t="e">
        <f t="shared" si="38"/>
        <v>#REF!</v>
      </c>
      <c r="T90" s="20" t="e">
        <f t="shared" si="39"/>
        <v>#REF!</v>
      </c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</row>
    <row r="91" spans="1:38" s="19" customFormat="1" ht="17.100000000000001" customHeight="1">
      <c r="A91" s="13">
        <f t="shared" si="27"/>
        <v>88</v>
      </c>
      <c r="B91" s="14" t="s">
        <v>286</v>
      </c>
      <c r="C91" s="15" t="s">
        <v>289</v>
      </c>
      <c r="D91" s="16" t="s">
        <v>290</v>
      </c>
      <c r="E91" s="17" t="s">
        <v>33</v>
      </c>
      <c r="G91" s="20">
        <f t="shared" si="28"/>
        <v>29</v>
      </c>
      <c r="H91" s="20">
        <f t="shared" si="29"/>
        <v>5</v>
      </c>
      <c r="I91" s="20">
        <f t="shared" si="30"/>
        <v>4</v>
      </c>
      <c r="J91" s="20">
        <f t="shared" si="40"/>
        <v>0</v>
      </c>
      <c r="K91" s="20">
        <f t="shared" si="31"/>
        <v>0</v>
      </c>
      <c r="L91" s="20">
        <f t="shared" si="32"/>
        <v>0</v>
      </c>
      <c r="M91" s="20">
        <f t="shared" si="33"/>
        <v>0</v>
      </c>
      <c r="N91" s="20">
        <f t="shared" si="34"/>
        <v>20</v>
      </c>
      <c r="O91" s="21">
        <f t="shared" si="35"/>
        <v>5</v>
      </c>
      <c r="P91" s="21">
        <f t="shared" si="36"/>
        <v>5</v>
      </c>
      <c r="Q91" s="21">
        <f t="shared" si="37"/>
        <v>5</v>
      </c>
      <c r="R91" s="22" t="e">
        <f>+Q91/#REF!</f>
        <v>#REF!</v>
      </c>
      <c r="S91" s="22" t="e">
        <f t="shared" si="38"/>
        <v>#REF!</v>
      </c>
      <c r="T91" s="20" t="e">
        <f t="shared" si="39"/>
        <v>#REF!</v>
      </c>
    </row>
    <row r="92" spans="1:38" s="18" customFormat="1" ht="17.100000000000001" customHeight="1">
      <c r="A92" s="13">
        <f t="shared" si="27"/>
        <v>89</v>
      </c>
      <c r="B92" s="32" t="s">
        <v>291</v>
      </c>
      <c r="C92" s="33" t="s">
        <v>292</v>
      </c>
      <c r="D92" s="34" t="s">
        <v>293</v>
      </c>
      <c r="E92" s="17" t="s">
        <v>41</v>
      </c>
      <c r="F92" s="19"/>
      <c r="G92" s="20">
        <f t="shared" si="28"/>
        <v>35</v>
      </c>
      <c r="H92" s="20">
        <f t="shared" si="29"/>
        <v>6</v>
      </c>
      <c r="I92" s="20">
        <f t="shared" si="30"/>
        <v>5</v>
      </c>
      <c r="J92" s="20">
        <f t="shared" si="40"/>
        <v>0</v>
      </c>
      <c r="K92" s="20">
        <f t="shared" si="31"/>
        <v>0</v>
      </c>
      <c r="L92" s="20">
        <f t="shared" si="32"/>
        <v>0</v>
      </c>
      <c r="M92" s="20">
        <f t="shared" si="33"/>
        <v>0</v>
      </c>
      <c r="N92" s="20">
        <f t="shared" si="34"/>
        <v>24</v>
      </c>
      <c r="O92" s="21">
        <f t="shared" si="35"/>
        <v>6</v>
      </c>
      <c r="P92" s="21">
        <f t="shared" si="36"/>
        <v>6</v>
      </c>
      <c r="Q92" s="21">
        <f t="shared" si="37"/>
        <v>6</v>
      </c>
      <c r="R92" s="22" t="e">
        <f>+Q92/#REF!</f>
        <v>#REF!</v>
      </c>
      <c r="S92" s="22" t="e">
        <f t="shared" si="38"/>
        <v>#REF!</v>
      </c>
      <c r="T92" s="20" t="e">
        <f t="shared" si="39"/>
        <v>#REF!</v>
      </c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</row>
    <row r="93" spans="1:38" s="18" customFormat="1" ht="17.100000000000001" customHeight="1">
      <c r="A93" s="13">
        <f t="shared" si="27"/>
        <v>90</v>
      </c>
      <c r="B93" s="14" t="s">
        <v>294</v>
      </c>
      <c r="C93" s="15" t="s">
        <v>295</v>
      </c>
      <c r="D93" s="16" t="s">
        <v>296</v>
      </c>
      <c r="E93" s="17" t="s">
        <v>33</v>
      </c>
      <c r="F93" s="19"/>
      <c r="G93" s="20">
        <f t="shared" si="28"/>
        <v>29</v>
      </c>
      <c r="H93" s="20">
        <f t="shared" si="29"/>
        <v>5</v>
      </c>
      <c r="I93" s="20">
        <f t="shared" si="30"/>
        <v>4</v>
      </c>
      <c r="J93" s="20">
        <f t="shared" si="40"/>
        <v>0</v>
      </c>
      <c r="K93" s="20">
        <f t="shared" si="31"/>
        <v>0</v>
      </c>
      <c r="L93" s="20">
        <f t="shared" si="32"/>
        <v>0</v>
      </c>
      <c r="M93" s="20">
        <f t="shared" si="33"/>
        <v>0</v>
      </c>
      <c r="N93" s="20">
        <f t="shared" si="34"/>
        <v>20</v>
      </c>
      <c r="O93" s="21">
        <f t="shared" si="35"/>
        <v>5</v>
      </c>
      <c r="P93" s="21">
        <f t="shared" si="36"/>
        <v>5</v>
      </c>
      <c r="Q93" s="21">
        <f t="shared" si="37"/>
        <v>5</v>
      </c>
      <c r="R93" s="22" t="e">
        <f>+Q93/#REF!</f>
        <v>#REF!</v>
      </c>
      <c r="S93" s="22" t="e">
        <f t="shared" si="38"/>
        <v>#REF!</v>
      </c>
      <c r="T93" s="20" t="e">
        <f t="shared" si="39"/>
        <v>#REF!</v>
      </c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</row>
    <row r="94" spans="1:38" s="18" customFormat="1" ht="17.100000000000001" customHeight="1">
      <c r="A94" s="13">
        <f t="shared" si="27"/>
        <v>91</v>
      </c>
      <c r="B94" s="32" t="s">
        <v>294</v>
      </c>
      <c r="C94" s="33" t="s">
        <v>297</v>
      </c>
      <c r="D94" s="34" t="s">
        <v>298</v>
      </c>
      <c r="E94" s="17" t="s">
        <v>299</v>
      </c>
      <c r="F94" s="19"/>
      <c r="G94" s="20">
        <f t="shared" si="28"/>
        <v>53</v>
      </c>
      <c r="H94" s="20">
        <f t="shared" si="29"/>
        <v>9</v>
      </c>
      <c r="I94" s="20">
        <f t="shared" si="30"/>
        <v>8</v>
      </c>
      <c r="J94" s="20">
        <f t="shared" si="40"/>
        <v>0</v>
      </c>
      <c r="K94" s="20">
        <f t="shared" si="31"/>
        <v>0</v>
      </c>
      <c r="L94" s="20">
        <f t="shared" si="32"/>
        <v>0</v>
      </c>
      <c r="M94" s="20">
        <f t="shared" si="33"/>
        <v>0</v>
      </c>
      <c r="N94" s="20">
        <f t="shared" si="34"/>
        <v>36</v>
      </c>
      <c r="O94" s="21">
        <f t="shared" si="35"/>
        <v>9</v>
      </c>
      <c r="P94" s="21">
        <f t="shared" si="36"/>
        <v>9</v>
      </c>
      <c r="Q94" s="21">
        <f t="shared" si="37"/>
        <v>9</v>
      </c>
      <c r="R94" s="22" t="e">
        <f>+Q94/#REF!</f>
        <v>#REF!</v>
      </c>
      <c r="S94" s="22" t="e">
        <f t="shared" si="38"/>
        <v>#REF!</v>
      </c>
      <c r="T94" s="20" t="e">
        <f t="shared" si="39"/>
        <v>#REF!</v>
      </c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</row>
    <row r="95" spans="1:38" s="19" customFormat="1" ht="17.100000000000001" customHeight="1">
      <c r="A95" s="13">
        <f t="shared" si="27"/>
        <v>92</v>
      </c>
      <c r="B95" s="14" t="s">
        <v>300</v>
      </c>
      <c r="C95" s="15" t="s">
        <v>301</v>
      </c>
      <c r="D95" s="16" t="s">
        <v>302</v>
      </c>
      <c r="E95" s="24" t="s">
        <v>303</v>
      </c>
      <c r="G95" s="20">
        <f t="shared" si="28"/>
        <v>47</v>
      </c>
      <c r="H95" s="20">
        <f t="shared" si="29"/>
        <v>8</v>
      </c>
      <c r="I95" s="20">
        <f t="shared" si="30"/>
        <v>7</v>
      </c>
      <c r="J95" s="20">
        <f t="shared" si="40"/>
        <v>0</v>
      </c>
      <c r="K95" s="20">
        <f t="shared" si="31"/>
        <v>0</v>
      </c>
      <c r="L95" s="20">
        <f t="shared" si="32"/>
        <v>0</v>
      </c>
      <c r="M95" s="20">
        <f t="shared" si="33"/>
        <v>0</v>
      </c>
      <c r="N95" s="20">
        <f t="shared" si="34"/>
        <v>32</v>
      </c>
      <c r="O95" s="21">
        <f t="shared" si="35"/>
        <v>8</v>
      </c>
      <c r="P95" s="21">
        <f t="shared" si="36"/>
        <v>8</v>
      </c>
      <c r="Q95" s="21">
        <f t="shared" si="37"/>
        <v>8</v>
      </c>
      <c r="R95" s="22" t="e">
        <f>+Q95/#REF!</f>
        <v>#REF!</v>
      </c>
      <c r="S95" s="22" t="e">
        <f t="shared" si="38"/>
        <v>#REF!</v>
      </c>
      <c r="T95" s="20" t="e">
        <f t="shared" si="39"/>
        <v>#REF!</v>
      </c>
    </row>
    <row r="96" spans="1:38" s="18" customFormat="1" ht="17.100000000000001" customHeight="1">
      <c r="A96" s="13">
        <f t="shared" si="27"/>
        <v>93</v>
      </c>
      <c r="B96" s="14" t="s">
        <v>300</v>
      </c>
      <c r="C96" s="15" t="s">
        <v>304</v>
      </c>
      <c r="D96" s="16" t="s">
        <v>305</v>
      </c>
      <c r="E96" s="17" t="s">
        <v>135</v>
      </c>
      <c r="F96" s="19"/>
      <c r="G96" s="20">
        <f t="shared" si="28"/>
        <v>53</v>
      </c>
      <c r="H96" s="20">
        <f t="shared" si="29"/>
        <v>9</v>
      </c>
      <c r="I96" s="20">
        <f t="shared" si="30"/>
        <v>8</v>
      </c>
      <c r="J96" s="20">
        <f t="shared" si="40"/>
        <v>0</v>
      </c>
      <c r="K96" s="20">
        <f t="shared" si="31"/>
        <v>0</v>
      </c>
      <c r="L96" s="20">
        <f t="shared" si="32"/>
        <v>0</v>
      </c>
      <c r="M96" s="20">
        <f t="shared" si="33"/>
        <v>0</v>
      </c>
      <c r="N96" s="20">
        <f t="shared" si="34"/>
        <v>36</v>
      </c>
      <c r="O96" s="21">
        <f t="shared" si="35"/>
        <v>9</v>
      </c>
      <c r="P96" s="21">
        <f t="shared" si="36"/>
        <v>9</v>
      </c>
      <c r="Q96" s="21">
        <f t="shared" si="37"/>
        <v>9</v>
      </c>
      <c r="R96" s="22" t="e">
        <f>+Q96/#REF!</f>
        <v>#REF!</v>
      </c>
      <c r="S96" s="22" t="e">
        <f t="shared" si="38"/>
        <v>#REF!</v>
      </c>
      <c r="T96" s="20" t="e">
        <f t="shared" si="39"/>
        <v>#REF!</v>
      </c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</row>
    <row r="97" spans="1:38" s="19" customFormat="1" ht="17.100000000000001" customHeight="1">
      <c r="A97" s="13">
        <f t="shared" si="27"/>
        <v>94</v>
      </c>
      <c r="B97" s="14" t="s">
        <v>300</v>
      </c>
      <c r="C97" s="15" t="s">
        <v>306</v>
      </c>
      <c r="D97" s="16" t="s">
        <v>307</v>
      </c>
      <c r="E97" s="17" t="s">
        <v>112</v>
      </c>
      <c r="G97" s="20">
        <f t="shared" si="28"/>
        <v>35</v>
      </c>
      <c r="H97" s="20">
        <f t="shared" si="29"/>
        <v>6</v>
      </c>
      <c r="I97" s="20">
        <f t="shared" si="30"/>
        <v>5</v>
      </c>
      <c r="J97" s="20">
        <f t="shared" si="40"/>
        <v>0</v>
      </c>
      <c r="K97" s="20">
        <f t="shared" si="31"/>
        <v>0</v>
      </c>
      <c r="L97" s="20">
        <f t="shared" si="32"/>
        <v>0</v>
      </c>
      <c r="M97" s="20">
        <f t="shared" si="33"/>
        <v>0</v>
      </c>
      <c r="N97" s="20">
        <f t="shared" si="34"/>
        <v>24</v>
      </c>
      <c r="O97" s="21">
        <f t="shared" si="35"/>
        <v>6</v>
      </c>
      <c r="P97" s="21">
        <f t="shared" si="36"/>
        <v>6</v>
      </c>
      <c r="Q97" s="21">
        <f t="shared" si="37"/>
        <v>6</v>
      </c>
      <c r="R97" s="22" t="e">
        <f>+Q97/#REF!</f>
        <v>#REF!</v>
      </c>
      <c r="S97" s="22" t="e">
        <f t="shared" si="38"/>
        <v>#REF!</v>
      </c>
      <c r="T97" s="20" t="e">
        <f t="shared" si="39"/>
        <v>#REF!</v>
      </c>
    </row>
    <row r="98" spans="1:38" s="19" customFormat="1" ht="17.100000000000001" customHeight="1">
      <c r="A98" s="13">
        <f t="shared" si="27"/>
        <v>95</v>
      </c>
      <c r="B98" s="14" t="s">
        <v>300</v>
      </c>
      <c r="C98" s="15" t="s">
        <v>308</v>
      </c>
      <c r="D98" s="16" t="s">
        <v>309</v>
      </c>
      <c r="E98" s="17" t="s">
        <v>112</v>
      </c>
      <c r="G98" s="20">
        <f t="shared" si="28"/>
        <v>35</v>
      </c>
      <c r="H98" s="20">
        <f t="shared" si="29"/>
        <v>6</v>
      </c>
      <c r="I98" s="20">
        <f t="shared" si="30"/>
        <v>5</v>
      </c>
      <c r="J98" s="20">
        <f t="shared" si="40"/>
        <v>0</v>
      </c>
      <c r="K98" s="20">
        <f t="shared" si="31"/>
        <v>0</v>
      </c>
      <c r="L98" s="20">
        <f t="shared" si="32"/>
        <v>0</v>
      </c>
      <c r="M98" s="20">
        <f t="shared" si="33"/>
        <v>0</v>
      </c>
      <c r="N98" s="20">
        <f t="shared" si="34"/>
        <v>24</v>
      </c>
      <c r="O98" s="21">
        <f t="shared" si="35"/>
        <v>6</v>
      </c>
      <c r="P98" s="21">
        <f t="shared" si="36"/>
        <v>6</v>
      </c>
      <c r="Q98" s="21">
        <f t="shared" si="37"/>
        <v>6</v>
      </c>
      <c r="R98" s="22" t="e">
        <f>+Q98/#REF!</f>
        <v>#REF!</v>
      </c>
      <c r="S98" s="22" t="e">
        <f t="shared" si="38"/>
        <v>#REF!</v>
      </c>
      <c r="T98" s="20" t="e">
        <f t="shared" si="39"/>
        <v>#REF!</v>
      </c>
    </row>
    <row r="99" spans="1:38" s="19" customFormat="1" ht="17.100000000000001" customHeight="1">
      <c r="A99" s="13">
        <f t="shared" si="27"/>
        <v>96</v>
      </c>
      <c r="B99" s="14" t="s">
        <v>310</v>
      </c>
      <c r="C99" s="15" t="s">
        <v>311</v>
      </c>
      <c r="D99" s="16" t="s">
        <v>312</v>
      </c>
      <c r="E99" s="17" t="s">
        <v>33</v>
      </c>
      <c r="G99" s="20">
        <f t="shared" si="28"/>
        <v>29</v>
      </c>
      <c r="H99" s="20">
        <f t="shared" si="29"/>
        <v>5</v>
      </c>
      <c r="I99" s="20">
        <f t="shared" si="30"/>
        <v>4</v>
      </c>
      <c r="J99" s="20">
        <f t="shared" si="40"/>
        <v>0</v>
      </c>
      <c r="K99" s="20">
        <f t="shared" si="31"/>
        <v>0</v>
      </c>
      <c r="L99" s="20">
        <f t="shared" si="32"/>
        <v>0</v>
      </c>
      <c r="M99" s="20">
        <f t="shared" si="33"/>
        <v>0</v>
      </c>
      <c r="N99" s="20">
        <f t="shared" si="34"/>
        <v>20</v>
      </c>
      <c r="O99" s="21">
        <f t="shared" si="35"/>
        <v>5</v>
      </c>
      <c r="P99" s="21">
        <f t="shared" si="36"/>
        <v>5</v>
      </c>
      <c r="Q99" s="21">
        <f t="shared" si="37"/>
        <v>5</v>
      </c>
      <c r="R99" s="22" t="e">
        <f>+Q99/#REF!</f>
        <v>#REF!</v>
      </c>
      <c r="S99" s="22" t="e">
        <f t="shared" si="38"/>
        <v>#REF!</v>
      </c>
      <c r="T99" s="20" t="e">
        <f t="shared" si="39"/>
        <v>#REF!</v>
      </c>
    </row>
    <row r="100" spans="1:38" s="18" customFormat="1" ht="17.100000000000001" customHeight="1">
      <c r="A100" s="13">
        <f t="shared" si="27"/>
        <v>97</v>
      </c>
      <c r="B100" s="14" t="s">
        <v>313</v>
      </c>
      <c r="C100" s="15" t="s">
        <v>314</v>
      </c>
      <c r="D100" s="16" t="s">
        <v>315</v>
      </c>
      <c r="E100" s="17" t="s">
        <v>37</v>
      </c>
      <c r="F100" s="19"/>
      <c r="G100" s="20">
        <f t="shared" si="28"/>
        <v>35</v>
      </c>
      <c r="H100" s="20">
        <f t="shared" si="29"/>
        <v>6</v>
      </c>
      <c r="I100" s="20">
        <f t="shared" si="30"/>
        <v>5</v>
      </c>
      <c r="J100" s="20">
        <f t="shared" si="40"/>
        <v>0</v>
      </c>
      <c r="K100" s="20">
        <f t="shared" si="31"/>
        <v>0</v>
      </c>
      <c r="L100" s="20">
        <f t="shared" si="32"/>
        <v>0</v>
      </c>
      <c r="M100" s="20">
        <f t="shared" si="33"/>
        <v>0</v>
      </c>
      <c r="N100" s="20">
        <f t="shared" si="34"/>
        <v>24</v>
      </c>
      <c r="O100" s="21">
        <f t="shared" si="35"/>
        <v>6</v>
      </c>
      <c r="P100" s="21">
        <f t="shared" si="36"/>
        <v>6</v>
      </c>
      <c r="Q100" s="21">
        <f t="shared" si="37"/>
        <v>6</v>
      </c>
      <c r="R100" s="22" t="e">
        <f>+Q100/#REF!</f>
        <v>#REF!</v>
      </c>
      <c r="S100" s="22" t="e">
        <f t="shared" si="38"/>
        <v>#REF!</v>
      </c>
      <c r="T100" s="20" t="e">
        <f t="shared" si="39"/>
        <v>#REF!</v>
      </c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</row>
    <row r="101" spans="1:38" s="19" customFormat="1" ht="17.100000000000001" customHeight="1">
      <c r="A101" s="13">
        <f t="shared" si="27"/>
        <v>98</v>
      </c>
      <c r="B101" s="14" t="s">
        <v>313</v>
      </c>
      <c r="C101" s="15" t="s">
        <v>316</v>
      </c>
      <c r="D101" s="16" t="s">
        <v>317</v>
      </c>
      <c r="E101" s="17" t="s">
        <v>318</v>
      </c>
      <c r="G101" s="20">
        <f t="shared" si="28"/>
        <v>64</v>
      </c>
      <c r="H101" s="20">
        <f t="shared" si="29"/>
        <v>10</v>
      </c>
      <c r="I101" s="20">
        <f t="shared" si="30"/>
        <v>8</v>
      </c>
      <c r="J101" s="20">
        <f t="shared" si="40"/>
        <v>0</v>
      </c>
      <c r="K101" s="20">
        <f t="shared" si="31"/>
        <v>0</v>
      </c>
      <c r="L101" s="20">
        <f t="shared" si="32"/>
        <v>2</v>
      </c>
      <c r="M101" s="20">
        <f t="shared" si="33"/>
        <v>4</v>
      </c>
      <c r="N101" s="20">
        <f t="shared" si="34"/>
        <v>40</v>
      </c>
      <c r="O101" s="21">
        <f t="shared" si="35"/>
        <v>10</v>
      </c>
      <c r="P101" s="21">
        <f t="shared" si="36"/>
        <v>10</v>
      </c>
      <c r="Q101" s="21">
        <f t="shared" si="37"/>
        <v>10</v>
      </c>
      <c r="R101" s="22" t="e">
        <f>+Q101/#REF!</f>
        <v>#REF!</v>
      </c>
      <c r="S101" s="22" t="e">
        <f t="shared" si="38"/>
        <v>#REF!</v>
      </c>
      <c r="T101" s="20" t="e">
        <f t="shared" si="39"/>
        <v>#REF!</v>
      </c>
    </row>
    <row r="102" spans="1:38" s="18" customFormat="1" ht="17.100000000000001" customHeight="1">
      <c r="A102" s="13">
        <f t="shared" si="27"/>
        <v>99</v>
      </c>
      <c r="B102" s="25" t="s">
        <v>313</v>
      </c>
      <c r="C102" s="26" t="s">
        <v>319</v>
      </c>
      <c r="D102" s="27" t="s">
        <v>320</v>
      </c>
      <c r="E102" s="17" t="s">
        <v>135</v>
      </c>
      <c r="F102" s="19"/>
      <c r="G102" s="20">
        <f t="shared" si="28"/>
        <v>53</v>
      </c>
      <c r="H102" s="20">
        <f t="shared" si="29"/>
        <v>9</v>
      </c>
      <c r="I102" s="20">
        <f t="shared" si="30"/>
        <v>8</v>
      </c>
      <c r="J102" s="20">
        <f t="shared" si="40"/>
        <v>0</v>
      </c>
      <c r="K102" s="20">
        <f t="shared" si="31"/>
        <v>0</v>
      </c>
      <c r="L102" s="20">
        <f t="shared" si="32"/>
        <v>0</v>
      </c>
      <c r="M102" s="20">
        <f t="shared" si="33"/>
        <v>0</v>
      </c>
      <c r="N102" s="20">
        <f t="shared" si="34"/>
        <v>36</v>
      </c>
      <c r="O102" s="21">
        <f t="shared" si="35"/>
        <v>9</v>
      </c>
      <c r="P102" s="21">
        <f t="shared" si="36"/>
        <v>9</v>
      </c>
      <c r="Q102" s="21">
        <f t="shared" si="37"/>
        <v>9</v>
      </c>
      <c r="R102" s="22" t="e">
        <f>+Q102/#REF!</f>
        <v>#REF!</v>
      </c>
      <c r="S102" s="22" t="e">
        <f t="shared" si="38"/>
        <v>#REF!</v>
      </c>
      <c r="T102" s="20" t="e">
        <f t="shared" si="39"/>
        <v>#REF!</v>
      </c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</row>
    <row r="103" spans="1:38" s="19" customFormat="1" ht="17.100000000000001" customHeight="1">
      <c r="A103" s="13">
        <f t="shared" si="27"/>
        <v>100</v>
      </c>
      <c r="B103" s="14" t="s">
        <v>321</v>
      </c>
      <c r="C103" s="15" t="s">
        <v>322</v>
      </c>
      <c r="D103" s="16" t="s">
        <v>323</v>
      </c>
      <c r="E103" s="17" t="s">
        <v>324</v>
      </c>
      <c r="G103" s="20">
        <f t="shared" si="28"/>
        <v>29</v>
      </c>
      <c r="H103" s="20">
        <f t="shared" si="29"/>
        <v>5</v>
      </c>
      <c r="I103" s="20">
        <f t="shared" si="30"/>
        <v>4</v>
      </c>
      <c r="J103" s="20">
        <f t="shared" si="40"/>
        <v>0</v>
      </c>
      <c r="K103" s="20">
        <f t="shared" si="31"/>
        <v>0</v>
      </c>
      <c r="L103" s="20">
        <f t="shared" si="32"/>
        <v>0</v>
      </c>
      <c r="M103" s="20">
        <f t="shared" si="33"/>
        <v>0</v>
      </c>
      <c r="N103" s="20">
        <f t="shared" si="34"/>
        <v>20</v>
      </c>
      <c r="O103" s="21">
        <f t="shared" si="35"/>
        <v>5</v>
      </c>
      <c r="P103" s="21">
        <f t="shared" si="36"/>
        <v>5</v>
      </c>
      <c r="Q103" s="21">
        <f t="shared" si="37"/>
        <v>5</v>
      </c>
      <c r="R103" s="22" t="e">
        <f>+Q103/#REF!</f>
        <v>#REF!</v>
      </c>
      <c r="S103" s="22" t="e">
        <f t="shared" si="38"/>
        <v>#REF!</v>
      </c>
      <c r="T103" s="20" t="e">
        <f t="shared" si="39"/>
        <v>#REF!</v>
      </c>
    </row>
    <row r="104" spans="1:38" s="19" customFormat="1" ht="17.100000000000001" customHeight="1">
      <c r="A104" s="13">
        <f t="shared" si="27"/>
        <v>101</v>
      </c>
      <c r="B104" s="14" t="s">
        <v>321</v>
      </c>
      <c r="C104" s="15" t="s">
        <v>325</v>
      </c>
      <c r="D104" s="16" t="s">
        <v>326</v>
      </c>
      <c r="E104" s="24" t="s">
        <v>182</v>
      </c>
      <c r="G104" s="20">
        <f t="shared" si="28"/>
        <v>36</v>
      </c>
      <c r="H104" s="20">
        <f t="shared" si="29"/>
        <v>6</v>
      </c>
      <c r="I104" s="20">
        <f t="shared" si="30"/>
        <v>5</v>
      </c>
      <c r="J104" s="20">
        <f t="shared" si="40"/>
        <v>0</v>
      </c>
      <c r="K104" s="20">
        <f t="shared" si="31"/>
        <v>0</v>
      </c>
      <c r="L104" s="20">
        <f t="shared" si="32"/>
        <v>1</v>
      </c>
      <c r="M104" s="20">
        <f t="shared" si="33"/>
        <v>0</v>
      </c>
      <c r="N104" s="20">
        <f t="shared" si="34"/>
        <v>24</v>
      </c>
      <c r="O104" s="21">
        <f t="shared" si="35"/>
        <v>6</v>
      </c>
      <c r="P104" s="21">
        <f t="shared" si="36"/>
        <v>6</v>
      </c>
      <c r="Q104" s="21">
        <f t="shared" si="37"/>
        <v>6</v>
      </c>
      <c r="R104" s="22" t="e">
        <f>+Q104/#REF!</f>
        <v>#REF!</v>
      </c>
      <c r="S104" s="22" t="e">
        <f t="shared" si="38"/>
        <v>#REF!</v>
      </c>
      <c r="T104" s="20" t="e">
        <f t="shared" si="39"/>
        <v>#REF!</v>
      </c>
    </row>
    <row r="105" spans="1:38" s="19" customFormat="1" ht="17.100000000000001" customHeight="1">
      <c r="A105" s="13">
        <f t="shared" si="27"/>
        <v>102</v>
      </c>
      <c r="B105" s="14" t="s">
        <v>327</v>
      </c>
      <c r="C105" s="15" t="s">
        <v>328</v>
      </c>
      <c r="D105" s="16" t="s">
        <v>329</v>
      </c>
      <c r="E105" s="17" t="s">
        <v>41</v>
      </c>
      <c r="G105" s="20">
        <f t="shared" si="28"/>
        <v>35</v>
      </c>
      <c r="H105" s="20">
        <f t="shared" si="29"/>
        <v>6</v>
      </c>
      <c r="I105" s="20">
        <f t="shared" si="30"/>
        <v>5</v>
      </c>
      <c r="J105" s="20">
        <f t="shared" si="40"/>
        <v>0</v>
      </c>
      <c r="K105" s="20">
        <f t="shared" si="31"/>
        <v>0</v>
      </c>
      <c r="L105" s="20">
        <f t="shared" si="32"/>
        <v>0</v>
      </c>
      <c r="M105" s="20">
        <f t="shared" si="33"/>
        <v>0</v>
      </c>
      <c r="N105" s="20">
        <f t="shared" si="34"/>
        <v>24</v>
      </c>
      <c r="O105" s="21">
        <f t="shared" si="35"/>
        <v>6</v>
      </c>
      <c r="P105" s="21">
        <f t="shared" si="36"/>
        <v>6</v>
      </c>
      <c r="Q105" s="21">
        <f t="shared" si="37"/>
        <v>6</v>
      </c>
      <c r="R105" s="22" t="e">
        <f>+Q105/#REF!</f>
        <v>#REF!</v>
      </c>
      <c r="S105" s="22" t="e">
        <f t="shared" si="38"/>
        <v>#REF!</v>
      </c>
      <c r="T105" s="20" t="e">
        <f t="shared" si="39"/>
        <v>#REF!</v>
      </c>
    </row>
    <row r="106" spans="1:38" s="19" customFormat="1" ht="17.100000000000001" customHeight="1">
      <c r="A106" s="13">
        <f t="shared" si="27"/>
        <v>103</v>
      </c>
      <c r="B106" s="14" t="s">
        <v>330</v>
      </c>
      <c r="C106" s="15" t="s">
        <v>331</v>
      </c>
      <c r="D106" s="16" t="s">
        <v>332</v>
      </c>
      <c r="E106" s="17" t="s">
        <v>33</v>
      </c>
      <c r="G106" s="20">
        <f t="shared" si="28"/>
        <v>29</v>
      </c>
      <c r="H106" s="20">
        <f t="shared" si="29"/>
        <v>5</v>
      </c>
      <c r="I106" s="20">
        <f t="shared" si="30"/>
        <v>4</v>
      </c>
      <c r="J106" s="20">
        <f t="shared" si="40"/>
        <v>0</v>
      </c>
      <c r="K106" s="20">
        <f t="shared" si="31"/>
        <v>0</v>
      </c>
      <c r="L106" s="20">
        <f t="shared" si="32"/>
        <v>0</v>
      </c>
      <c r="M106" s="20">
        <f t="shared" si="33"/>
        <v>0</v>
      </c>
      <c r="N106" s="20">
        <f t="shared" si="34"/>
        <v>20</v>
      </c>
      <c r="O106" s="21">
        <f t="shared" si="35"/>
        <v>5</v>
      </c>
      <c r="P106" s="21">
        <f t="shared" si="36"/>
        <v>5</v>
      </c>
      <c r="Q106" s="21">
        <f t="shared" si="37"/>
        <v>5</v>
      </c>
      <c r="R106" s="22" t="e">
        <f>+Q106/#REF!</f>
        <v>#REF!</v>
      </c>
      <c r="S106" s="22" t="e">
        <f t="shared" si="38"/>
        <v>#REF!</v>
      </c>
      <c r="T106" s="20" t="e">
        <f t="shared" si="39"/>
        <v>#REF!</v>
      </c>
    </row>
    <row r="107" spans="1:38" s="28" customFormat="1" ht="17.100000000000001" customHeight="1">
      <c r="A107" s="13">
        <f t="shared" si="27"/>
        <v>104</v>
      </c>
      <c r="B107" s="14" t="s">
        <v>333</v>
      </c>
      <c r="C107" s="15" t="s">
        <v>334</v>
      </c>
      <c r="D107" s="16" t="s">
        <v>335</v>
      </c>
      <c r="E107" s="17" t="s">
        <v>336</v>
      </c>
      <c r="F107" s="19"/>
      <c r="G107" s="20">
        <f t="shared" si="28"/>
        <v>64</v>
      </c>
      <c r="H107" s="20">
        <f t="shared" si="29"/>
        <v>10</v>
      </c>
      <c r="I107" s="20">
        <f t="shared" si="30"/>
        <v>8</v>
      </c>
      <c r="J107" s="20">
        <f t="shared" si="40"/>
        <v>0</v>
      </c>
      <c r="K107" s="20">
        <f t="shared" si="31"/>
        <v>0</v>
      </c>
      <c r="L107" s="20">
        <f t="shared" si="32"/>
        <v>2</v>
      </c>
      <c r="M107" s="20">
        <f t="shared" si="33"/>
        <v>4</v>
      </c>
      <c r="N107" s="20">
        <f t="shared" si="34"/>
        <v>40</v>
      </c>
      <c r="O107" s="21">
        <f t="shared" si="35"/>
        <v>10</v>
      </c>
      <c r="P107" s="21">
        <f t="shared" si="36"/>
        <v>10</v>
      </c>
      <c r="Q107" s="21">
        <f t="shared" si="37"/>
        <v>10</v>
      </c>
      <c r="R107" s="22" t="e">
        <f>+Q107/#REF!</f>
        <v>#REF!</v>
      </c>
      <c r="S107" s="22" t="e">
        <f t="shared" si="38"/>
        <v>#REF!</v>
      </c>
      <c r="T107" s="20" t="e">
        <f t="shared" si="39"/>
        <v>#REF!</v>
      </c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</row>
    <row r="108" spans="1:38" s="19" customFormat="1" ht="17.100000000000001" customHeight="1">
      <c r="A108" s="13">
        <f t="shared" si="27"/>
        <v>105</v>
      </c>
      <c r="B108" s="14" t="s">
        <v>337</v>
      </c>
      <c r="C108" s="15" t="s">
        <v>338</v>
      </c>
      <c r="D108" s="16" t="s">
        <v>339</v>
      </c>
      <c r="E108" s="17" t="s">
        <v>340</v>
      </c>
      <c r="G108" s="20">
        <f t="shared" si="28"/>
        <v>64</v>
      </c>
      <c r="H108" s="20">
        <f t="shared" si="29"/>
        <v>10</v>
      </c>
      <c r="I108" s="20">
        <f t="shared" si="30"/>
        <v>8</v>
      </c>
      <c r="J108" s="20">
        <f t="shared" si="40"/>
        <v>0</v>
      </c>
      <c r="K108" s="20">
        <f t="shared" si="31"/>
        <v>0</v>
      </c>
      <c r="L108" s="20">
        <f t="shared" si="32"/>
        <v>2</v>
      </c>
      <c r="M108" s="20">
        <f t="shared" si="33"/>
        <v>4</v>
      </c>
      <c r="N108" s="20">
        <f t="shared" si="34"/>
        <v>40</v>
      </c>
      <c r="O108" s="21">
        <f t="shared" si="35"/>
        <v>10</v>
      </c>
      <c r="P108" s="21">
        <f t="shared" si="36"/>
        <v>10</v>
      </c>
      <c r="Q108" s="21">
        <f t="shared" si="37"/>
        <v>10</v>
      </c>
      <c r="R108" s="22" t="e">
        <f>+Q108/#REF!</f>
        <v>#REF!</v>
      </c>
      <c r="S108" s="22" t="e">
        <f t="shared" si="38"/>
        <v>#REF!</v>
      </c>
      <c r="T108" s="20" t="e">
        <f t="shared" si="39"/>
        <v>#REF!</v>
      </c>
    </row>
    <row r="109" spans="1:38" s="19" customFormat="1" ht="17.100000000000001" customHeight="1">
      <c r="A109" s="13">
        <f t="shared" si="27"/>
        <v>106</v>
      </c>
      <c r="B109" s="14" t="s">
        <v>337</v>
      </c>
      <c r="C109" s="15" t="s">
        <v>341</v>
      </c>
      <c r="D109" s="16" t="s">
        <v>342</v>
      </c>
      <c r="E109" s="24" t="s">
        <v>33</v>
      </c>
      <c r="G109" s="20">
        <f t="shared" si="28"/>
        <v>29</v>
      </c>
      <c r="H109" s="20">
        <f t="shared" si="29"/>
        <v>5</v>
      </c>
      <c r="I109" s="20">
        <f t="shared" si="30"/>
        <v>4</v>
      </c>
      <c r="J109" s="20">
        <f t="shared" si="40"/>
        <v>0</v>
      </c>
      <c r="K109" s="20">
        <f t="shared" si="31"/>
        <v>0</v>
      </c>
      <c r="L109" s="20">
        <f t="shared" si="32"/>
        <v>0</v>
      </c>
      <c r="M109" s="20">
        <f t="shared" si="33"/>
        <v>0</v>
      </c>
      <c r="N109" s="20">
        <f t="shared" si="34"/>
        <v>20</v>
      </c>
      <c r="O109" s="21">
        <f t="shared" si="35"/>
        <v>5</v>
      </c>
      <c r="P109" s="21">
        <f t="shared" si="36"/>
        <v>5</v>
      </c>
      <c r="Q109" s="21">
        <f t="shared" si="37"/>
        <v>5</v>
      </c>
      <c r="R109" s="22" t="e">
        <f>+Q109/#REF!</f>
        <v>#REF!</v>
      </c>
      <c r="S109" s="22" t="e">
        <f t="shared" si="38"/>
        <v>#REF!</v>
      </c>
      <c r="T109" s="20" t="e">
        <f t="shared" si="39"/>
        <v>#REF!</v>
      </c>
    </row>
    <row r="110" spans="1:38" s="19" customFormat="1" ht="17.100000000000001" customHeight="1">
      <c r="A110" s="13">
        <f t="shared" si="27"/>
        <v>107</v>
      </c>
      <c r="B110" s="14" t="s">
        <v>337</v>
      </c>
      <c r="C110" s="15" t="s">
        <v>274</v>
      </c>
      <c r="D110" s="16" t="s">
        <v>343</v>
      </c>
      <c r="E110" s="17" t="s">
        <v>276</v>
      </c>
      <c r="G110" s="20">
        <f t="shared" si="28"/>
        <v>41</v>
      </c>
      <c r="H110" s="20">
        <f t="shared" si="29"/>
        <v>7</v>
      </c>
      <c r="I110" s="20">
        <f t="shared" si="30"/>
        <v>6</v>
      </c>
      <c r="J110" s="20">
        <f t="shared" si="40"/>
        <v>0</v>
      </c>
      <c r="K110" s="20">
        <f t="shared" si="31"/>
        <v>0</v>
      </c>
      <c r="L110" s="20">
        <f t="shared" si="32"/>
        <v>0</v>
      </c>
      <c r="M110" s="20">
        <f t="shared" si="33"/>
        <v>0</v>
      </c>
      <c r="N110" s="20">
        <f t="shared" si="34"/>
        <v>28</v>
      </c>
      <c r="O110" s="21">
        <f t="shared" si="35"/>
        <v>7</v>
      </c>
      <c r="P110" s="21">
        <f t="shared" si="36"/>
        <v>7</v>
      </c>
      <c r="Q110" s="21">
        <f t="shared" si="37"/>
        <v>7</v>
      </c>
      <c r="R110" s="22" t="e">
        <f>+Q110/#REF!</f>
        <v>#REF!</v>
      </c>
      <c r="S110" s="22" t="e">
        <f t="shared" si="38"/>
        <v>#REF!</v>
      </c>
      <c r="T110" s="20" t="e">
        <f t="shared" si="39"/>
        <v>#REF!</v>
      </c>
    </row>
    <row r="111" spans="1:38" s="19" customFormat="1" ht="17.100000000000001" customHeight="1">
      <c r="A111" s="13">
        <f t="shared" si="27"/>
        <v>108</v>
      </c>
      <c r="B111" s="14" t="s">
        <v>344</v>
      </c>
      <c r="C111" s="15" t="s">
        <v>345</v>
      </c>
      <c r="D111" s="16" t="s">
        <v>346</v>
      </c>
      <c r="E111" s="17" t="s">
        <v>135</v>
      </c>
      <c r="G111" s="20">
        <f t="shared" si="28"/>
        <v>53</v>
      </c>
      <c r="H111" s="20">
        <f t="shared" si="29"/>
        <v>9</v>
      </c>
      <c r="I111" s="20">
        <f t="shared" si="30"/>
        <v>8</v>
      </c>
      <c r="J111" s="20">
        <f t="shared" si="40"/>
        <v>0</v>
      </c>
      <c r="K111" s="20">
        <f t="shared" si="31"/>
        <v>0</v>
      </c>
      <c r="L111" s="20">
        <f t="shared" si="32"/>
        <v>0</v>
      </c>
      <c r="M111" s="20">
        <f t="shared" si="33"/>
        <v>0</v>
      </c>
      <c r="N111" s="20">
        <f t="shared" si="34"/>
        <v>36</v>
      </c>
      <c r="O111" s="21">
        <f t="shared" si="35"/>
        <v>9</v>
      </c>
      <c r="P111" s="21">
        <f t="shared" si="36"/>
        <v>9</v>
      </c>
      <c r="Q111" s="21">
        <f t="shared" si="37"/>
        <v>9</v>
      </c>
      <c r="R111" s="22" t="e">
        <f>+Q111/#REF!</f>
        <v>#REF!</v>
      </c>
      <c r="S111" s="22" t="e">
        <f t="shared" si="38"/>
        <v>#REF!</v>
      </c>
      <c r="T111" s="20" t="e">
        <f t="shared" si="39"/>
        <v>#REF!</v>
      </c>
    </row>
    <row r="112" spans="1:38" s="19" customFormat="1" ht="17.100000000000001" customHeight="1">
      <c r="A112" s="13">
        <f t="shared" si="27"/>
        <v>109</v>
      </c>
      <c r="B112" s="14" t="s">
        <v>344</v>
      </c>
      <c r="C112" s="15" t="s">
        <v>347</v>
      </c>
      <c r="D112" s="16" t="s">
        <v>348</v>
      </c>
      <c r="E112" s="17" t="s">
        <v>108</v>
      </c>
      <c r="G112" s="20">
        <f t="shared" si="28"/>
        <v>35</v>
      </c>
      <c r="H112" s="20">
        <f t="shared" si="29"/>
        <v>6</v>
      </c>
      <c r="I112" s="20">
        <f t="shared" si="30"/>
        <v>5</v>
      </c>
      <c r="J112" s="20">
        <f t="shared" si="40"/>
        <v>0</v>
      </c>
      <c r="K112" s="20">
        <f t="shared" si="31"/>
        <v>0</v>
      </c>
      <c r="L112" s="20">
        <f t="shared" si="32"/>
        <v>0</v>
      </c>
      <c r="M112" s="20">
        <f t="shared" si="33"/>
        <v>0</v>
      </c>
      <c r="N112" s="20">
        <f t="shared" si="34"/>
        <v>24</v>
      </c>
      <c r="O112" s="21">
        <f t="shared" si="35"/>
        <v>6</v>
      </c>
      <c r="P112" s="21">
        <f t="shared" si="36"/>
        <v>6</v>
      </c>
      <c r="Q112" s="21">
        <f t="shared" si="37"/>
        <v>6</v>
      </c>
      <c r="R112" s="22" t="e">
        <f>+Q112/#REF!</f>
        <v>#REF!</v>
      </c>
      <c r="S112" s="22" t="e">
        <f t="shared" si="38"/>
        <v>#REF!</v>
      </c>
      <c r="T112" s="20" t="e">
        <f t="shared" si="39"/>
        <v>#REF!</v>
      </c>
    </row>
    <row r="113" spans="1:38" s="19" customFormat="1" ht="17.100000000000001" customHeight="1">
      <c r="A113" s="13">
        <f t="shared" si="27"/>
        <v>110</v>
      </c>
      <c r="B113" s="14" t="s">
        <v>349</v>
      </c>
      <c r="C113" s="15" t="s">
        <v>350</v>
      </c>
      <c r="D113" s="16" t="s">
        <v>351</v>
      </c>
      <c r="E113" s="17" t="s">
        <v>120</v>
      </c>
      <c r="G113" s="20">
        <f t="shared" si="28"/>
        <v>35</v>
      </c>
      <c r="H113" s="20">
        <f t="shared" si="29"/>
        <v>6</v>
      </c>
      <c r="I113" s="20">
        <f t="shared" si="30"/>
        <v>5</v>
      </c>
      <c r="J113" s="20">
        <f t="shared" si="40"/>
        <v>0</v>
      </c>
      <c r="K113" s="20">
        <f t="shared" si="31"/>
        <v>0</v>
      </c>
      <c r="L113" s="20">
        <f t="shared" si="32"/>
        <v>0</v>
      </c>
      <c r="M113" s="20">
        <f t="shared" si="33"/>
        <v>0</v>
      </c>
      <c r="N113" s="20">
        <f t="shared" si="34"/>
        <v>24</v>
      </c>
      <c r="O113" s="21">
        <f t="shared" si="35"/>
        <v>6</v>
      </c>
      <c r="P113" s="21">
        <f t="shared" si="36"/>
        <v>6</v>
      </c>
      <c r="Q113" s="21">
        <f t="shared" si="37"/>
        <v>6</v>
      </c>
      <c r="R113" s="22" t="e">
        <f>+Q113/#REF!</f>
        <v>#REF!</v>
      </c>
      <c r="S113" s="22" t="e">
        <f t="shared" si="38"/>
        <v>#REF!</v>
      </c>
      <c r="T113" s="20" t="e">
        <f t="shared" si="39"/>
        <v>#REF!</v>
      </c>
    </row>
    <row r="114" spans="1:38" s="19" customFormat="1" ht="17.100000000000001" customHeight="1">
      <c r="A114" s="13">
        <f t="shared" si="27"/>
        <v>111</v>
      </c>
      <c r="B114" s="32" t="s">
        <v>352</v>
      </c>
      <c r="C114" s="33" t="s">
        <v>263</v>
      </c>
      <c r="D114" s="34" t="s">
        <v>353</v>
      </c>
      <c r="E114" s="17" t="s">
        <v>225</v>
      </c>
      <c r="G114" s="20">
        <f t="shared" si="28"/>
        <v>76</v>
      </c>
      <c r="H114" s="20">
        <f t="shared" si="29"/>
        <v>12</v>
      </c>
      <c r="I114" s="20">
        <f t="shared" si="30"/>
        <v>10</v>
      </c>
      <c r="J114" s="20">
        <f t="shared" si="40"/>
        <v>0</v>
      </c>
      <c r="K114" s="20">
        <f t="shared" si="31"/>
        <v>0</v>
      </c>
      <c r="L114" s="20">
        <f t="shared" si="32"/>
        <v>2</v>
      </c>
      <c r="M114" s="20">
        <f t="shared" si="33"/>
        <v>4</v>
      </c>
      <c r="N114" s="20">
        <f t="shared" si="34"/>
        <v>48</v>
      </c>
      <c r="O114" s="21">
        <f t="shared" si="35"/>
        <v>12</v>
      </c>
      <c r="P114" s="21">
        <f t="shared" si="36"/>
        <v>12</v>
      </c>
      <c r="Q114" s="21">
        <f t="shared" si="37"/>
        <v>12</v>
      </c>
      <c r="R114" s="22" t="e">
        <f>+Q114/#REF!</f>
        <v>#REF!</v>
      </c>
      <c r="S114" s="22" t="e">
        <f t="shared" si="38"/>
        <v>#REF!</v>
      </c>
      <c r="T114" s="20" t="e">
        <f t="shared" si="39"/>
        <v>#REF!</v>
      </c>
    </row>
    <row r="115" spans="1:38" s="19" customFormat="1" ht="17.100000000000001" customHeight="1">
      <c r="A115" s="13">
        <f t="shared" si="27"/>
        <v>112</v>
      </c>
      <c r="B115" s="14" t="s">
        <v>354</v>
      </c>
      <c r="C115" s="15" t="s">
        <v>355</v>
      </c>
      <c r="D115" s="16" t="s">
        <v>356</v>
      </c>
      <c r="E115" s="17" t="s">
        <v>357</v>
      </c>
      <c r="G115" s="20">
        <f t="shared" si="28"/>
        <v>35</v>
      </c>
      <c r="H115" s="20">
        <f t="shared" si="29"/>
        <v>6</v>
      </c>
      <c r="I115" s="20">
        <f t="shared" si="30"/>
        <v>5</v>
      </c>
      <c r="J115" s="20">
        <f t="shared" si="40"/>
        <v>0</v>
      </c>
      <c r="K115" s="20">
        <f t="shared" si="31"/>
        <v>0</v>
      </c>
      <c r="L115" s="20">
        <f t="shared" si="32"/>
        <v>0</v>
      </c>
      <c r="M115" s="20">
        <f t="shared" si="33"/>
        <v>0</v>
      </c>
      <c r="N115" s="20">
        <f t="shared" si="34"/>
        <v>24</v>
      </c>
      <c r="O115" s="21">
        <f t="shared" si="35"/>
        <v>6</v>
      </c>
      <c r="P115" s="21">
        <f t="shared" si="36"/>
        <v>6</v>
      </c>
      <c r="Q115" s="21">
        <f t="shared" si="37"/>
        <v>6</v>
      </c>
      <c r="R115" s="22" t="e">
        <f>+Q115/#REF!</f>
        <v>#REF!</v>
      </c>
      <c r="S115" s="22" t="e">
        <f t="shared" si="38"/>
        <v>#REF!</v>
      </c>
      <c r="T115" s="20" t="e">
        <f t="shared" si="39"/>
        <v>#REF!</v>
      </c>
    </row>
    <row r="116" spans="1:38" s="18" customFormat="1" ht="17.100000000000001" customHeight="1">
      <c r="A116" s="13">
        <f t="shared" si="27"/>
        <v>113</v>
      </c>
      <c r="B116" s="14" t="s">
        <v>354</v>
      </c>
      <c r="C116" s="15" t="s">
        <v>358</v>
      </c>
      <c r="D116" s="16" t="s">
        <v>359</v>
      </c>
      <c r="E116" s="17" t="s">
        <v>360</v>
      </c>
      <c r="F116" s="19"/>
      <c r="G116" s="20">
        <f t="shared" si="28"/>
        <v>52</v>
      </c>
      <c r="H116" s="20">
        <f t="shared" si="29"/>
        <v>8</v>
      </c>
      <c r="I116" s="20">
        <f t="shared" si="30"/>
        <v>6</v>
      </c>
      <c r="J116" s="20">
        <f t="shared" si="40"/>
        <v>0</v>
      </c>
      <c r="K116" s="20">
        <f t="shared" si="31"/>
        <v>0</v>
      </c>
      <c r="L116" s="20">
        <f t="shared" si="32"/>
        <v>2</v>
      </c>
      <c r="M116" s="20">
        <f t="shared" si="33"/>
        <v>4</v>
      </c>
      <c r="N116" s="20">
        <f t="shared" si="34"/>
        <v>32</v>
      </c>
      <c r="O116" s="21">
        <f t="shared" si="35"/>
        <v>8</v>
      </c>
      <c r="P116" s="21">
        <f t="shared" si="36"/>
        <v>8</v>
      </c>
      <c r="Q116" s="21">
        <f t="shared" si="37"/>
        <v>8</v>
      </c>
      <c r="R116" s="22" t="e">
        <f>+Q116/#REF!</f>
        <v>#REF!</v>
      </c>
      <c r="S116" s="22" t="e">
        <f t="shared" si="38"/>
        <v>#REF!</v>
      </c>
      <c r="T116" s="20" t="e">
        <f t="shared" si="39"/>
        <v>#REF!</v>
      </c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</row>
    <row r="117" spans="1:38" s="19" customFormat="1" ht="17.100000000000001" customHeight="1">
      <c r="A117" s="13">
        <f t="shared" si="27"/>
        <v>114</v>
      </c>
      <c r="B117" s="14" t="s">
        <v>354</v>
      </c>
      <c r="C117" s="15" t="s">
        <v>361</v>
      </c>
      <c r="D117" s="16" t="s">
        <v>362</v>
      </c>
      <c r="E117" s="17" t="s">
        <v>363</v>
      </c>
      <c r="G117" s="20">
        <f t="shared" si="28"/>
        <v>76</v>
      </c>
      <c r="H117" s="20">
        <f t="shared" si="29"/>
        <v>12</v>
      </c>
      <c r="I117" s="20">
        <f t="shared" si="30"/>
        <v>10</v>
      </c>
      <c r="J117" s="20">
        <f t="shared" si="40"/>
        <v>0</v>
      </c>
      <c r="K117" s="20">
        <f t="shared" si="31"/>
        <v>0</v>
      </c>
      <c r="L117" s="20">
        <f t="shared" si="32"/>
        <v>2</v>
      </c>
      <c r="M117" s="20">
        <f t="shared" si="33"/>
        <v>4</v>
      </c>
      <c r="N117" s="20">
        <f t="shared" si="34"/>
        <v>48</v>
      </c>
      <c r="O117" s="21">
        <f t="shared" si="35"/>
        <v>12</v>
      </c>
      <c r="P117" s="21">
        <f t="shared" si="36"/>
        <v>12</v>
      </c>
      <c r="Q117" s="21">
        <f t="shared" si="37"/>
        <v>12</v>
      </c>
      <c r="R117" s="22" t="e">
        <f>+Q117/#REF!</f>
        <v>#REF!</v>
      </c>
      <c r="S117" s="22" t="e">
        <f t="shared" si="38"/>
        <v>#REF!</v>
      </c>
      <c r="T117" s="20" t="e">
        <f t="shared" si="39"/>
        <v>#REF!</v>
      </c>
    </row>
    <row r="118" spans="1:38" s="28" customFormat="1" ht="17.100000000000001" customHeight="1">
      <c r="A118" s="13">
        <f t="shared" si="27"/>
        <v>115</v>
      </c>
      <c r="B118" s="14" t="s">
        <v>354</v>
      </c>
      <c r="C118" s="15" t="s">
        <v>364</v>
      </c>
      <c r="D118" s="16" t="s">
        <v>365</v>
      </c>
      <c r="E118" s="17" t="s">
        <v>366</v>
      </c>
      <c r="F118" s="19"/>
      <c r="G118" s="20">
        <f t="shared" si="28"/>
        <v>64</v>
      </c>
      <c r="H118" s="20">
        <f t="shared" si="29"/>
        <v>10</v>
      </c>
      <c r="I118" s="20">
        <f t="shared" si="30"/>
        <v>8</v>
      </c>
      <c r="J118" s="20">
        <f t="shared" si="40"/>
        <v>0</v>
      </c>
      <c r="K118" s="20">
        <f t="shared" si="31"/>
        <v>0</v>
      </c>
      <c r="L118" s="20">
        <f t="shared" si="32"/>
        <v>2</v>
      </c>
      <c r="M118" s="20">
        <f t="shared" si="33"/>
        <v>4</v>
      </c>
      <c r="N118" s="20">
        <f t="shared" si="34"/>
        <v>40</v>
      </c>
      <c r="O118" s="21">
        <f t="shared" si="35"/>
        <v>10</v>
      </c>
      <c r="P118" s="21">
        <f t="shared" si="36"/>
        <v>10</v>
      </c>
      <c r="Q118" s="21">
        <f t="shared" si="37"/>
        <v>10</v>
      </c>
      <c r="R118" s="22" t="e">
        <f>+Q118/#REF!</f>
        <v>#REF!</v>
      </c>
      <c r="S118" s="22" t="e">
        <f t="shared" si="38"/>
        <v>#REF!</v>
      </c>
      <c r="T118" s="20" t="e">
        <f t="shared" si="39"/>
        <v>#REF!</v>
      </c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</row>
    <row r="119" spans="1:38" s="23" customFormat="1" ht="17.100000000000001" customHeight="1">
      <c r="A119" s="13">
        <f t="shared" si="27"/>
        <v>116</v>
      </c>
      <c r="B119" s="14" t="s">
        <v>354</v>
      </c>
      <c r="C119" s="15" t="s">
        <v>367</v>
      </c>
      <c r="D119" s="16" t="s">
        <v>368</v>
      </c>
      <c r="E119" s="17" t="s">
        <v>369</v>
      </c>
      <c r="F119" s="19"/>
      <c r="G119" s="20">
        <f t="shared" si="28"/>
        <v>59</v>
      </c>
      <c r="H119" s="20">
        <f t="shared" si="29"/>
        <v>9</v>
      </c>
      <c r="I119" s="20">
        <f t="shared" si="30"/>
        <v>7</v>
      </c>
      <c r="J119" s="20">
        <f t="shared" si="40"/>
        <v>0</v>
      </c>
      <c r="K119" s="20">
        <f t="shared" si="31"/>
        <v>0</v>
      </c>
      <c r="L119" s="20">
        <f t="shared" si="32"/>
        <v>3</v>
      </c>
      <c r="M119" s="20">
        <f t="shared" si="33"/>
        <v>0</v>
      </c>
      <c r="N119" s="20">
        <f t="shared" si="34"/>
        <v>40</v>
      </c>
      <c r="O119" s="21">
        <f t="shared" si="35"/>
        <v>10</v>
      </c>
      <c r="P119" s="21">
        <f t="shared" si="36"/>
        <v>10</v>
      </c>
      <c r="Q119" s="21">
        <f t="shared" si="37"/>
        <v>10</v>
      </c>
      <c r="R119" s="22" t="e">
        <f>+Q119/#REF!</f>
        <v>#REF!</v>
      </c>
      <c r="S119" s="22" t="e">
        <f t="shared" si="38"/>
        <v>#REF!</v>
      </c>
      <c r="T119" s="20" t="e">
        <f t="shared" si="39"/>
        <v>#REF!</v>
      </c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</row>
    <row r="120" spans="1:38" s="19" customFormat="1" ht="17.100000000000001" customHeight="1">
      <c r="A120" s="13">
        <f t="shared" si="27"/>
        <v>117</v>
      </c>
      <c r="B120" s="14" t="s">
        <v>354</v>
      </c>
      <c r="C120" s="15" t="s">
        <v>370</v>
      </c>
      <c r="D120" s="16" t="s">
        <v>371</v>
      </c>
      <c r="E120" s="17" t="s">
        <v>372</v>
      </c>
      <c r="G120" s="20">
        <f t="shared" si="28"/>
        <v>76</v>
      </c>
      <c r="H120" s="20">
        <f t="shared" si="29"/>
        <v>12</v>
      </c>
      <c r="I120" s="20">
        <f t="shared" si="30"/>
        <v>10</v>
      </c>
      <c r="J120" s="20">
        <f t="shared" si="40"/>
        <v>0</v>
      </c>
      <c r="K120" s="20">
        <f t="shared" si="31"/>
        <v>0</v>
      </c>
      <c r="L120" s="20">
        <f t="shared" si="32"/>
        <v>2</v>
      </c>
      <c r="M120" s="20">
        <f t="shared" si="33"/>
        <v>4</v>
      </c>
      <c r="N120" s="20">
        <f t="shared" si="34"/>
        <v>48</v>
      </c>
      <c r="O120" s="21">
        <f t="shared" si="35"/>
        <v>12</v>
      </c>
      <c r="P120" s="21">
        <f t="shared" si="36"/>
        <v>12</v>
      </c>
      <c r="Q120" s="21">
        <f t="shared" si="37"/>
        <v>12</v>
      </c>
      <c r="R120" s="22" t="e">
        <f>+Q120/#REF!</f>
        <v>#REF!</v>
      </c>
      <c r="S120" s="22" t="e">
        <f t="shared" si="38"/>
        <v>#REF!</v>
      </c>
      <c r="T120" s="20" t="e">
        <f t="shared" si="39"/>
        <v>#REF!</v>
      </c>
    </row>
    <row r="121" spans="1:38" s="19" customFormat="1" ht="17.100000000000001" customHeight="1">
      <c r="A121" s="13">
        <f t="shared" si="27"/>
        <v>118</v>
      </c>
      <c r="B121" s="14" t="s">
        <v>354</v>
      </c>
      <c r="C121" s="15" t="s">
        <v>373</v>
      </c>
      <c r="D121" s="16" t="s">
        <v>374</v>
      </c>
      <c r="E121" s="17" t="s">
        <v>375</v>
      </c>
      <c r="G121" s="20">
        <f t="shared" si="28"/>
        <v>82</v>
      </c>
      <c r="H121" s="20">
        <f t="shared" si="29"/>
        <v>13</v>
      </c>
      <c r="I121" s="20">
        <f t="shared" si="30"/>
        <v>11</v>
      </c>
      <c r="J121" s="20">
        <f t="shared" si="40"/>
        <v>0</v>
      </c>
      <c r="K121" s="20">
        <f t="shared" si="31"/>
        <v>0</v>
      </c>
      <c r="L121" s="20">
        <f t="shared" si="32"/>
        <v>2</v>
      </c>
      <c r="M121" s="20">
        <f t="shared" si="33"/>
        <v>4</v>
      </c>
      <c r="N121" s="20">
        <f t="shared" si="34"/>
        <v>52</v>
      </c>
      <c r="O121" s="21">
        <f t="shared" si="35"/>
        <v>13</v>
      </c>
      <c r="P121" s="21">
        <f t="shared" si="36"/>
        <v>13</v>
      </c>
      <c r="Q121" s="21">
        <f t="shared" si="37"/>
        <v>13</v>
      </c>
      <c r="R121" s="22" t="e">
        <f>+Q121/#REF!</f>
        <v>#REF!</v>
      </c>
      <c r="S121" s="22" t="e">
        <f t="shared" si="38"/>
        <v>#REF!</v>
      </c>
      <c r="T121" s="20" t="e">
        <f t="shared" si="39"/>
        <v>#REF!</v>
      </c>
    </row>
    <row r="122" spans="1:38" s="18" customFormat="1" ht="17.100000000000001" customHeight="1">
      <c r="A122" s="13">
        <f t="shared" si="27"/>
        <v>119</v>
      </c>
      <c r="B122" s="14" t="s">
        <v>354</v>
      </c>
      <c r="C122" s="15" t="s">
        <v>376</v>
      </c>
      <c r="D122" s="16" t="s">
        <v>377</v>
      </c>
      <c r="E122" s="24" t="s">
        <v>41</v>
      </c>
      <c r="F122" s="19"/>
      <c r="G122" s="20">
        <f t="shared" si="28"/>
        <v>35</v>
      </c>
      <c r="H122" s="20">
        <f t="shared" si="29"/>
        <v>6</v>
      </c>
      <c r="I122" s="20">
        <f t="shared" si="30"/>
        <v>5</v>
      </c>
      <c r="J122" s="20">
        <f t="shared" si="40"/>
        <v>0</v>
      </c>
      <c r="K122" s="20">
        <f t="shared" si="31"/>
        <v>0</v>
      </c>
      <c r="L122" s="20">
        <f t="shared" si="32"/>
        <v>0</v>
      </c>
      <c r="M122" s="20">
        <f t="shared" si="33"/>
        <v>0</v>
      </c>
      <c r="N122" s="20">
        <f t="shared" si="34"/>
        <v>24</v>
      </c>
      <c r="O122" s="21">
        <f t="shared" si="35"/>
        <v>6</v>
      </c>
      <c r="P122" s="21">
        <f t="shared" si="36"/>
        <v>6</v>
      </c>
      <c r="Q122" s="21">
        <f t="shared" si="37"/>
        <v>6</v>
      </c>
      <c r="R122" s="22" t="e">
        <f>+Q122/#REF!</f>
        <v>#REF!</v>
      </c>
      <c r="S122" s="22" t="e">
        <f t="shared" si="38"/>
        <v>#REF!</v>
      </c>
      <c r="T122" s="20" t="e">
        <f t="shared" si="39"/>
        <v>#REF!</v>
      </c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</row>
    <row r="123" spans="1:38" s="18" customFormat="1" ht="17.100000000000001" customHeight="1">
      <c r="A123" s="13">
        <f t="shared" si="27"/>
        <v>120</v>
      </c>
      <c r="B123" s="14" t="s">
        <v>378</v>
      </c>
      <c r="C123" s="15" t="s">
        <v>379</v>
      </c>
      <c r="D123" s="16" t="s">
        <v>380</v>
      </c>
      <c r="E123" s="17" t="s">
        <v>41</v>
      </c>
      <c r="F123" s="19"/>
      <c r="G123" s="20">
        <f t="shared" si="28"/>
        <v>35</v>
      </c>
      <c r="H123" s="20">
        <f t="shared" si="29"/>
        <v>6</v>
      </c>
      <c r="I123" s="20">
        <f t="shared" si="30"/>
        <v>5</v>
      </c>
      <c r="J123" s="20">
        <f t="shared" si="40"/>
        <v>0</v>
      </c>
      <c r="K123" s="20">
        <f t="shared" si="31"/>
        <v>0</v>
      </c>
      <c r="L123" s="20">
        <f t="shared" si="32"/>
        <v>0</v>
      </c>
      <c r="M123" s="20">
        <f t="shared" si="33"/>
        <v>0</v>
      </c>
      <c r="N123" s="20">
        <f t="shared" si="34"/>
        <v>24</v>
      </c>
      <c r="O123" s="21">
        <f t="shared" si="35"/>
        <v>6</v>
      </c>
      <c r="P123" s="21">
        <f t="shared" si="36"/>
        <v>6</v>
      </c>
      <c r="Q123" s="21">
        <f t="shared" si="37"/>
        <v>6</v>
      </c>
      <c r="R123" s="22" t="e">
        <f>+Q123/#REF!</f>
        <v>#REF!</v>
      </c>
      <c r="S123" s="22" t="e">
        <f t="shared" si="38"/>
        <v>#REF!</v>
      </c>
      <c r="T123" s="20" t="e">
        <f t="shared" si="39"/>
        <v>#REF!</v>
      </c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</row>
    <row r="124" spans="1:38" s="19" customFormat="1" ht="17.100000000000001" customHeight="1">
      <c r="A124" s="13">
        <f t="shared" si="27"/>
        <v>121</v>
      </c>
      <c r="B124" s="14" t="s">
        <v>378</v>
      </c>
      <c r="C124" s="15" t="s">
        <v>381</v>
      </c>
      <c r="D124" s="16" t="s">
        <v>382</v>
      </c>
      <c r="E124" s="17" t="s">
        <v>383</v>
      </c>
      <c r="G124" s="20">
        <f t="shared" si="28"/>
        <v>59</v>
      </c>
      <c r="H124" s="20">
        <f t="shared" si="29"/>
        <v>10</v>
      </c>
      <c r="I124" s="20">
        <f t="shared" si="30"/>
        <v>9</v>
      </c>
      <c r="J124" s="20">
        <f t="shared" si="40"/>
        <v>0</v>
      </c>
      <c r="K124" s="20">
        <f t="shared" si="31"/>
        <v>0</v>
      </c>
      <c r="L124" s="20">
        <f t="shared" si="32"/>
        <v>0</v>
      </c>
      <c r="M124" s="20">
        <f t="shared" si="33"/>
        <v>0</v>
      </c>
      <c r="N124" s="20">
        <f t="shared" si="34"/>
        <v>40</v>
      </c>
      <c r="O124" s="21">
        <f t="shared" si="35"/>
        <v>10</v>
      </c>
      <c r="P124" s="21">
        <f t="shared" si="36"/>
        <v>10</v>
      </c>
      <c r="Q124" s="21">
        <f t="shared" si="37"/>
        <v>10</v>
      </c>
      <c r="R124" s="22" t="e">
        <f>+Q124/#REF!</f>
        <v>#REF!</v>
      </c>
      <c r="S124" s="22" t="e">
        <f t="shared" si="38"/>
        <v>#REF!</v>
      </c>
      <c r="T124" s="20" t="e">
        <f t="shared" si="39"/>
        <v>#REF!</v>
      </c>
    </row>
    <row r="125" spans="1:38" s="18" customFormat="1" ht="17.100000000000001" customHeight="1">
      <c r="A125" s="13">
        <f t="shared" si="27"/>
        <v>122</v>
      </c>
      <c r="B125" s="32" t="s">
        <v>378</v>
      </c>
      <c r="C125" s="33" t="s">
        <v>384</v>
      </c>
      <c r="D125" s="34" t="s">
        <v>385</v>
      </c>
      <c r="E125" s="17" t="s">
        <v>386</v>
      </c>
      <c r="F125" s="19"/>
      <c r="G125" s="20">
        <f t="shared" si="28"/>
        <v>59</v>
      </c>
      <c r="H125" s="20">
        <f t="shared" si="29"/>
        <v>10</v>
      </c>
      <c r="I125" s="20">
        <f t="shared" si="30"/>
        <v>9</v>
      </c>
      <c r="J125" s="20">
        <f t="shared" si="40"/>
        <v>0</v>
      </c>
      <c r="K125" s="20">
        <f t="shared" si="31"/>
        <v>0</v>
      </c>
      <c r="L125" s="20">
        <f t="shared" si="32"/>
        <v>0</v>
      </c>
      <c r="M125" s="20">
        <f t="shared" si="33"/>
        <v>0</v>
      </c>
      <c r="N125" s="20">
        <f t="shared" si="34"/>
        <v>40</v>
      </c>
      <c r="O125" s="21">
        <f t="shared" si="35"/>
        <v>10</v>
      </c>
      <c r="P125" s="21">
        <f t="shared" si="36"/>
        <v>10</v>
      </c>
      <c r="Q125" s="21">
        <f t="shared" si="37"/>
        <v>10</v>
      </c>
      <c r="R125" s="22" t="e">
        <f>+Q125/#REF!</f>
        <v>#REF!</v>
      </c>
      <c r="S125" s="22" t="e">
        <f t="shared" si="38"/>
        <v>#REF!</v>
      </c>
      <c r="T125" s="20" t="e">
        <f t="shared" si="39"/>
        <v>#REF!</v>
      </c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</row>
    <row r="126" spans="1:38" s="19" customFormat="1" ht="17.100000000000001" customHeight="1">
      <c r="A126" s="13">
        <f t="shared" si="27"/>
        <v>123</v>
      </c>
      <c r="B126" s="14" t="s">
        <v>387</v>
      </c>
      <c r="C126" s="15" t="s">
        <v>388</v>
      </c>
      <c r="D126" s="16" t="s">
        <v>389</v>
      </c>
      <c r="E126" s="17" t="s">
        <v>22</v>
      </c>
      <c r="G126" s="20">
        <f t="shared" si="28"/>
        <v>70</v>
      </c>
      <c r="H126" s="20">
        <f t="shared" si="29"/>
        <v>11</v>
      </c>
      <c r="I126" s="20">
        <f t="shared" si="30"/>
        <v>9</v>
      </c>
      <c r="J126" s="20">
        <f t="shared" si="40"/>
        <v>0</v>
      </c>
      <c r="K126" s="20">
        <f t="shared" si="31"/>
        <v>0</v>
      </c>
      <c r="L126" s="20">
        <f t="shared" si="32"/>
        <v>2</v>
      </c>
      <c r="M126" s="20">
        <f t="shared" si="33"/>
        <v>4</v>
      </c>
      <c r="N126" s="20">
        <f t="shared" si="34"/>
        <v>44</v>
      </c>
      <c r="O126" s="21">
        <f t="shared" si="35"/>
        <v>11</v>
      </c>
      <c r="P126" s="21">
        <f t="shared" si="36"/>
        <v>11</v>
      </c>
      <c r="Q126" s="21">
        <f t="shared" si="37"/>
        <v>11</v>
      </c>
      <c r="R126" s="22" t="e">
        <f>+Q126/#REF!</f>
        <v>#REF!</v>
      </c>
      <c r="S126" s="22" t="e">
        <f t="shared" si="38"/>
        <v>#REF!</v>
      </c>
      <c r="T126" s="20" t="e">
        <f t="shared" si="39"/>
        <v>#REF!</v>
      </c>
    </row>
    <row r="127" spans="1:38" s="19" customFormat="1" ht="17.100000000000001" customHeight="1">
      <c r="A127" s="13">
        <f t="shared" si="27"/>
        <v>124</v>
      </c>
      <c r="B127" s="14" t="s">
        <v>387</v>
      </c>
      <c r="C127" s="15" t="s">
        <v>390</v>
      </c>
      <c r="D127" s="16" t="s">
        <v>391</v>
      </c>
      <c r="E127" s="17" t="s">
        <v>392</v>
      </c>
      <c r="G127" s="20">
        <f t="shared" si="28"/>
        <v>64</v>
      </c>
      <c r="H127" s="20">
        <f t="shared" si="29"/>
        <v>10</v>
      </c>
      <c r="I127" s="20">
        <f t="shared" si="30"/>
        <v>8</v>
      </c>
      <c r="J127" s="20">
        <f t="shared" si="40"/>
        <v>0</v>
      </c>
      <c r="K127" s="20">
        <f t="shared" si="31"/>
        <v>0</v>
      </c>
      <c r="L127" s="20">
        <f t="shared" si="32"/>
        <v>2</v>
      </c>
      <c r="M127" s="20">
        <f t="shared" si="33"/>
        <v>4</v>
      </c>
      <c r="N127" s="20">
        <f t="shared" si="34"/>
        <v>40</v>
      </c>
      <c r="O127" s="21">
        <f t="shared" si="35"/>
        <v>10</v>
      </c>
      <c r="P127" s="21">
        <f t="shared" si="36"/>
        <v>10</v>
      </c>
      <c r="Q127" s="21">
        <f t="shared" si="37"/>
        <v>10</v>
      </c>
      <c r="R127" s="22" t="e">
        <f>+Q127/#REF!</f>
        <v>#REF!</v>
      </c>
      <c r="S127" s="22" t="e">
        <f t="shared" si="38"/>
        <v>#REF!</v>
      </c>
      <c r="T127" s="20" t="e">
        <f t="shared" si="39"/>
        <v>#REF!</v>
      </c>
    </row>
    <row r="128" spans="1:38" s="18" customFormat="1" ht="17.100000000000001" customHeight="1">
      <c r="A128" s="13">
        <f t="shared" si="27"/>
        <v>125</v>
      </c>
      <c r="B128" s="14" t="s">
        <v>393</v>
      </c>
      <c r="C128" s="15" t="s">
        <v>394</v>
      </c>
      <c r="D128" s="16" t="s">
        <v>395</v>
      </c>
      <c r="E128" s="17" t="s">
        <v>396</v>
      </c>
      <c r="F128" s="19"/>
      <c r="G128" s="20">
        <f t="shared" si="28"/>
        <v>29</v>
      </c>
      <c r="H128" s="20">
        <f t="shared" si="29"/>
        <v>5</v>
      </c>
      <c r="I128" s="20">
        <f t="shared" si="30"/>
        <v>4</v>
      </c>
      <c r="J128" s="20">
        <f t="shared" si="40"/>
        <v>0</v>
      </c>
      <c r="K128" s="20">
        <f t="shared" si="31"/>
        <v>0</v>
      </c>
      <c r="L128" s="20">
        <f t="shared" si="32"/>
        <v>0</v>
      </c>
      <c r="M128" s="20">
        <f t="shared" si="33"/>
        <v>0</v>
      </c>
      <c r="N128" s="20">
        <f t="shared" si="34"/>
        <v>20</v>
      </c>
      <c r="O128" s="21">
        <f t="shared" si="35"/>
        <v>5</v>
      </c>
      <c r="P128" s="21">
        <f t="shared" si="36"/>
        <v>5</v>
      </c>
      <c r="Q128" s="21">
        <f t="shared" si="37"/>
        <v>5</v>
      </c>
      <c r="R128" s="22" t="e">
        <f>+Q128/#REF!</f>
        <v>#REF!</v>
      </c>
      <c r="S128" s="22" t="e">
        <f t="shared" si="38"/>
        <v>#REF!</v>
      </c>
      <c r="T128" s="20" t="e">
        <f t="shared" si="39"/>
        <v>#REF!</v>
      </c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</row>
    <row r="129" spans="1:38" s="19" customFormat="1" ht="17.100000000000001" customHeight="1">
      <c r="A129" s="13">
        <f t="shared" si="27"/>
        <v>126</v>
      </c>
      <c r="B129" s="14" t="s">
        <v>397</v>
      </c>
      <c r="C129" s="15" t="s">
        <v>398</v>
      </c>
      <c r="D129" s="16" t="s">
        <v>399</v>
      </c>
      <c r="E129" s="17" t="s">
        <v>400</v>
      </c>
      <c r="G129" s="20">
        <f t="shared" si="28"/>
        <v>59</v>
      </c>
      <c r="H129" s="20">
        <f t="shared" si="29"/>
        <v>10</v>
      </c>
      <c r="I129" s="20">
        <f t="shared" si="30"/>
        <v>9</v>
      </c>
      <c r="J129" s="20">
        <f t="shared" si="40"/>
        <v>0</v>
      </c>
      <c r="K129" s="20">
        <f t="shared" si="31"/>
        <v>0</v>
      </c>
      <c r="L129" s="20">
        <f t="shared" si="32"/>
        <v>0</v>
      </c>
      <c r="M129" s="20">
        <f t="shared" si="33"/>
        <v>0</v>
      </c>
      <c r="N129" s="20">
        <f t="shared" si="34"/>
        <v>40</v>
      </c>
      <c r="O129" s="21">
        <f t="shared" si="35"/>
        <v>10</v>
      </c>
      <c r="P129" s="21">
        <f t="shared" si="36"/>
        <v>10</v>
      </c>
      <c r="Q129" s="21">
        <f t="shared" si="37"/>
        <v>10</v>
      </c>
      <c r="R129" s="22" t="e">
        <f>+Q129/#REF!</f>
        <v>#REF!</v>
      </c>
      <c r="S129" s="22" t="e">
        <f t="shared" si="38"/>
        <v>#REF!</v>
      </c>
      <c r="T129" s="20" t="e">
        <f t="shared" si="39"/>
        <v>#REF!</v>
      </c>
    </row>
    <row r="130" spans="1:38" s="18" customFormat="1" ht="17.100000000000001" customHeight="1">
      <c r="A130" s="13">
        <f t="shared" si="27"/>
        <v>127</v>
      </c>
      <c r="B130" s="32" t="s">
        <v>401</v>
      </c>
      <c r="C130" s="33" t="s">
        <v>402</v>
      </c>
      <c r="D130" s="34" t="s">
        <v>82</v>
      </c>
      <c r="E130" s="17" t="s">
        <v>22</v>
      </c>
      <c r="F130" s="19"/>
      <c r="G130" s="20">
        <f t="shared" si="28"/>
        <v>70</v>
      </c>
      <c r="H130" s="20">
        <f t="shared" si="29"/>
        <v>11</v>
      </c>
      <c r="I130" s="20">
        <f t="shared" si="30"/>
        <v>9</v>
      </c>
      <c r="J130" s="20">
        <f t="shared" si="40"/>
        <v>0</v>
      </c>
      <c r="K130" s="20">
        <f t="shared" si="31"/>
        <v>0</v>
      </c>
      <c r="L130" s="20">
        <f t="shared" si="32"/>
        <v>2</v>
      </c>
      <c r="M130" s="20">
        <f t="shared" si="33"/>
        <v>4</v>
      </c>
      <c r="N130" s="20">
        <f t="shared" si="34"/>
        <v>44</v>
      </c>
      <c r="O130" s="21">
        <f t="shared" si="35"/>
        <v>11</v>
      </c>
      <c r="P130" s="21">
        <f t="shared" si="36"/>
        <v>11</v>
      </c>
      <c r="Q130" s="21">
        <f t="shared" si="37"/>
        <v>11</v>
      </c>
      <c r="R130" s="22" t="e">
        <f>+Q130/#REF!</f>
        <v>#REF!</v>
      </c>
      <c r="S130" s="22" t="e">
        <f t="shared" si="38"/>
        <v>#REF!</v>
      </c>
      <c r="T130" s="20" t="e">
        <f t="shared" si="39"/>
        <v>#REF!</v>
      </c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</row>
    <row r="131" spans="1:38" s="19" customFormat="1" ht="17.100000000000001" customHeight="1">
      <c r="A131" s="13">
        <f t="shared" si="27"/>
        <v>128</v>
      </c>
      <c r="B131" s="32" t="s">
        <v>401</v>
      </c>
      <c r="C131" s="33" t="s">
        <v>403</v>
      </c>
      <c r="D131" s="34" t="s">
        <v>404</v>
      </c>
      <c r="E131" s="17" t="s">
        <v>135</v>
      </c>
      <c r="G131" s="20">
        <f t="shared" si="28"/>
        <v>53</v>
      </c>
      <c r="H131" s="20">
        <f t="shared" si="29"/>
        <v>9</v>
      </c>
      <c r="I131" s="20">
        <f t="shared" si="30"/>
        <v>8</v>
      </c>
      <c r="J131" s="20">
        <f t="shared" si="40"/>
        <v>0</v>
      </c>
      <c r="K131" s="20">
        <f t="shared" si="31"/>
        <v>0</v>
      </c>
      <c r="L131" s="20">
        <f t="shared" si="32"/>
        <v>0</v>
      </c>
      <c r="M131" s="20">
        <f t="shared" si="33"/>
        <v>0</v>
      </c>
      <c r="N131" s="20">
        <f t="shared" si="34"/>
        <v>36</v>
      </c>
      <c r="O131" s="21">
        <f t="shared" si="35"/>
        <v>9</v>
      </c>
      <c r="P131" s="21">
        <f t="shared" si="36"/>
        <v>9</v>
      </c>
      <c r="Q131" s="21">
        <f t="shared" si="37"/>
        <v>9</v>
      </c>
      <c r="R131" s="22" t="e">
        <f>+Q131/#REF!</f>
        <v>#REF!</v>
      </c>
      <c r="S131" s="22" t="e">
        <f t="shared" si="38"/>
        <v>#REF!</v>
      </c>
      <c r="T131" s="20" t="e">
        <f t="shared" si="39"/>
        <v>#REF!</v>
      </c>
    </row>
    <row r="132" spans="1:38" s="19" customFormat="1" ht="17.100000000000001" customHeight="1">
      <c r="A132" s="13">
        <f t="shared" si="27"/>
        <v>129</v>
      </c>
      <c r="B132" s="14" t="s">
        <v>405</v>
      </c>
      <c r="C132" s="15" t="s">
        <v>406</v>
      </c>
      <c r="D132" s="16" t="s">
        <v>407</v>
      </c>
      <c r="E132" s="17" t="s">
        <v>33</v>
      </c>
      <c r="G132" s="20">
        <f t="shared" si="28"/>
        <v>29</v>
      </c>
      <c r="H132" s="20">
        <f t="shared" si="29"/>
        <v>5</v>
      </c>
      <c r="I132" s="20">
        <f t="shared" si="30"/>
        <v>4</v>
      </c>
      <c r="J132" s="20">
        <f t="shared" si="40"/>
        <v>0</v>
      </c>
      <c r="K132" s="20">
        <f t="shared" si="31"/>
        <v>0</v>
      </c>
      <c r="L132" s="20">
        <f t="shared" si="32"/>
        <v>0</v>
      </c>
      <c r="M132" s="20">
        <f t="shared" si="33"/>
        <v>0</v>
      </c>
      <c r="N132" s="20">
        <f t="shared" si="34"/>
        <v>20</v>
      </c>
      <c r="O132" s="21">
        <f t="shared" si="35"/>
        <v>5</v>
      </c>
      <c r="P132" s="21">
        <f t="shared" si="36"/>
        <v>5</v>
      </c>
      <c r="Q132" s="21">
        <f t="shared" si="37"/>
        <v>5</v>
      </c>
      <c r="R132" s="22" t="e">
        <f>+Q132/#REF!</f>
        <v>#REF!</v>
      </c>
      <c r="S132" s="22" t="e">
        <f t="shared" si="38"/>
        <v>#REF!</v>
      </c>
      <c r="T132" s="20" t="e">
        <f t="shared" si="39"/>
        <v>#REF!</v>
      </c>
    </row>
    <row r="133" spans="1:38" s="18" customFormat="1" ht="17.100000000000001" customHeight="1">
      <c r="A133" s="13">
        <f t="shared" ref="A133:A150" si="41">+ROW()-3</f>
        <v>130</v>
      </c>
      <c r="B133" s="14" t="s">
        <v>408</v>
      </c>
      <c r="C133" s="15" t="s">
        <v>409</v>
      </c>
      <c r="D133" s="16" t="s">
        <v>410</v>
      </c>
      <c r="E133" s="17" t="s">
        <v>112</v>
      </c>
      <c r="F133" s="19"/>
      <c r="G133" s="20">
        <f t="shared" ref="G133:G150" si="42">LEN(E133)</f>
        <v>35</v>
      </c>
      <c r="H133" s="20">
        <f t="shared" ref="H133:H150" si="43">LEN(E133)-LEN(SUBSTITUTE(E133,":",""))</f>
        <v>6</v>
      </c>
      <c r="I133" s="20">
        <f t="shared" ref="I133:I150" si="44">LEN(E133)-LEN(SUBSTITUTE(E133,"-",""))</f>
        <v>5</v>
      </c>
      <c r="J133" s="20">
        <f t="shared" si="40"/>
        <v>0</v>
      </c>
      <c r="K133" s="20">
        <f t="shared" ref="K133:K150" si="45">LEN(E133)-LEN(SUBSTITUTE(E133,".",""))</f>
        <v>0</v>
      </c>
      <c r="L133" s="20">
        <f t="shared" ref="L133:L150" si="46">LEN(E133)-LEN(SUBSTITUTE(E133," ",""))</f>
        <v>0</v>
      </c>
      <c r="M133" s="20">
        <f t="shared" ref="M133:M150" si="47">LEN(E133)-LEN(SUBSTITUTE(E133,"C/Ct",""))</f>
        <v>0</v>
      </c>
      <c r="N133" s="20">
        <f t="shared" ref="N133:N150" si="48">+G133-H133-I133-J133-K133-L133-M133</f>
        <v>24</v>
      </c>
      <c r="O133" s="21">
        <f t="shared" ref="O133:O150" si="49">+N133/4</f>
        <v>6</v>
      </c>
      <c r="P133" s="21">
        <f t="shared" ref="P133:P150" si="50">IF(O133&lt;=0.5,1,O133)</f>
        <v>6</v>
      </c>
      <c r="Q133" s="21">
        <f t="shared" ref="Q133:Q150" si="51">IF(G133&lt;&gt;0,(IF(P133=1.5,1,P133)),0)</f>
        <v>6</v>
      </c>
      <c r="R133" s="22" t="e">
        <f>+Q133/#REF!</f>
        <v>#REF!</v>
      </c>
      <c r="S133" s="22" t="e">
        <f t="shared" ref="S133:S150" si="52">IF(Q133&lt;&gt;0,(IF(R133&lt;=0.5,1,R133)),0)</f>
        <v>#REF!</v>
      </c>
      <c r="T133" s="20" t="e">
        <f t="shared" ref="T133:T150" si="53">ROUND(S133,0)</f>
        <v>#REF!</v>
      </c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</row>
    <row r="134" spans="1:38" s="28" customFormat="1" ht="17.100000000000001" customHeight="1">
      <c r="A134" s="13">
        <f t="shared" si="41"/>
        <v>131</v>
      </c>
      <c r="B134" s="14" t="s">
        <v>411</v>
      </c>
      <c r="C134" s="15" t="s">
        <v>460</v>
      </c>
      <c r="D134" s="16" t="s">
        <v>461</v>
      </c>
      <c r="E134" s="24" t="s">
        <v>459</v>
      </c>
      <c r="F134" s="19"/>
      <c r="G134" s="20">
        <f t="shared" ref="G134" si="54">LEN(E134)</f>
        <v>29</v>
      </c>
      <c r="H134" s="20">
        <f t="shared" ref="H134" si="55">LEN(E134)-LEN(SUBSTITUTE(E134,":",""))</f>
        <v>0</v>
      </c>
      <c r="I134" s="20">
        <f t="shared" ref="I134" si="56">LEN(E134)-LEN(SUBSTITUTE(E134,"-",""))</f>
        <v>4</v>
      </c>
      <c r="J134" s="20">
        <f t="shared" ref="J134" si="57">LEN(E134)-LEN(SUBSTITUTE(E134,",",""))</f>
        <v>5</v>
      </c>
      <c r="K134" s="20">
        <f t="shared" ref="K134" si="58">LEN(E134)-LEN(SUBSTITUTE(E134,".",""))</f>
        <v>0</v>
      </c>
      <c r="L134" s="20">
        <f t="shared" ref="L134" si="59">LEN(E134)-LEN(SUBSTITUTE(E134," ",""))</f>
        <v>0</v>
      </c>
      <c r="M134" s="20">
        <f t="shared" ref="M134" si="60">LEN(E134)-LEN(SUBSTITUTE(E134,"C/Ct",""))</f>
        <v>0</v>
      </c>
      <c r="N134" s="20">
        <f t="shared" ref="N134" si="61">+G134-H134-I134-J134-K134-L134-M134</f>
        <v>20</v>
      </c>
      <c r="O134" s="21">
        <f t="shared" ref="O134" si="62">+N134/4</f>
        <v>5</v>
      </c>
      <c r="P134" s="21">
        <f t="shared" ref="P134" si="63">IF(O134&lt;=0.5,1,O134)</f>
        <v>5</v>
      </c>
      <c r="Q134" s="21">
        <f t="shared" ref="Q134" si="64">IF(G134&lt;&gt;0,(IF(P134=1.5,1,P134)),0)</f>
        <v>5</v>
      </c>
      <c r="R134" s="22" t="e">
        <f>+Q134/#REF!</f>
        <v>#REF!</v>
      </c>
      <c r="S134" s="22" t="e">
        <f t="shared" ref="S134" si="65">IF(Q134&lt;&gt;0,(IF(R134&lt;=0.5,1,R134)),0)</f>
        <v>#REF!</v>
      </c>
      <c r="T134" s="20" t="e">
        <f t="shared" ref="T134" si="66">ROUND(S134,0)</f>
        <v>#REF!</v>
      </c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</row>
    <row r="135" spans="1:38" s="28" customFormat="1" ht="17.100000000000001" customHeight="1">
      <c r="A135" s="13">
        <f t="shared" si="41"/>
        <v>132</v>
      </c>
      <c r="B135" s="14" t="s">
        <v>411</v>
      </c>
      <c r="C135" s="15" t="s">
        <v>412</v>
      </c>
      <c r="D135" s="16" t="s">
        <v>413</v>
      </c>
      <c r="E135" s="24" t="s">
        <v>414</v>
      </c>
      <c r="F135" s="19"/>
      <c r="G135" s="20">
        <f t="shared" si="42"/>
        <v>29</v>
      </c>
      <c r="H135" s="20">
        <f t="shared" si="43"/>
        <v>5</v>
      </c>
      <c r="I135" s="20">
        <f t="shared" si="44"/>
        <v>4</v>
      </c>
      <c r="J135" s="20">
        <f t="shared" ref="J135:J150" si="67">LEN(E135)-LEN(SUBSTITUTE(E135,",",""))</f>
        <v>0</v>
      </c>
      <c r="K135" s="20">
        <f t="shared" si="45"/>
        <v>0</v>
      </c>
      <c r="L135" s="20">
        <f t="shared" si="46"/>
        <v>0</v>
      </c>
      <c r="M135" s="20">
        <f t="shared" si="47"/>
        <v>0</v>
      </c>
      <c r="N135" s="20">
        <f t="shared" si="48"/>
        <v>20</v>
      </c>
      <c r="O135" s="21">
        <f t="shared" si="49"/>
        <v>5</v>
      </c>
      <c r="P135" s="21">
        <f t="shared" si="50"/>
        <v>5</v>
      </c>
      <c r="Q135" s="21">
        <f t="shared" si="51"/>
        <v>5</v>
      </c>
      <c r="R135" s="22" t="e">
        <f>+Q135/#REF!</f>
        <v>#REF!</v>
      </c>
      <c r="S135" s="22" t="e">
        <f t="shared" si="52"/>
        <v>#REF!</v>
      </c>
      <c r="T135" s="20" t="e">
        <f t="shared" si="53"/>
        <v>#REF!</v>
      </c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</row>
    <row r="136" spans="1:38" s="23" customFormat="1" ht="17.100000000000001" customHeight="1">
      <c r="A136" s="13">
        <f t="shared" si="41"/>
        <v>133</v>
      </c>
      <c r="B136" s="32" t="s">
        <v>415</v>
      </c>
      <c r="C136" s="33" t="s">
        <v>416</v>
      </c>
      <c r="D136" s="34" t="s">
        <v>417</v>
      </c>
      <c r="E136" s="17" t="s">
        <v>418</v>
      </c>
      <c r="F136" s="19"/>
      <c r="G136" s="20">
        <f t="shared" si="42"/>
        <v>29</v>
      </c>
      <c r="H136" s="20">
        <f t="shared" si="43"/>
        <v>5</v>
      </c>
      <c r="I136" s="20">
        <f t="shared" si="44"/>
        <v>4</v>
      </c>
      <c r="J136" s="20">
        <f t="shared" si="67"/>
        <v>0</v>
      </c>
      <c r="K136" s="20">
        <f t="shared" si="45"/>
        <v>0</v>
      </c>
      <c r="L136" s="20">
        <f t="shared" si="46"/>
        <v>0</v>
      </c>
      <c r="M136" s="20">
        <f t="shared" si="47"/>
        <v>0</v>
      </c>
      <c r="N136" s="20">
        <f t="shared" si="48"/>
        <v>20</v>
      </c>
      <c r="O136" s="21">
        <f t="shared" si="49"/>
        <v>5</v>
      </c>
      <c r="P136" s="21">
        <f t="shared" si="50"/>
        <v>5</v>
      </c>
      <c r="Q136" s="21">
        <f t="shared" si="51"/>
        <v>5</v>
      </c>
      <c r="R136" s="22" t="e">
        <f>+Q136/#REF!</f>
        <v>#REF!</v>
      </c>
      <c r="S136" s="22" t="e">
        <f t="shared" si="52"/>
        <v>#REF!</v>
      </c>
      <c r="T136" s="20" t="e">
        <f t="shared" si="53"/>
        <v>#REF!</v>
      </c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</row>
    <row r="137" spans="1:38" s="19" customFormat="1" ht="17.100000000000001" customHeight="1">
      <c r="A137" s="13">
        <f t="shared" si="41"/>
        <v>134</v>
      </c>
      <c r="B137" s="14" t="s">
        <v>419</v>
      </c>
      <c r="C137" s="15" t="s">
        <v>420</v>
      </c>
      <c r="D137" s="16" t="s">
        <v>421</v>
      </c>
      <c r="E137" s="17" t="s">
        <v>422</v>
      </c>
      <c r="G137" s="20">
        <f t="shared" si="42"/>
        <v>76</v>
      </c>
      <c r="H137" s="20">
        <f t="shared" si="43"/>
        <v>12</v>
      </c>
      <c r="I137" s="20">
        <f t="shared" si="44"/>
        <v>10</v>
      </c>
      <c r="J137" s="20">
        <f t="shared" si="67"/>
        <v>0</v>
      </c>
      <c r="K137" s="20">
        <f t="shared" si="45"/>
        <v>0</v>
      </c>
      <c r="L137" s="20">
        <f t="shared" si="46"/>
        <v>2</v>
      </c>
      <c r="M137" s="20">
        <f t="shared" si="47"/>
        <v>4</v>
      </c>
      <c r="N137" s="20">
        <f t="shared" si="48"/>
        <v>48</v>
      </c>
      <c r="O137" s="21">
        <f t="shared" si="49"/>
        <v>12</v>
      </c>
      <c r="P137" s="21">
        <f t="shared" si="50"/>
        <v>12</v>
      </c>
      <c r="Q137" s="21">
        <f t="shared" si="51"/>
        <v>12</v>
      </c>
      <c r="R137" s="22" t="e">
        <f>+Q137/#REF!</f>
        <v>#REF!</v>
      </c>
      <c r="S137" s="22" t="e">
        <f t="shared" si="52"/>
        <v>#REF!</v>
      </c>
      <c r="T137" s="20" t="e">
        <f t="shared" si="53"/>
        <v>#REF!</v>
      </c>
    </row>
    <row r="138" spans="1:38" s="19" customFormat="1" ht="17.100000000000001" customHeight="1">
      <c r="A138" s="13">
        <f t="shared" si="41"/>
        <v>135</v>
      </c>
      <c r="B138" s="14" t="s">
        <v>419</v>
      </c>
      <c r="C138" s="15" t="s">
        <v>416</v>
      </c>
      <c r="D138" s="16" t="s">
        <v>423</v>
      </c>
      <c r="E138" s="17" t="s">
        <v>418</v>
      </c>
      <c r="G138" s="20">
        <f t="shared" si="42"/>
        <v>29</v>
      </c>
      <c r="H138" s="20">
        <f t="shared" si="43"/>
        <v>5</v>
      </c>
      <c r="I138" s="20">
        <f t="shared" si="44"/>
        <v>4</v>
      </c>
      <c r="J138" s="20">
        <f t="shared" si="67"/>
        <v>0</v>
      </c>
      <c r="K138" s="20">
        <f t="shared" si="45"/>
        <v>0</v>
      </c>
      <c r="L138" s="20">
        <f t="shared" si="46"/>
        <v>0</v>
      </c>
      <c r="M138" s="20">
        <f t="shared" si="47"/>
        <v>0</v>
      </c>
      <c r="N138" s="20">
        <f t="shared" si="48"/>
        <v>20</v>
      </c>
      <c r="O138" s="21">
        <f t="shared" si="49"/>
        <v>5</v>
      </c>
      <c r="P138" s="21">
        <f t="shared" si="50"/>
        <v>5</v>
      </c>
      <c r="Q138" s="21">
        <f t="shared" si="51"/>
        <v>5</v>
      </c>
      <c r="R138" s="22" t="e">
        <f>+Q138/#REF!</f>
        <v>#REF!</v>
      </c>
      <c r="S138" s="22" t="e">
        <f t="shared" si="52"/>
        <v>#REF!</v>
      </c>
      <c r="T138" s="20" t="e">
        <f t="shared" si="53"/>
        <v>#REF!</v>
      </c>
    </row>
    <row r="139" spans="1:38" s="23" customFormat="1" ht="17.100000000000001" customHeight="1">
      <c r="A139" s="13">
        <f t="shared" si="41"/>
        <v>136</v>
      </c>
      <c r="B139" s="32" t="s">
        <v>424</v>
      </c>
      <c r="C139" s="33" t="s">
        <v>425</v>
      </c>
      <c r="D139" s="34" t="s">
        <v>426</v>
      </c>
      <c r="E139" s="17" t="s">
        <v>427</v>
      </c>
      <c r="F139" s="19"/>
      <c r="G139" s="20">
        <f t="shared" si="42"/>
        <v>65</v>
      </c>
      <c r="H139" s="20">
        <f t="shared" si="43"/>
        <v>11</v>
      </c>
      <c r="I139" s="20">
        <f t="shared" si="44"/>
        <v>10</v>
      </c>
      <c r="J139" s="20">
        <f t="shared" si="67"/>
        <v>0</v>
      </c>
      <c r="K139" s="20">
        <f t="shared" si="45"/>
        <v>0</v>
      </c>
      <c r="L139" s="20">
        <f t="shared" si="46"/>
        <v>0</v>
      </c>
      <c r="M139" s="20">
        <f t="shared" si="47"/>
        <v>0</v>
      </c>
      <c r="N139" s="20">
        <f t="shared" si="48"/>
        <v>44</v>
      </c>
      <c r="O139" s="21">
        <f t="shared" si="49"/>
        <v>11</v>
      </c>
      <c r="P139" s="21">
        <f t="shared" si="50"/>
        <v>11</v>
      </c>
      <c r="Q139" s="21">
        <f t="shared" si="51"/>
        <v>11</v>
      </c>
      <c r="R139" s="22" t="e">
        <f>+Q139/#REF!</f>
        <v>#REF!</v>
      </c>
      <c r="S139" s="22" t="e">
        <f t="shared" si="52"/>
        <v>#REF!</v>
      </c>
      <c r="T139" s="20" t="e">
        <f t="shared" si="53"/>
        <v>#REF!</v>
      </c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</row>
    <row r="140" spans="1:38" s="23" customFormat="1" ht="17.100000000000001" customHeight="1">
      <c r="A140" s="13">
        <f t="shared" si="41"/>
        <v>137</v>
      </c>
      <c r="B140" s="14" t="s">
        <v>424</v>
      </c>
      <c r="C140" s="15" t="s">
        <v>428</v>
      </c>
      <c r="D140" s="16" t="s">
        <v>429</v>
      </c>
      <c r="E140" s="17" t="s">
        <v>41</v>
      </c>
      <c r="F140" s="19"/>
      <c r="G140" s="20">
        <f t="shared" si="42"/>
        <v>35</v>
      </c>
      <c r="H140" s="20">
        <f t="shared" si="43"/>
        <v>6</v>
      </c>
      <c r="I140" s="20">
        <f t="shared" si="44"/>
        <v>5</v>
      </c>
      <c r="J140" s="20">
        <f t="shared" si="67"/>
        <v>0</v>
      </c>
      <c r="K140" s="20">
        <f t="shared" si="45"/>
        <v>0</v>
      </c>
      <c r="L140" s="20">
        <f t="shared" si="46"/>
        <v>0</v>
      </c>
      <c r="M140" s="20">
        <f t="shared" si="47"/>
        <v>0</v>
      </c>
      <c r="N140" s="20">
        <f t="shared" si="48"/>
        <v>24</v>
      </c>
      <c r="O140" s="21">
        <f t="shared" si="49"/>
        <v>6</v>
      </c>
      <c r="P140" s="21">
        <f t="shared" si="50"/>
        <v>6</v>
      </c>
      <c r="Q140" s="21">
        <f t="shared" si="51"/>
        <v>6</v>
      </c>
      <c r="R140" s="22" t="e">
        <f>+Q140/#REF!</f>
        <v>#REF!</v>
      </c>
      <c r="S140" s="22" t="e">
        <f t="shared" si="52"/>
        <v>#REF!</v>
      </c>
      <c r="T140" s="20" t="e">
        <f t="shared" si="53"/>
        <v>#REF!</v>
      </c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</row>
    <row r="141" spans="1:38" s="18" customFormat="1" ht="17.100000000000001" customHeight="1">
      <c r="A141" s="13">
        <f t="shared" si="41"/>
        <v>138</v>
      </c>
      <c r="B141" s="14" t="s">
        <v>424</v>
      </c>
      <c r="C141" s="15" t="s">
        <v>328</v>
      </c>
      <c r="D141" s="16" t="s">
        <v>430</v>
      </c>
      <c r="E141" s="17" t="s">
        <v>41</v>
      </c>
      <c r="F141" s="19"/>
      <c r="G141" s="20">
        <f t="shared" si="42"/>
        <v>35</v>
      </c>
      <c r="H141" s="20">
        <f t="shared" si="43"/>
        <v>6</v>
      </c>
      <c r="I141" s="20">
        <f t="shared" si="44"/>
        <v>5</v>
      </c>
      <c r="J141" s="20">
        <f t="shared" si="67"/>
        <v>0</v>
      </c>
      <c r="K141" s="20">
        <f t="shared" si="45"/>
        <v>0</v>
      </c>
      <c r="L141" s="20">
        <f t="shared" si="46"/>
        <v>0</v>
      </c>
      <c r="M141" s="20">
        <f t="shared" si="47"/>
        <v>0</v>
      </c>
      <c r="N141" s="20">
        <f t="shared" si="48"/>
        <v>24</v>
      </c>
      <c r="O141" s="21">
        <f t="shared" si="49"/>
        <v>6</v>
      </c>
      <c r="P141" s="21">
        <f t="shared" si="50"/>
        <v>6</v>
      </c>
      <c r="Q141" s="21">
        <f t="shared" si="51"/>
        <v>6</v>
      </c>
      <c r="R141" s="22" t="e">
        <f>+Q141/#REF!</f>
        <v>#REF!</v>
      </c>
      <c r="S141" s="22" t="e">
        <f t="shared" si="52"/>
        <v>#REF!</v>
      </c>
      <c r="T141" s="20" t="e">
        <f t="shared" si="53"/>
        <v>#REF!</v>
      </c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</row>
    <row r="142" spans="1:38" s="18" customFormat="1" ht="17.100000000000001" customHeight="1">
      <c r="A142" s="13">
        <f t="shared" si="41"/>
        <v>139</v>
      </c>
      <c r="B142" s="14" t="s">
        <v>431</v>
      </c>
      <c r="C142" s="15" t="s">
        <v>432</v>
      </c>
      <c r="D142" s="16" t="s">
        <v>433</v>
      </c>
      <c r="E142" s="17" t="s">
        <v>41</v>
      </c>
      <c r="F142" s="19"/>
      <c r="G142" s="20">
        <f t="shared" si="42"/>
        <v>35</v>
      </c>
      <c r="H142" s="20">
        <f t="shared" si="43"/>
        <v>6</v>
      </c>
      <c r="I142" s="20">
        <f t="shared" si="44"/>
        <v>5</v>
      </c>
      <c r="J142" s="20">
        <f t="shared" si="67"/>
        <v>0</v>
      </c>
      <c r="K142" s="20">
        <f t="shared" si="45"/>
        <v>0</v>
      </c>
      <c r="L142" s="20">
        <f t="shared" si="46"/>
        <v>0</v>
      </c>
      <c r="M142" s="20">
        <f t="shared" si="47"/>
        <v>0</v>
      </c>
      <c r="N142" s="20">
        <f t="shared" si="48"/>
        <v>24</v>
      </c>
      <c r="O142" s="21">
        <f t="shared" si="49"/>
        <v>6</v>
      </c>
      <c r="P142" s="21">
        <f t="shared" si="50"/>
        <v>6</v>
      </c>
      <c r="Q142" s="21">
        <f t="shared" si="51"/>
        <v>6</v>
      </c>
      <c r="R142" s="22" t="e">
        <f>+Q142/#REF!</f>
        <v>#REF!</v>
      </c>
      <c r="S142" s="22" t="e">
        <f t="shared" si="52"/>
        <v>#REF!</v>
      </c>
      <c r="T142" s="20" t="e">
        <f t="shared" si="53"/>
        <v>#REF!</v>
      </c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</row>
    <row r="143" spans="1:38" s="19" customFormat="1" ht="17.100000000000001" customHeight="1">
      <c r="A143" s="13">
        <f t="shared" si="41"/>
        <v>140</v>
      </c>
      <c r="B143" s="14" t="s">
        <v>431</v>
      </c>
      <c r="C143" s="15" t="s">
        <v>434</v>
      </c>
      <c r="D143" s="16" t="s">
        <v>435</v>
      </c>
      <c r="E143" s="17" t="s">
        <v>41</v>
      </c>
      <c r="G143" s="20">
        <f t="shared" si="42"/>
        <v>35</v>
      </c>
      <c r="H143" s="20">
        <f t="shared" si="43"/>
        <v>6</v>
      </c>
      <c r="I143" s="20">
        <f t="shared" si="44"/>
        <v>5</v>
      </c>
      <c r="J143" s="20">
        <f t="shared" si="67"/>
        <v>0</v>
      </c>
      <c r="K143" s="20">
        <f t="shared" si="45"/>
        <v>0</v>
      </c>
      <c r="L143" s="20">
        <f t="shared" si="46"/>
        <v>0</v>
      </c>
      <c r="M143" s="20">
        <f t="shared" si="47"/>
        <v>0</v>
      </c>
      <c r="N143" s="20">
        <f t="shared" si="48"/>
        <v>24</v>
      </c>
      <c r="O143" s="21">
        <f t="shared" si="49"/>
        <v>6</v>
      </c>
      <c r="P143" s="21">
        <f t="shared" si="50"/>
        <v>6</v>
      </c>
      <c r="Q143" s="21">
        <f t="shared" si="51"/>
        <v>6</v>
      </c>
      <c r="R143" s="22" t="e">
        <f>+Q143/#REF!</f>
        <v>#REF!</v>
      </c>
      <c r="S143" s="22" t="e">
        <f t="shared" si="52"/>
        <v>#REF!</v>
      </c>
      <c r="T143" s="20" t="e">
        <f t="shared" si="53"/>
        <v>#REF!</v>
      </c>
    </row>
    <row r="144" spans="1:38" s="19" customFormat="1" ht="17.100000000000001" customHeight="1">
      <c r="A144" s="13">
        <f t="shared" si="41"/>
        <v>141</v>
      </c>
      <c r="B144" s="32" t="s">
        <v>436</v>
      </c>
      <c r="C144" s="33" t="s">
        <v>437</v>
      </c>
      <c r="D144" s="34" t="s">
        <v>438</v>
      </c>
      <c r="E144" s="17" t="s">
        <v>37</v>
      </c>
      <c r="G144" s="20">
        <f t="shared" si="42"/>
        <v>35</v>
      </c>
      <c r="H144" s="20">
        <f t="shared" si="43"/>
        <v>6</v>
      </c>
      <c r="I144" s="20">
        <f t="shared" si="44"/>
        <v>5</v>
      </c>
      <c r="J144" s="20">
        <f t="shared" si="67"/>
        <v>0</v>
      </c>
      <c r="K144" s="20">
        <f t="shared" si="45"/>
        <v>0</v>
      </c>
      <c r="L144" s="20">
        <f t="shared" si="46"/>
        <v>0</v>
      </c>
      <c r="M144" s="20">
        <f t="shared" si="47"/>
        <v>0</v>
      </c>
      <c r="N144" s="20">
        <f t="shared" si="48"/>
        <v>24</v>
      </c>
      <c r="O144" s="21">
        <f t="shared" si="49"/>
        <v>6</v>
      </c>
      <c r="P144" s="21">
        <f t="shared" si="50"/>
        <v>6</v>
      </c>
      <c r="Q144" s="21">
        <f t="shared" si="51"/>
        <v>6</v>
      </c>
      <c r="R144" s="22" t="e">
        <f>+Q144/#REF!</f>
        <v>#REF!</v>
      </c>
      <c r="S144" s="22" t="e">
        <f t="shared" si="52"/>
        <v>#REF!</v>
      </c>
      <c r="T144" s="20" t="e">
        <f t="shared" si="53"/>
        <v>#REF!</v>
      </c>
    </row>
    <row r="145" spans="1:38" s="18" customFormat="1" ht="17.100000000000001" customHeight="1">
      <c r="A145" s="13">
        <f t="shared" si="41"/>
        <v>142</v>
      </c>
      <c r="B145" s="14" t="s">
        <v>439</v>
      </c>
      <c r="C145" s="15" t="s">
        <v>440</v>
      </c>
      <c r="D145" s="16" t="s">
        <v>441</v>
      </c>
      <c r="E145" s="17" t="s">
        <v>41</v>
      </c>
      <c r="F145" s="19"/>
      <c r="G145" s="20">
        <f t="shared" si="42"/>
        <v>35</v>
      </c>
      <c r="H145" s="20">
        <f t="shared" si="43"/>
        <v>6</v>
      </c>
      <c r="I145" s="20">
        <f t="shared" si="44"/>
        <v>5</v>
      </c>
      <c r="J145" s="20">
        <f t="shared" si="67"/>
        <v>0</v>
      </c>
      <c r="K145" s="20">
        <f t="shared" si="45"/>
        <v>0</v>
      </c>
      <c r="L145" s="20">
        <f t="shared" si="46"/>
        <v>0</v>
      </c>
      <c r="M145" s="20">
        <f t="shared" si="47"/>
        <v>0</v>
      </c>
      <c r="N145" s="20">
        <f t="shared" si="48"/>
        <v>24</v>
      </c>
      <c r="O145" s="21">
        <f t="shared" si="49"/>
        <v>6</v>
      </c>
      <c r="P145" s="21">
        <f t="shared" si="50"/>
        <v>6</v>
      </c>
      <c r="Q145" s="21">
        <f t="shared" si="51"/>
        <v>6</v>
      </c>
      <c r="R145" s="22" t="e">
        <f>+Q145/#REF!</f>
        <v>#REF!</v>
      </c>
      <c r="S145" s="22" t="e">
        <f t="shared" si="52"/>
        <v>#REF!</v>
      </c>
      <c r="T145" s="20" t="e">
        <f t="shared" si="53"/>
        <v>#REF!</v>
      </c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</row>
    <row r="146" spans="1:38" s="18" customFormat="1" ht="17.100000000000001" customHeight="1">
      <c r="A146" s="13">
        <f t="shared" si="41"/>
        <v>143</v>
      </c>
      <c r="B146" s="32" t="s">
        <v>442</v>
      </c>
      <c r="C146" s="33" t="s">
        <v>443</v>
      </c>
      <c r="D146" s="34" t="s">
        <v>444</v>
      </c>
      <c r="E146" s="17" t="s">
        <v>135</v>
      </c>
      <c r="F146" s="19"/>
      <c r="G146" s="20">
        <f t="shared" si="42"/>
        <v>53</v>
      </c>
      <c r="H146" s="20">
        <f t="shared" si="43"/>
        <v>9</v>
      </c>
      <c r="I146" s="20">
        <f t="shared" si="44"/>
        <v>8</v>
      </c>
      <c r="J146" s="20">
        <f t="shared" si="67"/>
        <v>0</v>
      </c>
      <c r="K146" s="20">
        <f t="shared" si="45"/>
        <v>0</v>
      </c>
      <c r="L146" s="20">
        <f t="shared" si="46"/>
        <v>0</v>
      </c>
      <c r="M146" s="20">
        <f t="shared" si="47"/>
        <v>0</v>
      </c>
      <c r="N146" s="20">
        <f t="shared" si="48"/>
        <v>36</v>
      </c>
      <c r="O146" s="21">
        <f t="shared" si="49"/>
        <v>9</v>
      </c>
      <c r="P146" s="21">
        <f t="shared" si="50"/>
        <v>9</v>
      </c>
      <c r="Q146" s="21">
        <f t="shared" si="51"/>
        <v>9</v>
      </c>
      <c r="R146" s="22" t="e">
        <f>+Q146/#REF!</f>
        <v>#REF!</v>
      </c>
      <c r="S146" s="22" t="e">
        <f t="shared" si="52"/>
        <v>#REF!</v>
      </c>
      <c r="T146" s="20" t="e">
        <f t="shared" si="53"/>
        <v>#REF!</v>
      </c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</row>
    <row r="147" spans="1:38" s="19" customFormat="1" ht="17.100000000000001" customHeight="1">
      <c r="A147" s="13">
        <f t="shared" si="41"/>
        <v>144</v>
      </c>
      <c r="B147" s="14" t="s">
        <v>442</v>
      </c>
      <c r="C147" s="15" t="s">
        <v>445</v>
      </c>
      <c r="D147" s="16" t="s">
        <v>446</v>
      </c>
      <c r="E147" s="17" t="s">
        <v>447</v>
      </c>
      <c r="G147" s="20">
        <f t="shared" si="42"/>
        <v>65</v>
      </c>
      <c r="H147" s="20">
        <f t="shared" si="43"/>
        <v>11</v>
      </c>
      <c r="I147" s="20">
        <f t="shared" si="44"/>
        <v>10</v>
      </c>
      <c r="J147" s="20">
        <f t="shared" si="67"/>
        <v>0</v>
      </c>
      <c r="K147" s="20">
        <f t="shared" si="45"/>
        <v>0</v>
      </c>
      <c r="L147" s="20">
        <f t="shared" si="46"/>
        <v>0</v>
      </c>
      <c r="M147" s="20">
        <f t="shared" si="47"/>
        <v>0</v>
      </c>
      <c r="N147" s="20">
        <f t="shared" si="48"/>
        <v>44</v>
      </c>
      <c r="O147" s="21">
        <f t="shared" si="49"/>
        <v>11</v>
      </c>
      <c r="P147" s="21">
        <f t="shared" si="50"/>
        <v>11</v>
      </c>
      <c r="Q147" s="21">
        <f t="shared" si="51"/>
        <v>11</v>
      </c>
      <c r="R147" s="22" t="e">
        <f>+Q147/#REF!</f>
        <v>#REF!</v>
      </c>
      <c r="S147" s="22" t="e">
        <f t="shared" si="52"/>
        <v>#REF!</v>
      </c>
      <c r="T147" s="20" t="e">
        <f t="shared" si="53"/>
        <v>#REF!</v>
      </c>
    </row>
    <row r="148" spans="1:38" s="19" customFormat="1" ht="17.100000000000001" customHeight="1">
      <c r="A148" s="13">
        <f t="shared" si="41"/>
        <v>145</v>
      </c>
      <c r="B148" s="32" t="s">
        <v>442</v>
      </c>
      <c r="C148" s="33" t="s">
        <v>448</v>
      </c>
      <c r="D148" s="34" t="s">
        <v>449</v>
      </c>
      <c r="E148" s="17" t="s">
        <v>450</v>
      </c>
      <c r="G148" s="20">
        <f t="shared" si="42"/>
        <v>35</v>
      </c>
      <c r="H148" s="20">
        <f t="shared" si="43"/>
        <v>6</v>
      </c>
      <c r="I148" s="20">
        <f t="shared" si="44"/>
        <v>5</v>
      </c>
      <c r="J148" s="20">
        <f t="shared" si="67"/>
        <v>0</v>
      </c>
      <c r="K148" s="20">
        <f t="shared" si="45"/>
        <v>0</v>
      </c>
      <c r="L148" s="20">
        <f t="shared" si="46"/>
        <v>0</v>
      </c>
      <c r="M148" s="20">
        <f t="shared" si="47"/>
        <v>0</v>
      </c>
      <c r="N148" s="20">
        <f t="shared" si="48"/>
        <v>24</v>
      </c>
      <c r="O148" s="21">
        <f t="shared" si="49"/>
        <v>6</v>
      </c>
      <c r="P148" s="21">
        <f t="shared" si="50"/>
        <v>6</v>
      </c>
      <c r="Q148" s="21">
        <f t="shared" si="51"/>
        <v>6</v>
      </c>
      <c r="R148" s="22" t="e">
        <f>+Q148/#REF!</f>
        <v>#REF!</v>
      </c>
      <c r="S148" s="22" t="e">
        <f t="shared" si="52"/>
        <v>#REF!</v>
      </c>
      <c r="T148" s="20" t="e">
        <f t="shared" si="53"/>
        <v>#REF!</v>
      </c>
    </row>
    <row r="149" spans="1:38" s="19" customFormat="1" ht="17.100000000000001" customHeight="1">
      <c r="A149" s="13">
        <f t="shared" si="41"/>
        <v>146</v>
      </c>
      <c r="B149" s="32" t="s">
        <v>451</v>
      </c>
      <c r="C149" s="33" t="s">
        <v>274</v>
      </c>
      <c r="D149" s="34" t="s">
        <v>452</v>
      </c>
      <c r="E149" s="17" t="s">
        <v>276</v>
      </c>
      <c r="G149" s="20">
        <f t="shared" si="42"/>
        <v>41</v>
      </c>
      <c r="H149" s="20">
        <f t="shared" si="43"/>
        <v>7</v>
      </c>
      <c r="I149" s="20">
        <f t="shared" si="44"/>
        <v>6</v>
      </c>
      <c r="J149" s="20">
        <f t="shared" si="67"/>
        <v>0</v>
      </c>
      <c r="K149" s="20">
        <f t="shared" si="45"/>
        <v>0</v>
      </c>
      <c r="L149" s="20">
        <f t="shared" si="46"/>
        <v>0</v>
      </c>
      <c r="M149" s="20">
        <f t="shared" si="47"/>
        <v>0</v>
      </c>
      <c r="N149" s="20">
        <f t="shared" si="48"/>
        <v>28</v>
      </c>
      <c r="O149" s="21">
        <f t="shared" si="49"/>
        <v>7</v>
      </c>
      <c r="P149" s="21">
        <f t="shared" si="50"/>
        <v>7</v>
      </c>
      <c r="Q149" s="21">
        <f t="shared" si="51"/>
        <v>7</v>
      </c>
      <c r="R149" s="22" t="e">
        <f>+Q149/#REF!</f>
        <v>#REF!</v>
      </c>
      <c r="S149" s="22" t="e">
        <f t="shared" si="52"/>
        <v>#REF!</v>
      </c>
      <c r="T149" s="20" t="e">
        <f t="shared" si="53"/>
        <v>#REF!</v>
      </c>
    </row>
    <row r="150" spans="1:38" ht="17.100000000000001" customHeight="1">
      <c r="A150" s="13">
        <f t="shared" si="41"/>
        <v>147</v>
      </c>
      <c r="B150" s="38" t="s">
        <v>453</v>
      </c>
      <c r="C150" s="39" t="s">
        <v>454</v>
      </c>
      <c r="D150" s="40" t="s">
        <v>455</v>
      </c>
      <c r="E150" s="41" t="s">
        <v>182</v>
      </c>
      <c r="F150" s="19"/>
      <c r="G150" s="20">
        <f t="shared" si="42"/>
        <v>36</v>
      </c>
      <c r="H150" s="20">
        <f t="shared" si="43"/>
        <v>6</v>
      </c>
      <c r="I150" s="20">
        <f t="shared" si="44"/>
        <v>5</v>
      </c>
      <c r="J150" s="20">
        <f t="shared" si="67"/>
        <v>0</v>
      </c>
      <c r="K150" s="20">
        <f t="shared" si="45"/>
        <v>0</v>
      </c>
      <c r="L150" s="20">
        <f t="shared" si="46"/>
        <v>1</v>
      </c>
      <c r="M150" s="20">
        <f t="shared" si="47"/>
        <v>0</v>
      </c>
      <c r="N150" s="20">
        <f t="shared" si="48"/>
        <v>24</v>
      </c>
      <c r="O150" s="21">
        <f t="shared" si="49"/>
        <v>6</v>
      </c>
      <c r="P150" s="21">
        <f t="shared" si="50"/>
        <v>6</v>
      </c>
      <c r="Q150" s="21">
        <f t="shared" si="51"/>
        <v>6</v>
      </c>
      <c r="R150" s="22" t="e">
        <f>+Q150/#REF!</f>
        <v>#REF!</v>
      </c>
      <c r="S150" s="22" t="e">
        <f t="shared" si="52"/>
        <v>#REF!</v>
      </c>
      <c r="T150" s="20" t="e">
        <f t="shared" si="53"/>
        <v>#REF!</v>
      </c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</row>
    <row r="151" spans="1:38" s="43" customFormat="1">
      <c r="A151" s="10"/>
      <c r="B151" s="42"/>
      <c r="C151" s="42"/>
      <c r="E151" s="4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38" s="43" customFormat="1">
      <c r="A152" s="10"/>
      <c r="B152" s="42"/>
      <c r="C152" s="42"/>
      <c r="E152" s="4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38" s="43" customFormat="1">
      <c r="A153" s="10"/>
      <c r="B153" s="42"/>
      <c r="C153" s="42"/>
      <c r="E153" s="4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38" s="43" customFormat="1">
      <c r="A154" s="10"/>
      <c r="B154" s="42"/>
      <c r="C154" s="42"/>
      <c r="E154" s="4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38" s="43" customFormat="1">
      <c r="A155" s="10"/>
      <c r="B155" s="42"/>
      <c r="C155" s="42"/>
      <c r="E155" s="4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38">
      <c r="E156" s="44"/>
    </row>
    <row r="157" spans="1:38">
      <c r="E157" s="44"/>
    </row>
    <row r="158" spans="1:38">
      <c r="E158" s="44"/>
    </row>
    <row r="159" spans="1:38">
      <c r="E159" s="44"/>
    </row>
    <row r="160" spans="1:38">
      <c r="E160" s="44"/>
    </row>
    <row r="161" spans="5:5">
      <c r="E161" s="44"/>
    </row>
    <row r="162" spans="5:5">
      <c r="E162" s="44"/>
    </row>
    <row r="163" spans="5:5">
      <c r="E163" s="44"/>
    </row>
    <row r="164" spans="5:5">
      <c r="E164" s="44"/>
    </row>
    <row r="165" spans="5:5">
      <c r="E165" s="44"/>
    </row>
    <row r="166" spans="5:5">
      <c r="E166" s="44"/>
    </row>
    <row r="167" spans="5:5">
      <c r="E167" s="44"/>
    </row>
    <row r="168" spans="5:5">
      <c r="E168" s="44"/>
    </row>
    <row r="169" spans="5:5">
      <c r="E169" s="44"/>
    </row>
    <row r="170" spans="5:5">
      <c r="E170" s="44"/>
    </row>
    <row r="171" spans="5:5">
      <c r="E171" s="44"/>
    </row>
    <row r="172" spans="5:5">
      <c r="E172" s="44"/>
    </row>
    <row r="173" spans="5:5">
      <c r="E173" s="46"/>
    </row>
    <row r="174" spans="5:5">
      <c r="E174" s="44"/>
    </row>
    <row r="175" spans="5:5">
      <c r="E175" s="44"/>
    </row>
    <row r="176" spans="5:5">
      <c r="E176" s="44"/>
    </row>
    <row r="177" spans="5:5">
      <c r="E177" s="44"/>
    </row>
    <row r="178" spans="5:5">
      <c r="E178" s="44"/>
    </row>
    <row r="179" spans="5:5">
      <c r="E179" s="44"/>
    </row>
    <row r="180" spans="5:5">
      <c r="E180" s="44"/>
    </row>
    <row r="181" spans="5:5">
      <c r="E181" s="44"/>
    </row>
    <row r="182" spans="5:5">
      <c r="E182" s="44"/>
    </row>
    <row r="183" spans="5:5">
      <c r="E183" s="44"/>
    </row>
    <row r="184" spans="5:5">
      <c r="E184" s="44"/>
    </row>
    <row r="185" spans="5:5">
      <c r="E185" s="44"/>
    </row>
    <row r="186" spans="5:5">
      <c r="E186" s="44"/>
    </row>
    <row r="187" spans="5:5">
      <c r="E187" s="44"/>
    </row>
    <row r="188" spans="5:5">
      <c r="E188" s="44"/>
    </row>
    <row r="189" spans="5:5">
      <c r="E189" s="44"/>
    </row>
    <row r="190" spans="5:5">
      <c r="E190" s="44"/>
    </row>
    <row r="191" spans="5:5">
      <c r="E191" s="44"/>
    </row>
    <row r="192" spans="5:5">
      <c r="E192" s="44"/>
    </row>
    <row r="193" spans="5:5">
      <c r="E193" s="44"/>
    </row>
    <row r="194" spans="5:5">
      <c r="E194" s="44"/>
    </row>
    <row r="195" spans="5:5">
      <c r="E195" s="44"/>
    </row>
    <row r="196" spans="5:5">
      <c r="E196" s="44"/>
    </row>
    <row r="197" spans="5:5">
      <c r="E197" s="44"/>
    </row>
    <row r="198" spans="5:5">
      <c r="E198" s="44"/>
    </row>
    <row r="199" spans="5:5">
      <c r="E199" s="44"/>
    </row>
    <row r="200" spans="5:5">
      <c r="E200" s="44"/>
    </row>
    <row r="201" spans="5:5">
      <c r="E201" s="44"/>
    </row>
    <row r="202" spans="5:5">
      <c r="E202" s="44"/>
    </row>
    <row r="203" spans="5:5">
      <c r="E203" s="44"/>
    </row>
    <row r="204" spans="5:5">
      <c r="E204" s="44"/>
    </row>
    <row r="205" spans="5:5">
      <c r="E205" s="44"/>
    </row>
    <row r="206" spans="5:5">
      <c r="E206" s="44"/>
    </row>
    <row r="207" spans="5:5">
      <c r="E207" s="44"/>
    </row>
    <row r="208" spans="5:5">
      <c r="E208" s="44"/>
    </row>
    <row r="209" spans="5:5">
      <c r="E209" s="44"/>
    </row>
    <row r="210" spans="5:5">
      <c r="E210" s="44"/>
    </row>
    <row r="211" spans="5:5">
      <c r="E211" s="44"/>
    </row>
    <row r="212" spans="5:5">
      <c r="E212" s="44"/>
    </row>
    <row r="213" spans="5:5">
      <c r="E213" s="44"/>
    </row>
    <row r="214" spans="5:5">
      <c r="E214" s="44"/>
    </row>
    <row r="215" spans="5:5">
      <c r="E215" s="44"/>
    </row>
    <row r="216" spans="5:5">
      <c r="E216" s="44"/>
    </row>
    <row r="217" spans="5:5">
      <c r="E217" s="44"/>
    </row>
    <row r="218" spans="5:5">
      <c r="E218" s="44"/>
    </row>
    <row r="219" spans="5:5">
      <c r="E219" s="44"/>
    </row>
    <row r="220" spans="5:5">
      <c r="E220" s="44"/>
    </row>
    <row r="221" spans="5:5">
      <c r="E221" s="44"/>
    </row>
    <row r="222" spans="5:5">
      <c r="E222" s="44"/>
    </row>
    <row r="223" spans="5:5">
      <c r="E223" s="44"/>
    </row>
    <row r="224" spans="5:5">
      <c r="E224" s="44"/>
    </row>
    <row r="225" spans="5:5">
      <c r="E225" s="44"/>
    </row>
    <row r="226" spans="5:5">
      <c r="E226" s="44"/>
    </row>
    <row r="227" spans="5:5">
      <c r="E227" s="44"/>
    </row>
    <row r="228" spans="5:5">
      <c r="E228" s="44"/>
    </row>
    <row r="229" spans="5:5">
      <c r="E229" s="44"/>
    </row>
    <row r="230" spans="5:5">
      <c r="E230" s="44"/>
    </row>
    <row r="231" spans="5:5">
      <c r="E231" s="44"/>
    </row>
    <row r="232" spans="5:5">
      <c r="E232" s="44"/>
    </row>
    <row r="233" spans="5:5">
      <c r="E233" s="44"/>
    </row>
    <row r="234" spans="5:5">
      <c r="E234" s="44"/>
    </row>
    <row r="235" spans="5:5">
      <c r="E235" s="44"/>
    </row>
    <row r="236" spans="5:5">
      <c r="E236" s="44"/>
    </row>
    <row r="237" spans="5:5">
      <c r="E237" s="44"/>
    </row>
    <row r="238" spans="5:5">
      <c r="E238" s="44"/>
    </row>
    <row r="239" spans="5:5">
      <c r="E239" s="44"/>
    </row>
    <row r="240" spans="5:5">
      <c r="E240" s="44"/>
    </row>
    <row r="241" spans="5:5">
      <c r="E241" s="44"/>
    </row>
    <row r="242" spans="5:5">
      <c r="E242" s="44"/>
    </row>
    <row r="243" spans="5:5">
      <c r="E243" s="44"/>
    </row>
    <row r="244" spans="5:5">
      <c r="E244" s="44"/>
    </row>
    <row r="245" spans="5:5">
      <c r="E245" s="44"/>
    </row>
    <row r="246" spans="5:5">
      <c r="E246" s="44"/>
    </row>
    <row r="247" spans="5:5">
      <c r="E247" s="44"/>
    </row>
    <row r="248" spans="5:5">
      <c r="E248" s="44"/>
    </row>
    <row r="249" spans="5:5">
      <c r="E249" s="44"/>
    </row>
    <row r="250" spans="5:5">
      <c r="E250" s="44"/>
    </row>
    <row r="251" spans="5:5">
      <c r="E251" s="44"/>
    </row>
    <row r="252" spans="5:5">
      <c r="E252" s="44"/>
    </row>
    <row r="253" spans="5:5">
      <c r="E253" s="44"/>
    </row>
    <row r="254" spans="5:5">
      <c r="E254" s="44"/>
    </row>
    <row r="255" spans="5:5">
      <c r="E255" s="44"/>
    </row>
    <row r="256" spans="5:5">
      <c r="E256" s="44"/>
    </row>
    <row r="257" spans="5:5">
      <c r="E257" s="44"/>
    </row>
    <row r="258" spans="5:5">
      <c r="E258" s="44"/>
    </row>
    <row r="259" spans="5:5">
      <c r="E259" s="44"/>
    </row>
    <row r="260" spans="5:5">
      <c r="E260" s="44"/>
    </row>
    <row r="261" spans="5:5">
      <c r="E261" s="44"/>
    </row>
    <row r="262" spans="5:5">
      <c r="E262" s="44"/>
    </row>
    <row r="263" spans="5:5">
      <c r="E263" s="44"/>
    </row>
    <row r="264" spans="5:5">
      <c r="E264" s="44"/>
    </row>
    <row r="265" spans="5:5">
      <c r="E265" s="44"/>
    </row>
    <row r="266" spans="5:5">
      <c r="E266" s="44"/>
    </row>
    <row r="267" spans="5:5">
      <c r="E267" s="44"/>
    </row>
    <row r="268" spans="5:5">
      <c r="E268" s="44"/>
    </row>
    <row r="269" spans="5:5">
      <c r="E269" s="44"/>
    </row>
    <row r="270" spans="5:5">
      <c r="E270" s="44"/>
    </row>
    <row r="271" spans="5:5">
      <c r="E271" s="44"/>
    </row>
    <row r="272" spans="5:5">
      <c r="E272" s="44"/>
    </row>
    <row r="273" spans="5:5">
      <c r="E273" s="44"/>
    </row>
    <row r="274" spans="5:5">
      <c r="E274" s="44"/>
    </row>
    <row r="275" spans="5:5">
      <c r="E275" s="44"/>
    </row>
    <row r="276" spans="5:5">
      <c r="E276" s="44"/>
    </row>
    <row r="277" spans="5:5">
      <c r="E277" s="44"/>
    </row>
    <row r="278" spans="5:5">
      <c r="E278" s="44"/>
    </row>
    <row r="279" spans="5:5">
      <c r="E279" s="44"/>
    </row>
    <row r="280" spans="5:5">
      <c r="E280" s="44"/>
    </row>
    <row r="281" spans="5:5">
      <c r="E281" s="44"/>
    </row>
    <row r="282" spans="5:5">
      <c r="E282" s="44"/>
    </row>
    <row r="283" spans="5:5">
      <c r="E283" s="44"/>
    </row>
    <row r="284" spans="5:5">
      <c r="E284" s="44"/>
    </row>
    <row r="285" spans="5:5">
      <c r="E285" s="44"/>
    </row>
    <row r="286" spans="5:5">
      <c r="E286" s="44"/>
    </row>
    <row r="287" spans="5:5">
      <c r="E287" s="44"/>
    </row>
    <row r="288" spans="5:5">
      <c r="E288" s="44"/>
    </row>
    <row r="289" spans="5:5">
      <c r="E289" s="44"/>
    </row>
    <row r="290" spans="5:5">
      <c r="E290" s="44"/>
    </row>
    <row r="291" spans="5:5">
      <c r="E291" s="44"/>
    </row>
    <row r="292" spans="5:5">
      <c r="E292" s="44"/>
    </row>
    <row r="293" spans="5:5">
      <c r="E293" s="44"/>
    </row>
    <row r="294" spans="5:5">
      <c r="E294" s="44"/>
    </row>
    <row r="295" spans="5:5">
      <c r="E295" s="44"/>
    </row>
    <row r="296" spans="5:5">
      <c r="E296" s="44"/>
    </row>
    <row r="297" spans="5:5">
      <c r="E297" s="44"/>
    </row>
    <row r="298" spans="5:5">
      <c r="E298" s="44"/>
    </row>
    <row r="299" spans="5:5">
      <c r="E299" s="44"/>
    </row>
    <row r="300" spans="5:5">
      <c r="E300" s="44"/>
    </row>
    <row r="301" spans="5:5">
      <c r="E301" s="44"/>
    </row>
  </sheetData>
  <sheetProtection insertRows="0" deleteRows="0"/>
  <autoFilter ref="A3:AI150"/>
  <mergeCells count="2">
    <mergeCell ref="B1:E1"/>
    <mergeCell ref="B2:E2"/>
  </mergeCells>
  <conditionalFormatting sqref="B52:B64 B104:B127 B86:B102 B6:B9 B141:B149 B66:B84 B11:B21 B23:B49 B129:B139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1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Hangover III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Bros.</dc:creator>
  <cp:lastModifiedBy>Warner Bros.</cp:lastModifiedBy>
  <dcterms:created xsi:type="dcterms:W3CDTF">2013-05-29T08:55:32Z</dcterms:created>
  <dcterms:modified xsi:type="dcterms:W3CDTF">2013-05-30T08:17:19Z</dcterms:modified>
</cp:coreProperties>
</file>