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40" activeTab="1"/>
  </bookViews>
  <sheets>
    <sheet name="Going The Distance" sheetId="1" r:id="rId1"/>
    <sheet name="Inception " sheetId="2" r:id="rId2"/>
  </sheets>
  <definedNames>
    <definedName name="_xlnm._FilterDatabase" localSheetId="0" hidden="1">'Going The Distance'!$B$3:$E$66</definedName>
    <definedName name="_xlnm._FilterDatabase" localSheetId="1" hidden="1">'Inception '!$B$3:$E$138</definedName>
    <definedName name="Z_0072187A_D243_4F2B_995D_5C94AF5BBE0B_.wvu.FilterData" localSheetId="0" hidden="1">'Going The Distance'!$B$3:$E$66</definedName>
    <definedName name="Z_0072187A_D243_4F2B_995D_5C94AF5BBE0B_.wvu.FilterData" localSheetId="1" hidden="1">'Inception '!$B$3:$E$138</definedName>
    <definedName name="Z_0128F45E_0F98_43B0_BA68_98EDFA971A62_.wvu.FilterData" localSheetId="0" hidden="1">'Going The Distance'!$A$1:$E$3</definedName>
    <definedName name="Z_0128F45E_0F98_43B0_BA68_98EDFA971A62_.wvu.FilterData" localSheetId="1" hidden="1">'Inception '!$A$1:$E$3</definedName>
    <definedName name="Z_022C81BC_A27A_4CD4_818E_653E3D04D998_.wvu.FilterData" localSheetId="0" hidden="1">'Going The Distance'!$A$3:$F$3</definedName>
    <definedName name="Z_022C81BC_A27A_4CD4_818E_653E3D04D998_.wvu.FilterData" localSheetId="1" hidden="1">'Inception '!$A$3:$F$3</definedName>
    <definedName name="Z_03E5AEEE_6CEC_4E91_A960_ECFB7D2FDEFD_.wvu.FilterData" localSheetId="0" hidden="1">'Going The Distance'!$A$1:$E$3</definedName>
    <definedName name="Z_03E5AEEE_6CEC_4E91_A960_ECFB7D2FDEFD_.wvu.FilterData" localSheetId="1" hidden="1">'Inception '!$A$1:$E$3</definedName>
    <definedName name="Z_119B7583_AD12_44C8_B2C4_E1AA712631BE_.wvu.FilterData" localSheetId="0" hidden="1">'Going The Distance'!$A$1:$E$3</definedName>
    <definedName name="Z_119B7583_AD12_44C8_B2C4_E1AA712631BE_.wvu.FilterData" localSheetId="1" hidden="1">'Inception '!$A$1:$E$3</definedName>
    <definedName name="Z_12CD4D50_F11A_4C75_BE26_AE588063F358_.wvu.FilterData" localSheetId="0" hidden="1">'Going The Distance'!$A$1:$E$3</definedName>
    <definedName name="Z_12CD4D50_F11A_4C75_BE26_AE588063F358_.wvu.FilterData" localSheetId="1" hidden="1">'Inception '!$A$1:$E$3</definedName>
    <definedName name="Z_16571DD0_BF83_4144_AE0B_63FA27588778_.wvu.FilterData" localSheetId="0" hidden="1">'Going The Distance'!$A$1:$E$3</definedName>
    <definedName name="Z_16571DD0_BF83_4144_AE0B_63FA27588778_.wvu.FilterData" localSheetId="1" hidden="1">'Inception '!$A$1:$E$3</definedName>
    <definedName name="Z_1E3E3BF6_877A_4448_A4CF_A2C63E3EB940_.wvu.FilterData" localSheetId="0" hidden="1">'Going The Distance'!$A$1:$E$3</definedName>
    <definedName name="Z_1E3E3BF6_877A_4448_A4CF_A2C63E3EB940_.wvu.FilterData" localSheetId="1" hidden="1">'Inception '!$A$1:$E$3</definedName>
    <definedName name="Z_1EF551FF_50FE_4B65_97BC_C3E797109C2F_.wvu.FilterData" localSheetId="0" hidden="1">'Going The Distance'!$A$1:$E$3</definedName>
    <definedName name="Z_1EF551FF_50FE_4B65_97BC_C3E797109C2F_.wvu.FilterData" localSheetId="1" hidden="1">'Inception '!$A$1:$E$3</definedName>
    <definedName name="Z_2046805E_B6C3_4768_9754_72E6314ECBEC_.wvu.FilterData" localSheetId="0" hidden="1">'Going The Distance'!$A$1:$E$3</definedName>
    <definedName name="Z_2046805E_B6C3_4768_9754_72E6314ECBEC_.wvu.FilterData" localSheetId="1" hidden="1">'Inception '!$A$1:$E$3</definedName>
    <definedName name="Z_21A3E55F_0E5C_460C_B21F_83829C4DEEB4_.wvu.FilterData" localSheetId="0" hidden="1">'Going The Distance'!$A$3:$F$3</definedName>
    <definedName name="Z_21A3E55F_0E5C_460C_B21F_83829C4DEEB4_.wvu.FilterData" localSheetId="1" hidden="1">'Inception '!$A$3:$F$3</definedName>
    <definedName name="Z_27EDE979_A603_4F32_819D_C9F14AB29A14_.wvu.FilterData" localSheetId="0" hidden="1">'Going The Distance'!$A$1:$E$3</definedName>
    <definedName name="Z_27EDE979_A603_4F32_819D_C9F14AB29A14_.wvu.FilterData" localSheetId="1" hidden="1">'Inception '!$A$1:$E$3</definedName>
    <definedName name="Z_327C9246_F98E_42F7_A112_EAB7AACDE662_.wvu.FilterData" localSheetId="0" hidden="1">'Going The Distance'!$B$3:$E$66</definedName>
    <definedName name="Z_327C9246_F98E_42F7_A112_EAB7AACDE662_.wvu.FilterData" localSheetId="1" hidden="1">'Inception '!$B$3:$E$138</definedName>
    <definedName name="Z_328BADFA_4ACE_4C20_BF3C_2BBA1926406F_.wvu.FilterData" localSheetId="0" hidden="1">'Going The Distance'!$A$1:$E$3</definedName>
    <definedName name="Z_328BADFA_4ACE_4C20_BF3C_2BBA1926406F_.wvu.FilterData" localSheetId="1" hidden="1">'Inception '!$A$1:$E$3</definedName>
    <definedName name="Z_38591AFF_E34A_44E4_ADE0_3DC08774E4C4_.wvu.FilterData" localSheetId="0" hidden="1">'Going The Distance'!$A$1:$E$3</definedName>
    <definedName name="Z_38591AFF_E34A_44E4_ADE0_3DC08774E4C4_.wvu.FilterData" localSheetId="1" hidden="1">'Inception '!$A$1:$E$3</definedName>
    <definedName name="Z_3E5F8DE6_8189_46DC_89A8_BF8749A6B9F4_.wvu.FilterData" localSheetId="1" hidden="1">'Inception '!$B$3:$E$138</definedName>
    <definedName name="Z_426E25B5_3A3F_43C9_AC0A_A02ACF70E285_.wvu.FilterData" localSheetId="0" hidden="1">'Going The Distance'!$A$1:$E$3</definedName>
    <definedName name="Z_426E25B5_3A3F_43C9_AC0A_A02ACF70E285_.wvu.FilterData" localSheetId="1" hidden="1">'Inception '!$A$1:$E$3</definedName>
    <definedName name="Z_42A9D571_B983_4152_9780_F272B26E8273_.wvu.FilterData" localSheetId="0" hidden="1">'Going The Distance'!$A$3:$F$3</definedName>
    <definedName name="Z_42A9D571_B983_4152_9780_F272B26E8273_.wvu.FilterData" localSheetId="1" hidden="1">'Inception '!$A$3:$F$3</definedName>
    <definedName name="Z_436B9E57_7DB5_4839_8BBA_47D268C425DF_.wvu.FilterData" localSheetId="0" hidden="1">'Going The Distance'!$A$1:$E$3</definedName>
    <definedName name="Z_436B9E57_7DB5_4839_8BBA_47D268C425DF_.wvu.FilterData" localSheetId="1" hidden="1">'Inception '!$A$1:$E$3</definedName>
    <definedName name="Z_43C4B9C1_BC3A_48CC_9270_BBF17C679F35_.wvu.FilterData" localSheetId="0" hidden="1">'Going The Distance'!$A$3:$F$3</definedName>
    <definedName name="Z_43C4B9C1_BC3A_48CC_9270_BBF17C679F35_.wvu.FilterData" localSheetId="1" hidden="1">'Inception '!$A$3:$F$3</definedName>
    <definedName name="Z_4460FC16_8750_4E2A_A79B_478D89B34F5D_.wvu.FilterData" localSheetId="0" hidden="1">'Going The Distance'!$A$1:$E$3</definedName>
    <definedName name="Z_4460FC16_8750_4E2A_A79B_478D89B34F5D_.wvu.FilterData" localSheetId="1" hidden="1">'Inception '!$A$1:$E$3</definedName>
    <definedName name="Z_4970ADBF_5DBF_4942_99C3_22241D6F6DCC_.wvu.FilterData" localSheetId="0" hidden="1">'Going The Distance'!$B$3:$E$66</definedName>
    <definedName name="Z_4970ADBF_5DBF_4942_99C3_22241D6F6DCC_.wvu.FilterData" localSheetId="1" hidden="1">'Inception '!$B$3:$E$138</definedName>
    <definedName name="Z_4BE1E203_4176_4403_9898_48239A36E5D3_.wvu.FilterData" localSheetId="0" hidden="1">'Going The Distance'!$A$3:$F$3</definedName>
    <definedName name="Z_4BE1E203_4176_4403_9898_48239A36E5D3_.wvu.FilterData" localSheetId="1" hidden="1">'Inception '!$A$3:$F$3</definedName>
    <definedName name="Z_50C8182D_8785_4631_B09C_597A5DF40B02_.wvu.FilterData" localSheetId="1" hidden="1">'Inception '!$B$3:$E$138</definedName>
    <definedName name="Z_59A42AAD_83EA_4A5F_9B53_E88E2ED1EBD5_.wvu.FilterData" localSheetId="0" hidden="1">'Going The Distance'!$B$3:$E$66</definedName>
    <definedName name="Z_59A42AAD_83EA_4A5F_9B53_E88E2ED1EBD5_.wvu.FilterData" localSheetId="1" hidden="1">'Inception '!$B$3:$E$138</definedName>
    <definedName name="Z_60A2B8D3_1AAF_49F3_A946_D908434A844D_.wvu.Cols" localSheetId="0" hidden="1">'Going The Distance'!$G:$H,'Going The Distance'!$J:$J</definedName>
    <definedName name="Z_60A2B8D3_1AAF_49F3_A946_D908434A844D_.wvu.Cols" localSheetId="1" hidden="1">'Inception '!$G:$H,'Inception '!$J:$J</definedName>
    <definedName name="Z_60A2B8D3_1AAF_49F3_A946_D908434A844D_.wvu.FilterData" localSheetId="0" hidden="1">'Going The Distance'!$B$3:$E$66</definedName>
    <definedName name="Z_60A2B8D3_1AAF_49F3_A946_D908434A844D_.wvu.FilterData" localSheetId="1" hidden="1">'Inception '!$B$3:$E$138</definedName>
    <definedName name="Z_60B09FF0_35DC_4797_AA56_6FDBB8D06381_.wvu.FilterData" localSheetId="0" hidden="1">'Going The Distance'!$B$3:$E$66</definedName>
    <definedName name="Z_60B09FF0_35DC_4797_AA56_6FDBB8D06381_.wvu.FilterData" localSheetId="1" hidden="1">'Inception '!$B$3:$E$138</definedName>
    <definedName name="Z_6E5ACBE9_B0A0_4E0D_8BEB_246F6F9D40B9_.wvu.FilterData" localSheetId="0" hidden="1">'Going The Distance'!$A$1:$E$3</definedName>
    <definedName name="Z_6E5ACBE9_B0A0_4E0D_8BEB_246F6F9D40B9_.wvu.FilterData" localSheetId="1" hidden="1">'Inception '!$A$1:$E$3</definedName>
    <definedName name="Z_7127B24D_DEC9_46D1_8258_AA67E5E09599_.wvu.FilterData" localSheetId="0" hidden="1">'Going The Distance'!$A$1:$E$3</definedName>
    <definedName name="Z_7127B24D_DEC9_46D1_8258_AA67E5E09599_.wvu.FilterData" localSheetId="1" hidden="1">'Inception '!$A$1:$E$3</definedName>
    <definedName name="Z_75635048_471D_4DE5_B60E_01D67D5719DF_.wvu.FilterData" localSheetId="0" hidden="1">'Going The Distance'!$A$3:$F$3</definedName>
    <definedName name="Z_75635048_471D_4DE5_B60E_01D67D5719DF_.wvu.FilterData" localSheetId="1" hidden="1">'Inception '!$A$3:$F$3</definedName>
    <definedName name="Z_76CE6FFA_219B_4B1E_BFE1_577275D2A46B_.wvu.FilterData" localSheetId="0" hidden="1">'Going The Distance'!$A$1:$E$3</definedName>
    <definedName name="Z_76CE6FFA_219B_4B1E_BFE1_577275D2A46B_.wvu.FilterData" localSheetId="1" hidden="1">'Inception '!$A$1:$E$3</definedName>
    <definedName name="Z_7AC4A3F0_CDDC_4D8F_8A4A_18D60C45EE52_.wvu.FilterData" localSheetId="0" hidden="1">'Going The Distance'!$A$3:$K$66</definedName>
    <definedName name="Z_7AC4A3F0_CDDC_4D8F_8A4A_18D60C45EE52_.wvu.FilterData" localSheetId="1" hidden="1">'Inception '!$A$3:$K$138</definedName>
    <definedName name="Z_7D474F7D_2AB7_416E_A48E_DD1ADE630932_.wvu.FilterData" localSheetId="0" hidden="1">'Going The Distance'!$A$1:$E$3</definedName>
    <definedName name="Z_7D474F7D_2AB7_416E_A48E_DD1ADE630932_.wvu.FilterData" localSheetId="1" hidden="1">'Inception '!$A$1:$E$3</definedName>
    <definedName name="Z_81B19EE8_9B7E_429C_B6DA_8D2378DBA6AC_.wvu.FilterData" localSheetId="0" hidden="1">'Going The Distance'!$A$3:$K$66</definedName>
    <definedName name="Z_81B19EE8_9B7E_429C_B6DA_8D2378DBA6AC_.wvu.FilterData" localSheetId="1" hidden="1">'Inception '!$A$3:$K$138</definedName>
    <definedName name="Z_853756EA_B3FF_4F9E_8DB0_BF8CDE35EEA6_.wvu.FilterData" localSheetId="0" hidden="1">'Going The Distance'!$A$1:$E$3</definedName>
    <definedName name="Z_853756EA_B3FF_4F9E_8DB0_BF8CDE35EEA6_.wvu.FilterData" localSheetId="1" hidden="1">'Inception '!$A$1:$E$3</definedName>
    <definedName name="Z_85E56B3F_5771_4DA1_B65C_349367CC5748_.wvu.FilterData" localSheetId="0" hidden="1">'Going The Distance'!$A$1:$E$3</definedName>
    <definedName name="Z_85E56B3F_5771_4DA1_B65C_349367CC5748_.wvu.FilterData" localSheetId="1" hidden="1">'Inception '!$A$1:$E$3</definedName>
    <definedName name="Z_88068717_4432_4DCB_AD86_19F7E3F47E8D_.wvu.FilterData" localSheetId="0" hidden="1">'Going The Distance'!$A$1:$E$3</definedName>
    <definedName name="Z_88068717_4432_4DCB_AD86_19F7E3F47E8D_.wvu.FilterData" localSheetId="1" hidden="1">'Inception '!$A$1:$E$3</definedName>
    <definedName name="Z_8FC0ECF8_6318_4FC3_A1A7_4AFC331AAFCA_.wvu.FilterData" localSheetId="0" hidden="1">'Going The Distance'!$B$3:$E$66</definedName>
    <definedName name="Z_8FC0ECF8_6318_4FC3_A1A7_4AFC331AAFCA_.wvu.FilterData" localSheetId="1" hidden="1">'Inception '!$B$3:$E$138</definedName>
    <definedName name="Z_92B2E250_1972_409B_8F59_3361441392E4_.wvu.FilterData" localSheetId="0" hidden="1">'Going The Distance'!$B$3:$E$66</definedName>
    <definedName name="Z_92B2E250_1972_409B_8F59_3361441392E4_.wvu.FilterData" localSheetId="1" hidden="1">'Inception '!$B$3:$E$138</definedName>
    <definedName name="Z_95408947_83A5_4687_A85D_BE51ABED75E7_.wvu.FilterData" localSheetId="0" hidden="1">'Going The Distance'!$B$3:$E$66</definedName>
    <definedName name="Z_95408947_83A5_4687_A85D_BE51ABED75E7_.wvu.FilterData" localSheetId="1" hidden="1">'Inception '!$B$3:$E$138</definedName>
    <definedName name="Z_9F25E9AA_069E_4BE5_9C94_E8069F83AD6E_.wvu.FilterData" localSheetId="0" hidden="1">'Going The Distance'!$A$1:$E$3</definedName>
    <definedName name="Z_9F25E9AA_069E_4BE5_9C94_E8069F83AD6E_.wvu.FilterData" localSheetId="1" hidden="1">'Inception '!$A$1:$E$3</definedName>
    <definedName name="Z_A30A7444_06D9_433F_8023_7E60BB8EDDE1_.wvu.FilterData" localSheetId="0" hidden="1">'Going The Distance'!$A$3:$F$3</definedName>
    <definedName name="Z_A30A7444_06D9_433F_8023_7E60BB8EDDE1_.wvu.FilterData" localSheetId="1" hidden="1">'Inception '!$A$3:$F$3</definedName>
    <definedName name="Z_A31B77AD_35A6_4B6C_84B6_5A898F962F98_.wvu.FilterData" localSheetId="0" hidden="1">'Going The Distance'!#REF!</definedName>
    <definedName name="Z_A31B77AD_35A6_4B6C_84B6_5A898F962F98_.wvu.FilterData" localSheetId="1" hidden="1">'Inception '!#REF!</definedName>
    <definedName name="Z_A4278D7B_C926_4661_AB11_12539BCF30B0_.wvu.FilterData" localSheetId="0" hidden="1">'Going The Distance'!$A$1:$E$3</definedName>
    <definedName name="Z_A4278D7B_C926_4661_AB11_12539BCF30B0_.wvu.FilterData" localSheetId="1" hidden="1">'Inception '!$A$1:$E$3</definedName>
    <definedName name="Z_A7F70CCD_41D7_4177_90A8_849461E22CE4_.wvu.FilterData" localSheetId="0" hidden="1">'Going The Distance'!$A$3:$F$3</definedName>
    <definedName name="Z_A7F70CCD_41D7_4177_90A8_849461E22CE4_.wvu.FilterData" localSheetId="1" hidden="1">'Inception '!$A$3:$F$3</definedName>
    <definedName name="Z_AEC964E6_29DA_4087_A3D6_0AD884097857_.wvu.FilterData" localSheetId="0" hidden="1">'Going The Distance'!$A$1:$E$3</definedName>
    <definedName name="Z_AEC964E6_29DA_4087_A3D6_0AD884097857_.wvu.FilterData" localSheetId="1" hidden="1">'Inception '!$A$1:$E$3</definedName>
    <definedName name="Z_B06BFE1F_F269_4E4B_833B_112961C0092A_.wvu.FilterData" localSheetId="0" hidden="1">'Going The Distance'!$A$1:$E$3</definedName>
    <definedName name="Z_B06BFE1F_F269_4E4B_833B_112961C0092A_.wvu.FilterData" localSheetId="1" hidden="1">'Inception '!$A$1:$E$3</definedName>
    <definedName name="Z_B1812D07_9323_4B21_82F8_07403B5EBCB1_.wvu.FilterData" localSheetId="0" hidden="1">'Going The Distance'!$A$1:$E$3</definedName>
    <definedName name="Z_B1812D07_9323_4B21_82F8_07403B5EBCB1_.wvu.FilterData" localSheetId="1" hidden="1">'Inception '!$A$1:$E$3</definedName>
    <definedName name="Z_BAE6E5F2_EA31_46BF_AF0C_750B775DA8DA_.wvu.FilterData" localSheetId="0" hidden="1">'Going The Distance'!$A$1:$E$3</definedName>
    <definedName name="Z_BAE6E5F2_EA31_46BF_AF0C_750B775DA8DA_.wvu.FilterData" localSheetId="1" hidden="1">'Inception '!$A$1:$E$3</definedName>
    <definedName name="Z_BF007AC8_E20B_4268_9AAF_C9566C7BBD64_.wvu.Cols" localSheetId="0" hidden="1">'Going The Distance'!$G:$H,'Going The Distance'!$J:$J</definedName>
    <definedName name="Z_BF007AC8_E20B_4268_9AAF_C9566C7BBD64_.wvu.Cols" localSheetId="1" hidden="1">'Inception '!$G:$H,'Inception '!$J:$J</definedName>
    <definedName name="Z_BF007AC8_E20B_4268_9AAF_C9566C7BBD64_.wvu.FilterData" localSheetId="0" hidden="1">'Going The Distance'!$A$3:$F$3</definedName>
    <definedName name="Z_BF007AC8_E20B_4268_9AAF_C9566C7BBD64_.wvu.FilterData" localSheetId="1" hidden="1">'Inception '!$A$3:$F$3</definedName>
    <definedName name="Z_BF51C959_DF99_4572_A809_BAD8B6320192_.wvu.FilterData" localSheetId="0" hidden="1">'Going The Distance'!$A$1:$E$3</definedName>
    <definedName name="Z_BF51C959_DF99_4572_A809_BAD8B6320192_.wvu.FilterData" localSheetId="1" hidden="1">'Inception '!$A$1:$E$3</definedName>
    <definedName name="Z_C0B065A1_4497_4802_856F_1CE7710F8113_.wvu.FilterData" localSheetId="0" hidden="1">'Going The Distance'!$A$1:$E$3</definedName>
    <definedName name="Z_C0B065A1_4497_4802_856F_1CE7710F8113_.wvu.FilterData" localSheetId="1" hidden="1">'Inception '!$A$1:$E$3</definedName>
    <definedName name="Z_CEE12E32_73A5_40FA_97E4_89BD30B9B6DE_.wvu.FilterData" localSheetId="0" hidden="1">'Going The Distance'!$A$1:$E$3</definedName>
    <definedName name="Z_CEE12E32_73A5_40FA_97E4_89BD30B9B6DE_.wvu.FilterData" localSheetId="1" hidden="1">'Inception '!$A$1:$E$3</definedName>
    <definedName name="Z_D1F2C92C_EB5F_4164_9B57_53776DEAFEF8_.wvu.FilterData" localSheetId="0" hidden="1">'Going The Distance'!$B$3:$E$66</definedName>
    <definedName name="Z_D1F2C92C_EB5F_4164_9B57_53776DEAFEF8_.wvu.FilterData" localSheetId="1" hidden="1">'Inception '!$B$3:$E$138</definedName>
    <definedName name="Z_D2211CC3_4E97_402C_8200_91A479C114C7_.wvu.FilterData" localSheetId="0" hidden="1">'Going The Distance'!$A$1:$E$3</definedName>
    <definedName name="Z_D2211CC3_4E97_402C_8200_91A479C114C7_.wvu.FilterData" localSheetId="1" hidden="1">'Inception '!$A$1:$E$3</definedName>
    <definedName name="Z_D5255093_4BF9_49A6_8DD9_CA0263D5A615_.wvu.FilterData" localSheetId="0" hidden="1">'Going The Distance'!$B$3:$E$66</definedName>
    <definedName name="Z_D5255093_4BF9_49A6_8DD9_CA0263D5A615_.wvu.FilterData" localSheetId="1" hidden="1">'Inception '!$B$3:$E$138</definedName>
    <definedName name="Z_DC489C76_BE9C_4760_A7F5_723B1F1A84D6_.wvu.FilterData" localSheetId="0" hidden="1">'Going The Distance'!$B$3:$E$66</definedName>
    <definedName name="Z_DC489C76_BE9C_4760_A7F5_723B1F1A84D6_.wvu.FilterData" localSheetId="1" hidden="1">'Inception '!$B$3:$E$138</definedName>
    <definedName name="Z_DCEB6D58_9830_4DBB_BF21_763D61053FE2_.wvu.FilterData" localSheetId="0" hidden="1">'Going The Distance'!$A$1:$E$3</definedName>
    <definedName name="Z_DCEB6D58_9830_4DBB_BF21_763D61053FE2_.wvu.FilterData" localSheetId="1" hidden="1">'Inception '!$A$1:$E$3</definedName>
    <definedName name="Z_DE804A20_1AA7_4D3B_9637_8E7A84058C70_.wvu.FilterData" localSheetId="0" hidden="1">'Going The Distance'!$A$1:$E$3</definedName>
    <definedName name="Z_DE804A20_1AA7_4D3B_9637_8E7A84058C70_.wvu.FilterData" localSheetId="1" hidden="1">'Inception '!$A$1:$E$3</definedName>
    <definedName name="Z_E2DA8BBB_0963_425C_9DBC_020FD78229CA_.wvu.FilterData" localSheetId="0" hidden="1">'Going The Distance'!#REF!</definedName>
    <definedName name="Z_E2DA8BBB_0963_425C_9DBC_020FD78229CA_.wvu.FilterData" localSheetId="1" hidden="1">'Inception '!#REF!</definedName>
    <definedName name="Z_E42BF2D2_9116_487A_AE05_EED3EF506539_.wvu.FilterData" localSheetId="0" hidden="1">'Going The Distance'!#REF!</definedName>
    <definedName name="Z_E42BF2D2_9116_487A_AE05_EED3EF506539_.wvu.FilterData" localSheetId="1" hidden="1">'Inception '!#REF!</definedName>
    <definedName name="Z_E75BAE6C_6A99_44B0_BACD_DD08823E8D4A_.wvu.FilterData" localSheetId="0" hidden="1">'Going The Distance'!$A$1:$E$3</definedName>
    <definedName name="Z_E75BAE6C_6A99_44B0_BACD_DD08823E8D4A_.wvu.FilterData" localSheetId="1" hidden="1">'Inception '!$A$1:$E$3</definedName>
    <definedName name="Z_EA4AE451_FC99_4986_82F2_AFB4E57A1CDE_.wvu.FilterData" localSheetId="0" hidden="1">'Going The Distance'!$A$1:$E$3</definedName>
    <definedName name="Z_EA4AE451_FC99_4986_82F2_AFB4E57A1CDE_.wvu.FilterData" localSheetId="1" hidden="1">'Inception '!$A$1:$E$3</definedName>
    <definedName name="Z_EAE2FB06_8ED7_4DA9_BA6D_0AD49076D2D1_.wvu.FilterData" localSheetId="0" hidden="1">'Going The Distance'!$A$1:$E$3</definedName>
    <definedName name="Z_EAE2FB06_8ED7_4DA9_BA6D_0AD49076D2D1_.wvu.FilterData" localSheetId="1" hidden="1">'Inception '!$A$1:$E$3</definedName>
    <definedName name="Z_ED66F43D_AB24_4272_816A_D01082F450C8_.wvu.FilterData" localSheetId="0" hidden="1">'Going The Distance'!$A$3:$K$66</definedName>
    <definedName name="Z_ED66F43D_AB24_4272_816A_D01082F450C8_.wvu.FilterData" localSheetId="1" hidden="1">'Inception '!$A$3:$K$138</definedName>
    <definedName name="Z_EE11FCB0_8C79_4CCA_BC05_CD6D9F74C603_.wvu.FilterData" localSheetId="0" hidden="1">'Going The Distance'!$A$1:$E$3</definedName>
    <definedName name="Z_EE11FCB0_8C79_4CCA_BC05_CD6D9F74C603_.wvu.FilterData" localSheetId="1" hidden="1">'Inception '!$A$1:$E$3</definedName>
    <definedName name="Z_EE981CE6_6115_498D_8243_7C7B6C58A4E5_.wvu.FilterData" localSheetId="0" hidden="1">'Going The Distance'!$A$3:$K$66</definedName>
    <definedName name="Z_EE981CE6_6115_498D_8243_7C7B6C58A4E5_.wvu.FilterData" localSheetId="1" hidden="1">'Inception '!$A$3:$K$138</definedName>
    <definedName name="Z_EF362FEB_E95B_4F53_86CF_C03E082BB8B9_.wvu.FilterData" localSheetId="0" hidden="1">'Going The Distance'!$A$1:$E$3</definedName>
    <definedName name="Z_EF362FEB_E95B_4F53_86CF_C03E082BB8B9_.wvu.FilterData" localSheetId="1" hidden="1">'Inception '!$A$1:$E$3</definedName>
    <definedName name="Z_F2A3FF43_DA03_427B_91CD_2057395C5410_.wvu.FilterData" localSheetId="0" hidden="1">'Going The Distance'!$A$1:$E$3</definedName>
    <definedName name="Z_F2A3FF43_DA03_427B_91CD_2057395C5410_.wvu.FilterData" localSheetId="1" hidden="1">'Inception '!$A$1:$E$3</definedName>
    <definedName name="Z_F3676EED_93C2_44D4_9983_A1B4E1D2C509_.wvu.FilterData" localSheetId="0" hidden="1">'Going The Distance'!$B$3:$E$66</definedName>
    <definedName name="Z_F3676EED_93C2_44D4_9983_A1B4E1D2C509_.wvu.FilterData" localSheetId="1" hidden="1">'Inception '!$B$3:$E$138</definedName>
    <definedName name="Z_F770309D_F7B9_4298_B5B8_180C08082BEE_.wvu.FilterData" localSheetId="0" hidden="1">'Going The Distance'!$A$1:$E$3</definedName>
    <definedName name="Z_F770309D_F7B9_4298_B5B8_180C08082BEE_.wvu.FilterData" localSheetId="1" hidden="1">'Inception '!$A$1:$E$3</definedName>
    <definedName name="Z_FB77F11D_B745_4D2B_AB48_F88F3446DE8B_.wvu.FilterData" localSheetId="0" hidden="1">'Going The Distance'!$A$3:$F$3</definedName>
    <definedName name="Z_FB77F11D_B745_4D2B_AB48_F88F3446DE8B_.wvu.FilterData" localSheetId="1" hidden="1">'Inception '!$A$3:$F$3</definedName>
  </definedNames>
  <calcPr fullCalcOnLoad="1"/>
</workbook>
</file>

<file path=xl/sharedStrings.xml><?xml version="1.0" encoding="utf-8"?>
<sst xmlns="http://schemas.openxmlformats.org/spreadsheetml/2006/main" count="796" uniqueCount="505">
  <si>
    <t>Site</t>
  </si>
  <si>
    <t>GOING THE DISTANCE</t>
  </si>
  <si>
    <t>Scr.</t>
  </si>
  <si>
    <t>3 Eylül 2010</t>
  </si>
  <si>
    <t>ALTUNİZADE</t>
  </si>
  <si>
    <t>CAPITOL SPECTRUM 14</t>
  </si>
  <si>
    <t>554 77 70</t>
  </si>
  <si>
    <t>11,30-13,45-16,10-18,30-21,00  C/CT: 23,20</t>
  </si>
  <si>
    <t xml:space="preserve">ATAKÖY </t>
  </si>
  <si>
    <t>CINEBONUS (PLUS)</t>
  </si>
  <si>
    <t>661 84 84</t>
  </si>
  <si>
    <t>11:00-13:30-16:00-18:30-21:00-C/CT 23:30</t>
  </si>
  <si>
    <t>GALLERIA PRESTIGE</t>
  </si>
  <si>
    <t>560 72 66</t>
  </si>
  <si>
    <t>11:30-14:00-16:30-19:00-21:30 C/CT 24:00</t>
  </si>
  <si>
    <t>BAHÇELİEVLER</t>
  </si>
  <si>
    <t>METROPORT CINEVIP</t>
  </si>
  <si>
    <t>441 49 75</t>
  </si>
  <si>
    <t>11:00-13:00-15:00-17:00-19:00-21:00 C/CT 23:00</t>
  </si>
  <si>
    <t>BAKIRKÖY</t>
  </si>
  <si>
    <t>CINEBONUS (CAPACITY)</t>
  </si>
  <si>
    <t>559 49 49</t>
  </si>
  <si>
    <t>12:00-14:15-16:30-18:45-21:00 C/CT 23:15</t>
  </si>
  <si>
    <t>BAYRAMPAŞA</t>
  </si>
  <si>
    <t>AFM FORUM İSTANBUL</t>
  </si>
  <si>
    <t>640 66 33</t>
  </si>
  <si>
    <t>11:10-13:40-16:10-18:40-21:10 C/CT 23:40</t>
  </si>
  <si>
    <t>BEYLİKDÜZÜ</t>
  </si>
  <si>
    <t>AFM MİGROS</t>
  </si>
  <si>
    <t>853 66 95</t>
  </si>
  <si>
    <t>11:45-14:15-16:45-19:15-21:45 C/CT 23:55</t>
  </si>
  <si>
    <t>BEYOĞLU</t>
  </si>
  <si>
    <t>AFM FİTAŞ</t>
  </si>
  <si>
    <t>251 20 20</t>
  </si>
  <si>
    <t>11:45-14:10-16:35-19:05-21:30 C/CT 23:55</t>
  </si>
  <si>
    <t>CADDEBOSTAN</t>
  </si>
  <si>
    <t>AFM BUDAK</t>
  </si>
  <si>
    <t>358 02 02</t>
  </si>
  <si>
    <t>11:00-12:10-13:20-14:30-15:45-17:00-18:25-19:35-21:00-22.10 C/CT 23:20</t>
  </si>
  <si>
    <t>ÇOBANÇEŞME</t>
  </si>
  <si>
    <t>AIRPORT</t>
  </si>
  <si>
    <t>465 49 90</t>
  </si>
  <si>
    <t>11:45-14:00-16:15-18:30-20:45 C/CT 23:00</t>
  </si>
  <si>
    <t>ESENTEPE</t>
  </si>
  <si>
    <t>CINEBONUS (ASTORIA)</t>
  </si>
  <si>
    <t>215 27 27</t>
  </si>
  <si>
    <t>12:00-14:00-16:00-18:15-20:30</t>
  </si>
  <si>
    <t>ETİLER</t>
  </si>
  <si>
    <t>AFM AKMERKEZ</t>
  </si>
  <si>
    <t>282 05 05</t>
  </si>
  <si>
    <t>11:30-14:10-16:40-19:10-21:40 C/CT 23:00</t>
  </si>
  <si>
    <t>WINGS CINECITY</t>
  </si>
  <si>
    <t>352 16 66</t>
  </si>
  <si>
    <t>11:30-12:30-14:00-15:00-16:30-17:30-19:00-20:00-21:30 CAR/PER/C/CT 22:30-24:00</t>
  </si>
  <si>
    <t>İSTİNYE</t>
  </si>
  <si>
    <t>AFM İSTİNYE PARK</t>
  </si>
  <si>
    <t>345 62 45</t>
  </si>
  <si>
    <t>11:10-13:40-16:15-18:50-21:20 C/CT 23:50</t>
  </si>
  <si>
    <t>KADIKÖY</t>
  </si>
  <si>
    <t>CINEBONUS (NAUTILUS)</t>
  </si>
  <si>
    <t>339 85 85</t>
  </si>
  <si>
    <t>11:00-13:30-16:00-18:30-21:00 C/CT 23:15</t>
  </si>
  <si>
    <t>KOZYATAĞI</t>
  </si>
  <si>
    <t>KOZZY AVŞAR</t>
  </si>
  <si>
    <t>658 02 48</t>
  </si>
  <si>
    <t>12:00-14:15-16:60-18:45-21:15</t>
  </si>
  <si>
    <t>CINEBONUS (PALLADIUM)</t>
  </si>
  <si>
    <t>663 11 41</t>
  </si>
  <si>
    <t>WINGS CINECITY TRIO</t>
  </si>
  <si>
    <t>315 10 10</t>
  </si>
  <si>
    <t>11:30-14:00-16:30-19:00-21:45 CAR/PER/C/CT 24:15</t>
  </si>
  <si>
    <t>LEVENT</t>
  </si>
  <si>
    <t>CINEBONUS (KANYON)</t>
  </si>
  <si>
    <t>353 08 53</t>
  </si>
  <si>
    <t>12:00-14:30-17:00-19:30-22:00 C/CT 24:30</t>
  </si>
  <si>
    <t>MAÇKA</t>
  </si>
  <si>
    <t>CINEBONUS (G-MALL)</t>
  </si>
  <si>
    <t>232 44 40</t>
  </si>
  <si>
    <t>11:15-12:15-13:45-14:45-16:15-17:15-18:45-19:45-21:15-22:15 C/CT 23:45-24:30</t>
  </si>
  <si>
    <t>MALTEPE</t>
  </si>
  <si>
    <t>AFM CARREFOUR PARK</t>
  </si>
  <si>
    <t>515 12 12</t>
  </si>
  <si>
    <t>MECİDİYEKÖY</t>
  </si>
  <si>
    <t>AFM PROFILO</t>
  </si>
  <si>
    <t>212 56 12</t>
  </si>
  <si>
    <t>11:30-14:00-16:20-18:40-21:15 C/CT 23:45</t>
  </si>
  <si>
    <t>MEGAPLEX (CEVAHİR A.V.M.)</t>
  </si>
  <si>
    <t>380 15 15</t>
  </si>
  <si>
    <t>11,15-13,45-16,15-18,45-21,15</t>
  </si>
  <si>
    <t>NİŞANTAŞI</t>
  </si>
  <si>
    <t>CITYLIFE (CITY'S AVM)</t>
  </si>
  <si>
    <t xml:space="preserve">373 35 35 </t>
  </si>
  <si>
    <t>11,00-14,00-16,00-18,00-20,00-22,00</t>
  </si>
  <si>
    <t>SİLİVRİ</t>
  </si>
  <si>
    <t>CINEMA PINK</t>
  </si>
  <si>
    <t>729 01 20</t>
  </si>
  <si>
    <t>11,30-13,30-15,30-17,30-19,30-21,30</t>
  </si>
  <si>
    <t>SUADİYE</t>
  </si>
  <si>
    <t>MOVIEPLEX</t>
  </si>
  <si>
    <t>380 90 61</t>
  </si>
  <si>
    <t>11:00-13:00-15:00-17:15-19:30-21:45 C/CT 24:00</t>
  </si>
  <si>
    <t>ŞAŞKINBAKKAL</t>
  </si>
  <si>
    <t>MEGAPLEX</t>
  </si>
  <si>
    <t>467 44 68</t>
  </si>
  <si>
    <t>11,15-13,45-16,15-18,45-21,30</t>
  </si>
  <si>
    <t>ÜMRANİYE</t>
  </si>
  <si>
    <t>AFM CARREFOUR</t>
  </si>
  <si>
    <t>525 14 44</t>
  </si>
  <si>
    <t>10:45-13:15-15:45-18:15-21:00</t>
  </si>
  <si>
    <t>CINEBONUS (MEYDAN)</t>
  </si>
  <si>
    <t>466 58 00</t>
  </si>
  <si>
    <t>11:45-14:15-16:45-19:15-21:45 C/CT 24:15</t>
  </si>
  <si>
    <t>ADANA</t>
  </si>
  <si>
    <t>ARIPLEX REŞATBEY</t>
  </si>
  <si>
    <t>457 81 43</t>
  </si>
  <si>
    <t>11,45-13,30-15,25-17,20-19,15-21,15</t>
  </si>
  <si>
    <t>CINEBONUS (M1 TEPE)</t>
  </si>
  <si>
    <t>271 02 62</t>
  </si>
  <si>
    <t>12:15-14:30-16:45-19:00-21:15 C/CT 23:30</t>
  </si>
  <si>
    <t>ADAPAZARI</t>
  </si>
  <si>
    <t>CINEBONUS (ADA)</t>
  </si>
  <si>
    <t>242 15 00</t>
  </si>
  <si>
    <t>11:10-13:10-15:20-17:30-19:40-21:50 C/CT 24:00</t>
  </si>
  <si>
    <t>ANKARA</t>
  </si>
  <si>
    <t>AFM ANKAMALL</t>
  </si>
  <si>
    <t>541 14 44</t>
  </si>
  <si>
    <t>11:30-13:55-16:20-18:45-21:10 C/CT 23:35</t>
  </si>
  <si>
    <t>AFM CEPA</t>
  </si>
  <si>
    <t>219 64 44</t>
  </si>
  <si>
    <t>11:25-13:50-16:15-18:40-21:05 C/CT 23:35</t>
  </si>
  <si>
    <t>ARMADA</t>
  </si>
  <si>
    <t>219 16 00</t>
  </si>
  <si>
    <t>12:00-14:15-16:60-21:15 C/CT 23:30</t>
  </si>
  <si>
    <t>BÜYÜLÜ FENER KIZILAY</t>
  </si>
  <si>
    <t>425 01 00</t>
  </si>
  <si>
    <t>12,30-15,30-18,30-21,30</t>
  </si>
  <si>
    <t>CINEBONUS (ARCADIUM)</t>
  </si>
  <si>
    <t>241 12 41</t>
  </si>
  <si>
    <t>11:15-12:30-13:45-15:00-16:15-17:30-18:45-20:00-21:30 C/CT 24:00</t>
  </si>
  <si>
    <t>CINEBONUS (BİLKENT)</t>
  </si>
  <si>
    <t>266 16 27</t>
  </si>
  <si>
    <t>11:30-14:00-16:30-19:00-21:30- C/CT 24:00</t>
  </si>
  <si>
    <t>CINEBONUS (GORDION)</t>
  </si>
  <si>
    <t>236 70 77</t>
  </si>
  <si>
    <t>11:30-12:45-14:00-16:30-17:45-18:55-21:30 C/CT 24.00</t>
  </si>
  <si>
    <t>CINEBONUS (PANORA)</t>
  </si>
  <si>
    <t>491 64 65</t>
  </si>
  <si>
    <t>12:10-14:30-16:50-19:10-21:30 C/CT 24:00</t>
  </si>
  <si>
    <t>KENTPARK PRESTIGE</t>
  </si>
  <si>
    <t>219 44 61</t>
  </si>
  <si>
    <t>ANTALYA</t>
  </si>
  <si>
    <t>AFM LAURA</t>
  </si>
  <si>
    <t>324 40 00</t>
  </si>
  <si>
    <t>11:45-14:00-16:15-18:45-21:15 C/CT 23:30</t>
  </si>
  <si>
    <t xml:space="preserve">CINEBONUS (MİGROS AVM) </t>
  </si>
  <si>
    <t>230 14 14</t>
  </si>
  <si>
    <t>12:00-14:30-17:00-19:30-22:00 C/CT 24:15</t>
  </si>
  <si>
    <t>DEEPO</t>
  </si>
  <si>
    <t>340 62 00</t>
  </si>
  <si>
    <t>11:00-13:15-15:30-17:45-20:00-22:15</t>
  </si>
  <si>
    <t>BURSA</t>
  </si>
  <si>
    <t>AFM CARREFOUR NILUFER</t>
  </si>
  <si>
    <t>452 83 00</t>
  </si>
  <si>
    <t>11:45-14:15-16:45-19:15-21:45</t>
  </si>
  <si>
    <t>KENT MEYDANI</t>
  </si>
  <si>
    <t>255 30 84</t>
  </si>
  <si>
    <t>12:15-14:30-16:45-19:00-21:15</t>
  </si>
  <si>
    <t>KORUPARK</t>
  </si>
  <si>
    <t>242 93 83</t>
  </si>
  <si>
    <t>11,00-13,05-15,10-17,15-19,20-21,30</t>
  </si>
  <si>
    <t>DENİZLİ</t>
  </si>
  <si>
    <t>CINEBONUS (FORUM ÇAMLIK)</t>
  </si>
  <si>
    <t>215 15 35</t>
  </si>
  <si>
    <t>12:30-15:30-18:30-21:30 C/CT 23:00</t>
  </si>
  <si>
    <t>ERZURUM</t>
  </si>
  <si>
    <t xml:space="preserve">CINEBONUS (Erzurum AVM) </t>
  </si>
  <si>
    <t>316 63 63</t>
  </si>
  <si>
    <t>11:00-13:15-15:30-17:45-20:00-22:15 C/CT 23:45</t>
  </si>
  <si>
    <t>ESKİŞEHİR</t>
  </si>
  <si>
    <t>CINEBONUS (ESPARK)</t>
  </si>
  <si>
    <t>333 05 15</t>
  </si>
  <si>
    <t>11:00-13:30-16:00-18:30-21:00 C/CT 23:45</t>
  </si>
  <si>
    <t>G.ANTEP</t>
  </si>
  <si>
    <t>SANKO PARK AVŞAR</t>
  </si>
  <si>
    <t>336 86 86</t>
  </si>
  <si>
    <t>11:45-14:00-16:15-18:30-21:15</t>
  </si>
  <si>
    <t>İZMİR</t>
  </si>
  <si>
    <t>AGORA</t>
  </si>
  <si>
    <t>278 10 10</t>
  </si>
  <si>
    <t>12:00-14:15-16:30-18:45-21:00</t>
  </si>
  <si>
    <t>AFM EGE PARK MAVİŞEHİR</t>
  </si>
  <si>
    <t>324 42 64</t>
  </si>
  <si>
    <t>11:30-14:00-16.30-19:00-21:30 C/CT 23:50</t>
  </si>
  <si>
    <t>AFM FORUM BORNOVA</t>
  </si>
  <si>
    <t>373 03 50</t>
  </si>
  <si>
    <t>11:00-13:30-16:00-18:40-21:10 C/CT 23:40</t>
  </si>
  <si>
    <t>CINEBONUS (KİPA BALÇOVA)</t>
  </si>
  <si>
    <t>278 87 87</t>
  </si>
  <si>
    <t>11:30-14:00-16.30-19:00-21:30 C/CT 24:00</t>
  </si>
  <si>
    <t>ÇİĞLİ CINECITY KİPA</t>
  </si>
  <si>
    <t>386 58 88</t>
  </si>
  <si>
    <t>12:00-14:30-17:00-19:30-22:00 CAR/PER/C/CT 24:30</t>
  </si>
  <si>
    <t>CINEBONUS (KONAK PİER)</t>
  </si>
  <si>
    <t>446 90 40</t>
  </si>
  <si>
    <t>11:15-13:45-16:15-18:45-21:15 C/CT 24:00</t>
  </si>
  <si>
    <t>İZMİT</t>
  </si>
  <si>
    <t>DOLPHIN</t>
  </si>
  <si>
    <t>323 50 24</t>
  </si>
  <si>
    <t>KAYSERİ</t>
  </si>
  <si>
    <t>CINEBONUS (PARK)</t>
  </si>
  <si>
    <t>223 20 10</t>
  </si>
  <si>
    <t>11:10-13:20-15:30-17:40-19:50-22:00-C/CT 24:00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</si>
  <si>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</si>
  <si>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</si>
  <si>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</si>
  <si>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</si>
  <si>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</si>
  <si>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</si>
  <si>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12:00-14:15-16:45-19:15-21:30 C/CT 23:45</t>
  </si>
  <si>
    <t>SAMSUN</t>
  </si>
  <si>
    <t>AFM YEŞİLYURT</t>
  </si>
  <si>
    <t>439 20 70</t>
  </si>
  <si>
    <t>12:00-14:45-17:00-19:15-22:00</t>
  </si>
  <si>
    <t>TRABZON</t>
  </si>
  <si>
    <t>ROYAL</t>
  </si>
  <si>
    <t>323 33 77</t>
  </si>
  <si>
    <t>10:45-12:30-14:30-16:30-20:00-22:00</t>
  </si>
  <si>
    <t>INCEPTION</t>
  </si>
  <si>
    <t>27 Ağustos 2010</t>
  </si>
  <si>
    <t>11,30-13,00-14,30-16,001-7,30-19,002-0,45-22,15  C/CT: 23,40</t>
  </si>
  <si>
    <t>11:00-14:00-17:00-20:00  C/Ct  23:00</t>
  </si>
  <si>
    <t>11:00-14:00-17:00-20:00-C/Ct  23:00</t>
  </si>
  <si>
    <t>BAĞCILAR</t>
  </si>
  <si>
    <t>SİTE</t>
  </si>
  <si>
    <t>462 20 21</t>
  </si>
  <si>
    <t>12:15-15:15-18:15-21:15</t>
  </si>
  <si>
    <t xml:space="preserve">BAĞCILAR </t>
  </si>
  <si>
    <t>212 AVM CINEMARINE</t>
  </si>
  <si>
    <t>602 34 35</t>
  </si>
  <si>
    <t>12:30-14:00-15:30-18:30-20:0021:30</t>
  </si>
  <si>
    <t>11:00-13:45-16:30-19:15-22:00</t>
  </si>
  <si>
    <t>AVŞAR</t>
  </si>
  <si>
    <t>583 46 02</t>
  </si>
  <si>
    <t>11:45-14:45-17:45-20:45</t>
  </si>
  <si>
    <t xml:space="preserve">11:00-13:45-16:30-19:15-22:00  </t>
  </si>
  <si>
    <t>11:30-14:40-18:10-21:20</t>
  </si>
  <si>
    <t>12:15-15:15-18:15-21:10</t>
  </si>
  <si>
    <t>BEYLICIUM</t>
  </si>
  <si>
    <t>873 62 62</t>
  </si>
  <si>
    <t>11:00-13:30-16:00-18:30-21:00</t>
  </si>
  <si>
    <t>12:45-15:55-19:05-22:15 C/CT 23:50</t>
  </si>
  <si>
    <t>ATLAS</t>
  </si>
  <si>
    <t>293 85 95</t>
  </si>
  <si>
    <t>12:00-14:15-16:30-19:00-21:30</t>
  </si>
  <si>
    <t>CINE MAJESTIC</t>
  </si>
  <si>
    <t>244 97 07</t>
  </si>
  <si>
    <t>11,30-21,15</t>
  </si>
  <si>
    <t>11:30-14:30-18:00-21:15</t>
  </si>
  <si>
    <t>ÇEMBERLİTAŞ</t>
  </si>
  <si>
    <t>ŞAFAK MOVIEPLEX</t>
  </si>
  <si>
    <t>516 26 60</t>
  </si>
  <si>
    <t>11:30-14:30-17:30-20:30</t>
  </si>
  <si>
    <t>12:00-15:00-18:00-21:00 C/CT 24:00</t>
  </si>
  <si>
    <t>12:30-15:30-18:30-21:30</t>
  </si>
  <si>
    <t>11:45-15:00-18:15-21:15</t>
  </si>
  <si>
    <t>FATİH</t>
  </si>
  <si>
    <t>CINEBONUS (HISTORIA)</t>
  </si>
  <si>
    <t>523 10 88</t>
  </si>
  <si>
    <t>FLORYA</t>
  </si>
  <si>
    <t>CINEBONUS (FLYINN)</t>
  </si>
  <si>
    <t>662 98 40</t>
  </si>
  <si>
    <t>GÜNGÖREN</t>
  </si>
  <si>
    <t>CINEBONUS (KALE)</t>
  </si>
  <si>
    <t>677 59 59</t>
  </si>
  <si>
    <t>12:00-15:00-18:00-21:00  C/Ct  23:45</t>
  </si>
  <si>
    <t>11:00-14:30-18:00-21:30 C/CT 23:40</t>
  </si>
  <si>
    <t>CINEMA MODA</t>
  </si>
  <si>
    <t>345 84 48</t>
  </si>
  <si>
    <t>12:00-15:00-18:00-21:00</t>
  </si>
  <si>
    <t>12:00-15:00-18:00-21:00  C/Ct  24:00</t>
  </si>
  <si>
    <t>REXX</t>
  </si>
  <si>
    <t>418 10 84</t>
  </si>
  <si>
    <t>11:00-12:30-14:00-15:30-17:00-18:30-20:00-21:15</t>
  </si>
  <si>
    <t>12:15-15:15-18:15-21:15  CA/PER/C/Ct  24:15</t>
  </si>
  <si>
    <t>11:00-12:00-14:00-15:00-17:00-18:00-20:00-21:00 C/CT 23:00-24:00</t>
  </si>
  <si>
    <t>11:50-14:50-17:50-21:00</t>
  </si>
  <si>
    <t>11:45-15:15-18:15-21:15</t>
  </si>
  <si>
    <t>12,50-17,20-22,00</t>
  </si>
  <si>
    <t>22, 00</t>
  </si>
  <si>
    <t>OSMANBEY</t>
  </si>
  <si>
    <t>GAZİ</t>
  </si>
  <si>
    <t>247 96 65</t>
  </si>
  <si>
    <t>11,00-12,00-13,45-14,45-16,45-17,45-19,45-20,45</t>
  </si>
  <si>
    <t>PENDİK</t>
  </si>
  <si>
    <t>OSCAR</t>
  </si>
  <si>
    <t>390 09 70</t>
  </si>
  <si>
    <t>11:00-14:00-17:00-18:30-20:00-21:30</t>
  </si>
  <si>
    <t>AFM PENDORYA</t>
  </si>
  <si>
    <t>670 21 31</t>
  </si>
  <si>
    <t>17:50-21:00</t>
  </si>
  <si>
    <t xml:space="preserve">SEFAKÖY </t>
  </si>
  <si>
    <t>ARMONIPARK</t>
  </si>
  <si>
    <t>540 20 94</t>
  </si>
  <si>
    <t>12:30-15:15-18:30-21:30 C/CT 23:00</t>
  </si>
  <si>
    <t>11:00-16:00-21:30</t>
  </si>
  <si>
    <t>ŞİŞLİ</t>
  </si>
  <si>
    <t>SİTE MOVIEPLEX</t>
  </si>
  <si>
    <t>296 42 60</t>
  </si>
  <si>
    <t>11,00-14,00-17,00-21,00</t>
  </si>
  <si>
    <t>19:00-22:00</t>
  </si>
  <si>
    <t>11:15-14:30-17:45-21:00  C/Ct  23:45</t>
  </si>
  <si>
    <t>ZEYTİNBURNU</t>
  </si>
  <si>
    <t xml:space="preserve">OLIVIUM CINECITY </t>
  </si>
  <si>
    <t>546 96 96</t>
  </si>
  <si>
    <t>12:15-15:15-18:15-21:15  C/Ct  24:00</t>
  </si>
  <si>
    <t>ARIPLEX CEMALPAŞA</t>
  </si>
  <si>
    <t>458 35 34</t>
  </si>
  <si>
    <t>11,30-14,15-17,00-20,30</t>
  </si>
  <si>
    <t>12:00-15:00-18:00-21:00 C/CT 23:15</t>
  </si>
  <si>
    <t>11,10-14,05-17,05-20,10  C/CT: 23,20</t>
  </si>
  <si>
    <t>AFM ANTARES</t>
  </si>
  <si>
    <t>325 90 60</t>
  </si>
  <si>
    <t>12:00-15:30-18:30-21:30</t>
  </si>
  <si>
    <t>12:30-15:45-18:50-22:00</t>
  </si>
  <si>
    <t>ATAKULE ON TOWER</t>
  </si>
  <si>
    <t>441 14 14</t>
  </si>
  <si>
    <t>12:00-15:00-18:00-21:30  C/Ct  23,00</t>
  </si>
  <si>
    <t>BÜYÜLÜ FENER BAHÇELİEVLER</t>
  </si>
  <si>
    <t>212 92 96</t>
  </si>
  <si>
    <t>12:30-15:30-18:30-21:40 C/CT 23:30</t>
  </si>
  <si>
    <t>12:15-15:15-18:30-21:30</t>
  </si>
  <si>
    <t>13:00-16:00-19:00-22:00</t>
  </si>
  <si>
    <t>FORUM CINEMA PINK</t>
  </si>
  <si>
    <t>578 00 22</t>
  </si>
  <si>
    <t>KC GÖKSU PINK</t>
  </si>
  <si>
    <t>281 12 71</t>
  </si>
  <si>
    <t>12:30-15:30-18:30-21:30  C/Ct  24:30</t>
  </si>
  <si>
    <t>METROPOL</t>
  </si>
  <si>
    <t>425 74 78</t>
  </si>
  <si>
    <t>11:00-14:00-17:00-20:00</t>
  </si>
  <si>
    <t>MOVIECITY</t>
  </si>
  <si>
    <t>358 06 07</t>
  </si>
  <si>
    <t>11,30-14,30-17,30-20,30</t>
  </si>
  <si>
    <t>ANTAKYA</t>
  </si>
  <si>
    <t>KONAK</t>
  </si>
  <si>
    <t>216 30 09</t>
  </si>
  <si>
    <t>11:00-14:00-18:30-21:15</t>
  </si>
  <si>
    <t>12:30-15:30-18:15-20:45</t>
  </si>
  <si>
    <t>12:00-15:00-18:15-21:30</t>
  </si>
  <si>
    <t>ÖZDİLEK CINETIME</t>
  </si>
  <si>
    <t>345 90 00</t>
  </si>
  <si>
    <t>15:00-21:00</t>
  </si>
  <si>
    <t>PRESTIGE</t>
  </si>
  <si>
    <t>311 10 50</t>
  </si>
  <si>
    <t>MEGAPOL</t>
  </si>
  <si>
    <t>237 01 31</t>
  </si>
  <si>
    <t>12:00-15:00-18:15-21:00</t>
  </si>
  <si>
    <t>AYDIN</t>
  </si>
  <si>
    <t>CINEBONUS FORUM</t>
  </si>
  <si>
    <t>232 03 00</t>
  </si>
  <si>
    <t xml:space="preserve">12:00-15:00-18:00-21:00  </t>
  </si>
  <si>
    <t>BALIKESİR</t>
  </si>
  <si>
    <t>AKÇAY ATLAS</t>
  </si>
  <si>
    <t>234 03 03</t>
  </si>
  <si>
    <t>11,45-14,15-16,45-19,15-21,45</t>
  </si>
  <si>
    <t>CINEMARINE</t>
  </si>
  <si>
    <t>ŞAN</t>
  </si>
  <si>
    <t>241 22 65</t>
  </si>
  <si>
    <t>15:00-17:00-21:45</t>
  </si>
  <si>
    <t>BANDIRMA</t>
  </si>
  <si>
    <t>GÜLEZ</t>
  </si>
  <si>
    <t>715 01 79</t>
  </si>
  <si>
    <t>11:30-14:00-16:30-21:00</t>
  </si>
  <si>
    <t>BARTIN</t>
  </si>
  <si>
    <t>DERVİŞOĞLU</t>
  </si>
  <si>
    <t>227 60 90</t>
  </si>
  <si>
    <t>13:3,0-17:00-20:30</t>
  </si>
  <si>
    <t>BATMAN</t>
  </si>
  <si>
    <t>BELEDİYE</t>
  </si>
  <si>
    <t>212 98 34</t>
  </si>
  <si>
    <t>BODRUM</t>
  </si>
  <si>
    <t>317 00 01</t>
  </si>
  <si>
    <t>14:15-15:45-18:45-20:15-21:45</t>
  </si>
  <si>
    <t>ALTIPARMAK BURÇ</t>
  </si>
  <si>
    <t>221 23 50</t>
  </si>
  <si>
    <t>12,30-15,15-18,15-21,00</t>
  </si>
  <si>
    <t>SETBAŞI PRESTIGE</t>
  </si>
  <si>
    <t>224 99 39</t>
  </si>
  <si>
    <t>ÇANAKKALE</t>
  </si>
  <si>
    <t>214 10 66</t>
  </si>
  <si>
    <t>12:00-13:30-15:00-16:30-18:00-19:30-21:30</t>
  </si>
  <si>
    <t>ÇORLU</t>
  </si>
  <si>
    <t>ORION PRESTIGE</t>
  </si>
  <si>
    <t>673 46 87</t>
  </si>
  <si>
    <t>11:15-14:15-17:15-20:15</t>
  </si>
  <si>
    <t>BEYAZ SAHNE</t>
  </si>
  <si>
    <t>212 32 62</t>
  </si>
  <si>
    <t xml:space="preserve">12:30-15:30-18:30-21:30  </t>
  </si>
  <si>
    <t>TERAS PARK AVŞAR</t>
  </si>
  <si>
    <t>374 10 00</t>
  </si>
  <si>
    <t>DİYARBAKIR</t>
  </si>
  <si>
    <t>BABİL AVŞAR</t>
  </si>
  <si>
    <t>238 08 00</t>
  </si>
  <si>
    <t>CINEMALL</t>
  </si>
  <si>
    <t>252 52 34</t>
  </si>
  <si>
    <t>11,45-16,30-20,45</t>
  </si>
  <si>
    <t>EDİRNE</t>
  </si>
  <si>
    <t>236 40 01</t>
  </si>
  <si>
    <t>CAFE DE CINEMA</t>
  </si>
  <si>
    <t>231 31 31</t>
  </si>
  <si>
    <t>11,00-13,30-22,45</t>
  </si>
  <si>
    <t>11:15-14:15-17:15-21:15</t>
  </si>
  <si>
    <t>11:30-14:30-17:30-20:30  C/Ct  23:30</t>
  </si>
  <si>
    <t>YAPAY</t>
  </si>
  <si>
    <t>231 43 23</t>
  </si>
  <si>
    <t>12:20-15:20-18:20-21:20</t>
  </si>
  <si>
    <t>220 76 58</t>
  </si>
  <si>
    <t>SİNEPARK NAKIPALİ</t>
  </si>
  <si>
    <t>328 91 70</t>
  </si>
  <si>
    <t>12,45-15,45-18,45-21,45</t>
  </si>
  <si>
    <t>ISPARTA</t>
  </si>
  <si>
    <t>228 26 88</t>
  </si>
  <si>
    <t>İSKENDERUN</t>
  </si>
  <si>
    <t>PRIME MALL PRESTIGE</t>
  </si>
  <si>
    <t>619 21 21</t>
  </si>
  <si>
    <t>12:00-15:00-18:15-21:20 C/CT 23:30</t>
  </si>
  <si>
    <t>12:30-15:30-18:30-21:30 C/CT 23:20</t>
  </si>
  <si>
    <t>AFM PASSTEL</t>
  </si>
  <si>
    <t>489 22 00</t>
  </si>
  <si>
    <t>11:00-12:30-14:00-15:30-17:00-18:30-20:00-21:30</t>
  </si>
  <si>
    <t>11:00-13:45-16:30-19:15-22:00  C/Ct  24:30</t>
  </si>
  <si>
    <t>12:00-15:00-18:00-21:00 CAR-PER-C-CT 24:00</t>
  </si>
  <si>
    <t>10:30-13:15-16:00-18:45-21:30  C/Ct  24:15</t>
  </si>
  <si>
    <t>NCITY</t>
  </si>
  <si>
    <t>325 18 65</t>
  </si>
  <si>
    <t>11,45-14,45-17,45-20,30</t>
  </si>
  <si>
    <t>KDZ. EREĞLİ</t>
  </si>
  <si>
    <t>AKM</t>
  </si>
  <si>
    <t>316 14 84</t>
  </si>
  <si>
    <t>12,00-15,00-18,00-21,00</t>
  </si>
  <si>
    <t>KIBRIS</t>
  </si>
  <si>
    <t>GÜZELYURT LEMAR</t>
  </si>
  <si>
    <t>714 69 40</t>
  </si>
  <si>
    <t>14:00-17:30-20:30</t>
  </si>
  <si>
    <t>KIRIKKALE</t>
  </si>
  <si>
    <t>MAKRO</t>
  </si>
  <si>
    <t>218 88 55</t>
  </si>
  <si>
    <t>11,3014,30-17,30-20,30</t>
  </si>
  <si>
    <t>KIRŞEHİR</t>
  </si>
  <si>
    <t>KLAS</t>
  </si>
  <si>
    <t>213 13 44</t>
  </si>
  <si>
    <t>11:00-13:30-16:00-21:00</t>
  </si>
  <si>
    <t>CINENS</t>
  </si>
  <si>
    <t>247 22 25</t>
  </si>
  <si>
    <t>KUŞADASI</t>
  </si>
  <si>
    <t>KIPA CINEMARINE</t>
  </si>
  <si>
    <t>622 34 34</t>
  </si>
  <si>
    <t>12:45-15:45-18:45-21:45</t>
  </si>
  <si>
    <t>KÜTAHYA</t>
  </si>
  <si>
    <t>224 75 57</t>
  </si>
  <si>
    <t>LÜLEBURGAZ</t>
  </si>
  <si>
    <t xml:space="preserve">PLAZA </t>
  </si>
  <si>
    <t>412 39 09</t>
  </si>
  <si>
    <t>11:15-13:50-16:25-19:00-21:35</t>
  </si>
  <si>
    <t>MALATYA</t>
  </si>
  <si>
    <t>PARK AVŞAR</t>
  </si>
  <si>
    <t>212 83 85</t>
  </si>
  <si>
    <t>MİLAS</t>
  </si>
  <si>
    <t>PRENSES</t>
  </si>
  <si>
    <t>513 11 26</t>
  </si>
  <si>
    <t>11,00-13,30-16,00-19,00-21,30</t>
  </si>
  <si>
    <t>MUĞLA</t>
  </si>
  <si>
    <t>ZEYBEK</t>
  </si>
  <si>
    <t>214 13 58</t>
  </si>
  <si>
    <t>12,15-15,00-18,00-20,45</t>
  </si>
  <si>
    <t>NAZİLLİ</t>
  </si>
  <si>
    <t>313 18 88</t>
  </si>
  <si>
    <t>11,00-14,30-17,30-21,00</t>
  </si>
  <si>
    <t>11:00-14:00-16:50-19:45-22:35</t>
  </si>
  <si>
    <t>KONAKPLEX</t>
  </si>
  <si>
    <t>431 24 71</t>
  </si>
  <si>
    <t>SİVAS</t>
  </si>
  <si>
    <t xml:space="preserve">KLAS                </t>
  </si>
  <si>
    <t>224 12 01</t>
  </si>
  <si>
    <t>11:00-13:45-16:30-21:15</t>
  </si>
  <si>
    <t>TEKİRDAĞ</t>
  </si>
  <si>
    <t>AFM TEKİRA</t>
  </si>
  <si>
    <t>264 22 20</t>
  </si>
  <si>
    <t>11:40-13:10-14:40-16:10-17:40-19:10-20:40-22:00</t>
  </si>
  <si>
    <t>330 10 01</t>
  </si>
  <si>
    <t>UŞAK</t>
  </si>
  <si>
    <t>227 72 22</t>
  </si>
  <si>
    <t>12,15-15,15-18,15-21,15</t>
  </si>
  <si>
    <t xml:space="preserve">PARK </t>
  </si>
  <si>
    <t>12,30-14,00-15,30-17,001-8,30-20,00-21,15</t>
  </si>
  <si>
    <t>YALOVA</t>
  </si>
  <si>
    <t>812 72 72</t>
  </si>
  <si>
    <t>352 77 25</t>
  </si>
  <si>
    <t>ZONGULDAK</t>
  </si>
  <si>
    <t>251 21 66</t>
  </si>
  <si>
    <t>12,00-21,00</t>
  </si>
  <si>
    <t>DEMİRPARK PRESTIGE</t>
  </si>
  <si>
    <t>257 87 72</t>
  </si>
  <si>
    <t>11:45-13:45-16:00-18:15-20:45</t>
  </si>
  <si>
    <t>16:30-20:30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</si>
</sst>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8"/>
      <color indexed="23"/>
      <name val="Century Gothic"/>
      <family val="2"/>
    </font>
    <font>
      <sz val="10"/>
      <name val="Century Gothic"/>
      <family val="2"/>
    </font>
    <font>
      <b/>
      <sz val="12"/>
      <name val="Wingdings"/>
      <family val="0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color indexed="12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9"/>
      <color indexed="8"/>
      <name val="Century Gothic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20" fontId="1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49" fontId="9" fillId="34" borderId="20" xfId="0" applyNumberFormat="1" applyFont="1" applyFill="1" applyBorder="1" applyAlignment="1" applyProtection="1">
      <alignment horizontal="center" vertical="center"/>
      <protection/>
    </xf>
    <xf numFmtId="49" fontId="9" fillId="34" borderId="21" xfId="0" applyNumberFormat="1" applyFont="1" applyFill="1" applyBorder="1" applyAlignment="1" applyProtection="1">
      <alignment horizontal="center" vertical="center"/>
      <protection/>
    </xf>
    <xf numFmtId="49" fontId="9" fillId="34" borderId="22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showGridLines="0" zoomScale="90" zoomScaleNormal="90" zoomScalePageLayoutView="0" workbookViewId="0" topLeftCell="A1">
      <pane xSplit="1" ySplit="2" topLeftCell="B6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E63" sqref="E63"/>
    </sheetView>
  </sheetViews>
  <sheetFormatPr defaultColWidth="9.140625" defaultRowHeight="12.75"/>
  <cols>
    <col min="1" max="1" width="4.7109375" style="8" customWidth="1"/>
    <col min="2" max="2" width="15.7109375" style="4" customWidth="1"/>
    <col min="3" max="3" width="38.7109375" style="4" customWidth="1"/>
    <col min="4" max="4" width="12.7109375" style="36" customWidth="1"/>
    <col min="5" max="5" width="75.7109375" style="36" customWidth="1"/>
    <col min="6" max="6" width="4.7109375" style="35" hidden="1" customWidth="1"/>
    <col min="7" max="7" width="4.7109375" style="3" hidden="1" customWidth="1"/>
    <col min="8" max="8" width="47.57421875" style="3" hidden="1" customWidth="1"/>
    <col min="9" max="9" width="4.7109375" style="3" hidden="1" customWidth="1"/>
    <col min="10" max="10" width="3.7109375" style="4" hidden="1" customWidth="1"/>
    <col min="11" max="11" width="4.7109375" style="5" hidden="1" customWidth="1"/>
    <col min="12" max="12" width="0" style="4" hidden="1" customWidth="1"/>
    <col min="13" max="16384" width="9.140625" style="4" customWidth="1"/>
  </cols>
  <sheetData>
    <row r="1" spans="1:6" ht="30" customHeight="1">
      <c r="A1" s="1"/>
      <c r="B1" s="43" t="s">
        <v>1</v>
      </c>
      <c r="C1" s="44"/>
      <c r="D1" s="44"/>
      <c r="E1" s="45"/>
      <c r="F1" s="2"/>
    </row>
    <row r="2" spans="1:6" ht="19.5" customHeight="1">
      <c r="A2" s="6"/>
      <c r="B2" s="46" t="s">
        <v>3</v>
      </c>
      <c r="C2" s="47"/>
      <c r="D2" s="47"/>
      <c r="E2" s="48"/>
      <c r="F2" s="7"/>
    </row>
    <row r="3" spans="1:11" s="12" customFormat="1" ht="4.5" customHeight="1">
      <c r="A3" s="8"/>
      <c r="B3" s="9"/>
      <c r="C3" s="9"/>
      <c r="D3" s="9"/>
      <c r="E3" s="9"/>
      <c r="F3" s="10"/>
      <c r="G3" s="11"/>
      <c r="H3" s="11"/>
      <c r="I3" s="11"/>
      <c r="K3" s="13"/>
    </row>
    <row r="4" spans="1:11" s="24" customFormat="1" ht="16.5" customHeight="1">
      <c r="A4" s="14">
        <f aca="true" t="shared" si="0" ref="A4:A35">+ROW()-3</f>
        <v>1</v>
      </c>
      <c r="B4" s="15" t="s">
        <v>4</v>
      </c>
      <c r="C4" s="16" t="s">
        <v>5</v>
      </c>
      <c r="D4" s="17" t="s">
        <v>6</v>
      </c>
      <c r="E4" s="18" t="s">
        <v>7</v>
      </c>
      <c r="F4" s="19"/>
      <c r="G4" s="20"/>
      <c r="H4" s="20"/>
      <c r="I4" s="21"/>
      <c r="J4" s="22"/>
      <c r="K4" s="23"/>
    </row>
    <row r="5" spans="1:11" s="24" customFormat="1" ht="16.5" customHeight="1">
      <c r="A5" s="14">
        <f t="shared" si="0"/>
        <v>2</v>
      </c>
      <c r="B5" s="25" t="s">
        <v>8</v>
      </c>
      <c r="C5" s="26" t="s">
        <v>9</v>
      </c>
      <c r="D5" s="27" t="s">
        <v>10</v>
      </c>
      <c r="E5" s="18" t="s">
        <v>11</v>
      </c>
      <c r="F5" s="19"/>
      <c r="G5" s="20"/>
      <c r="H5" s="20"/>
      <c r="I5" s="21"/>
      <c r="J5" s="22"/>
      <c r="K5" s="23"/>
    </row>
    <row r="6" spans="1:11" s="24" customFormat="1" ht="16.5" customHeight="1">
      <c r="A6" s="14">
        <f t="shared" si="0"/>
        <v>3</v>
      </c>
      <c r="B6" s="25" t="s">
        <v>8</v>
      </c>
      <c r="C6" s="26" t="s">
        <v>12</v>
      </c>
      <c r="D6" s="27" t="s">
        <v>13</v>
      </c>
      <c r="E6" s="18" t="s">
        <v>14</v>
      </c>
      <c r="F6" s="19"/>
      <c r="G6" s="20"/>
      <c r="H6" s="20"/>
      <c r="I6" s="21"/>
      <c r="J6" s="22"/>
      <c r="K6" s="23"/>
    </row>
    <row r="7" spans="1:11" s="24" customFormat="1" ht="16.5" customHeight="1">
      <c r="A7" s="14">
        <f t="shared" si="0"/>
        <v>4</v>
      </c>
      <c r="B7" s="15" t="s">
        <v>15</v>
      </c>
      <c r="C7" s="16" t="s">
        <v>16</v>
      </c>
      <c r="D7" s="17" t="s">
        <v>17</v>
      </c>
      <c r="E7" s="18" t="s">
        <v>18</v>
      </c>
      <c r="F7" s="19"/>
      <c r="G7" s="20"/>
      <c r="H7" s="20"/>
      <c r="I7" s="21"/>
      <c r="J7" s="22"/>
      <c r="K7" s="23"/>
    </row>
    <row r="8" spans="1:11" s="24" customFormat="1" ht="16.5" customHeight="1">
      <c r="A8" s="14">
        <f t="shared" si="0"/>
        <v>5</v>
      </c>
      <c r="B8" s="15" t="s">
        <v>19</v>
      </c>
      <c r="C8" s="16" t="s">
        <v>20</v>
      </c>
      <c r="D8" s="17" t="s">
        <v>21</v>
      </c>
      <c r="E8" s="18" t="s">
        <v>22</v>
      </c>
      <c r="F8" s="19"/>
      <c r="G8" s="20"/>
      <c r="H8" s="20"/>
      <c r="I8" s="21"/>
      <c r="J8" s="22"/>
      <c r="K8" s="23"/>
    </row>
    <row r="9" spans="1:11" s="24" customFormat="1" ht="16.5" customHeight="1">
      <c r="A9" s="14">
        <f t="shared" si="0"/>
        <v>6</v>
      </c>
      <c r="B9" s="25" t="s">
        <v>23</v>
      </c>
      <c r="C9" s="26" t="s">
        <v>24</v>
      </c>
      <c r="D9" s="27" t="s">
        <v>25</v>
      </c>
      <c r="E9" s="18" t="s">
        <v>26</v>
      </c>
      <c r="F9" s="19"/>
      <c r="G9" s="20"/>
      <c r="H9" s="20"/>
      <c r="I9" s="21"/>
      <c r="J9" s="22"/>
      <c r="K9" s="23"/>
    </row>
    <row r="10" spans="1:11" s="24" customFormat="1" ht="16.5" customHeight="1">
      <c r="A10" s="14">
        <f t="shared" si="0"/>
        <v>7</v>
      </c>
      <c r="B10" s="25" t="s">
        <v>27</v>
      </c>
      <c r="C10" s="26" t="s">
        <v>28</v>
      </c>
      <c r="D10" s="27" t="s">
        <v>29</v>
      </c>
      <c r="E10" s="18" t="s">
        <v>30</v>
      </c>
      <c r="F10" s="19"/>
      <c r="G10" s="20"/>
      <c r="H10" s="20"/>
      <c r="I10" s="21"/>
      <c r="J10" s="22"/>
      <c r="K10" s="23"/>
    </row>
    <row r="11" spans="1:11" s="24" customFormat="1" ht="16.5" customHeight="1">
      <c r="A11" s="14">
        <f t="shared" si="0"/>
        <v>8</v>
      </c>
      <c r="B11" s="25" t="s">
        <v>31</v>
      </c>
      <c r="C11" s="26" t="s">
        <v>32</v>
      </c>
      <c r="D11" s="27" t="s">
        <v>33</v>
      </c>
      <c r="E11" s="18" t="s">
        <v>34</v>
      </c>
      <c r="F11" s="19"/>
      <c r="G11" s="20"/>
      <c r="H11" s="20"/>
      <c r="I11" s="21"/>
      <c r="J11" s="22"/>
      <c r="K11" s="23"/>
    </row>
    <row r="12" spans="1:11" s="24" customFormat="1" ht="16.5" customHeight="1">
      <c r="A12" s="14">
        <f t="shared" si="0"/>
        <v>9</v>
      </c>
      <c r="B12" s="25" t="s">
        <v>35</v>
      </c>
      <c r="C12" s="26" t="s">
        <v>36</v>
      </c>
      <c r="D12" s="27" t="s">
        <v>37</v>
      </c>
      <c r="E12" s="18" t="s">
        <v>38</v>
      </c>
      <c r="F12" s="19"/>
      <c r="G12" s="20"/>
      <c r="H12" s="20"/>
      <c r="I12" s="21"/>
      <c r="J12" s="22"/>
      <c r="K12" s="23"/>
    </row>
    <row r="13" spans="1:11" s="24" customFormat="1" ht="16.5" customHeight="1">
      <c r="A13" s="14">
        <f t="shared" si="0"/>
        <v>10</v>
      </c>
      <c r="B13" s="25" t="s">
        <v>39</v>
      </c>
      <c r="C13" s="26" t="s">
        <v>40</v>
      </c>
      <c r="D13" s="27" t="s">
        <v>41</v>
      </c>
      <c r="E13" s="18" t="s">
        <v>42</v>
      </c>
      <c r="F13" s="19"/>
      <c r="G13" s="20"/>
      <c r="H13" s="20"/>
      <c r="I13" s="21"/>
      <c r="J13" s="22"/>
      <c r="K13" s="23"/>
    </row>
    <row r="14" spans="1:11" s="24" customFormat="1" ht="16.5" customHeight="1">
      <c r="A14" s="14">
        <f t="shared" si="0"/>
        <v>11</v>
      </c>
      <c r="B14" s="15" t="s">
        <v>43</v>
      </c>
      <c r="C14" s="16" t="s">
        <v>44</v>
      </c>
      <c r="D14" s="17" t="s">
        <v>45</v>
      </c>
      <c r="E14" s="18" t="s">
        <v>46</v>
      </c>
      <c r="F14" s="19"/>
      <c r="G14" s="20"/>
      <c r="H14" s="20"/>
      <c r="I14" s="21"/>
      <c r="J14" s="22"/>
      <c r="K14" s="23"/>
    </row>
    <row r="15" spans="1:11" s="24" customFormat="1" ht="16.5" customHeight="1">
      <c r="A15" s="14">
        <f t="shared" si="0"/>
        <v>12</v>
      </c>
      <c r="B15" s="25" t="s">
        <v>47</v>
      </c>
      <c r="C15" s="26" t="s">
        <v>48</v>
      </c>
      <c r="D15" s="27" t="s">
        <v>49</v>
      </c>
      <c r="E15" s="18" t="s">
        <v>50</v>
      </c>
      <c r="F15" s="19"/>
      <c r="G15" s="20"/>
      <c r="H15" s="20"/>
      <c r="I15" s="21"/>
      <c r="J15" s="22"/>
      <c r="K15" s="23"/>
    </row>
    <row r="16" spans="1:11" s="24" customFormat="1" ht="16.5" customHeight="1">
      <c r="A16" s="14">
        <f t="shared" si="0"/>
        <v>13</v>
      </c>
      <c r="B16" s="25" t="s">
        <v>47</v>
      </c>
      <c r="C16" s="26" t="s">
        <v>51</v>
      </c>
      <c r="D16" s="27" t="s">
        <v>52</v>
      </c>
      <c r="E16" s="18" t="s">
        <v>53</v>
      </c>
      <c r="F16" s="19"/>
      <c r="G16" s="20"/>
      <c r="H16" s="20"/>
      <c r="I16" s="21"/>
      <c r="J16" s="22"/>
      <c r="K16" s="23"/>
    </row>
    <row r="17" spans="1:11" s="24" customFormat="1" ht="16.5" customHeight="1">
      <c r="A17" s="14">
        <f t="shared" si="0"/>
        <v>14</v>
      </c>
      <c r="B17" s="15" t="s">
        <v>54</v>
      </c>
      <c r="C17" s="16" t="s">
        <v>55</v>
      </c>
      <c r="D17" s="17" t="s">
        <v>56</v>
      </c>
      <c r="E17" s="18" t="s">
        <v>57</v>
      </c>
      <c r="F17" s="19"/>
      <c r="G17" s="20"/>
      <c r="H17" s="20"/>
      <c r="I17" s="21"/>
      <c r="J17" s="22"/>
      <c r="K17" s="23"/>
    </row>
    <row r="18" spans="1:11" s="24" customFormat="1" ht="16.5" customHeight="1">
      <c r="A18" s="14">
        <f t="shared" si="0"/>
        <v>15</v>
      </c>
      <c r="B18" s="15" t="s">
        <v>58</v>
      </c>
      <c r="C18" s="16" t="s">
        <v>59</v>
      </c>
      <c r="D18" s="17" t="s">
        <v>60</v>
      </c>
      <c r="E18" s="18" t="s">
        <v>61</v>
      </c>
      <c r="F18" s="19"/>
      <c r="G18" s="20"/>
      <c r="H18" s="20"/>
      <c r="I18" s="21"/>
      <c r="J18" s="22"/>
      <c r="K18" s="23"/>
    </row>
    <row r="19" spans="1:11" s="24" customFormat="1" ht="16.5" customHeight="1">
      <c r="A19" s="14">
        <f t="shared" si="0"/>
        <v>16</v>
      </c>
      <c r="B19" s="25" t="s">
        <v>62</v>
      </c>
      <c r="C19" s="26" t="s">
        <v>63</v>
      </c>
      <c r="D19" s="27" t="s">
        <v>64</v>
      </c>
      <c r="E19" s="18" t="s">
        <v>65</v>
      </c>
      <c r="F19" s="19"/>
      <c r="G19" s="20"/>
      <c r="H19" s="20"/>
      <c r="I19" s="21"/>
      <c r="J19" s="22"/>
      <c r="K19" s="23"/>
    </row>
    <row r="20" spans="1:11" s="24" customFormat="1" ht="16.5" customHeight="1">
      <c r="A20" s="14">
        <f t="shared" si="0"/>
        <v>17</v>
      </c>
      <c r="B20" s="15" t="s">
        <v>62</v>
      </c>
      <c r="C20" s="16" t="s">
        <v>66</v>
      </c>
      <c r="D20" s="17" t="s">
        <v>67</v>
      </c>
      <c r="E20" s="18" t="s">
        <v>22</v>
      </c>
      <c r="F20" s="19"/>
      <c r="G20" s="20"/>
      <c r="H20" s="20"/>
      <c r="I20" s="21"/>
      <c r="J20" s="22"/>
      <c r="K20" s="23"/>
    </row>
    <row r="21" spans="1:11" s="24" customFormat="1" ht="16.5" customHeight="1">
      <c r="A21" s="14">
        <f t="shared" si="0"/>
        <v>18</v>
      </c>
      <c r="B21" s="15" t="s">
        <v>62</v>
      </c>
      <c r="C21" s="16" t="s">
        <v>68</v>
      </c>
      <c r="D21" s="17" t="s">
        <v>69</v>
      </c>
      <c r="E21" s="18" t="s">
        <v>70</v>
      </c>
      <c r="F21" s="19"/>
      <c r="G21" s="20"/>
      <c r="H21" s="20"/>
      <c r="I21" s="21"/>
      <c r="J21" s="22"/>
      <c r="K21" s="23"/>
    </row>
    <row r="22" spans="1:11" s="24" customFormat="1" ht="16.5" customHeight="1">
      <c r="A22" s="14">
        <f t="shared" si="0"/>
        <v>19</v>
      </c>
      <c r="B22" s="15" t="s">
        <v>71</v>
      </c>
      <c r="C22" s="16" t="s">
        <v>72</v>
      </c>
      <c r="D22" s="17" t="s">
        <v>73</v>
      </c>
      <c r="E22" s="18" t="s">
        <v>74</v>
      </c>
      <c r="F22" s="19"/>
      <c r="G22" s="20"/>
      <c r="H22" s="20"/>
      <c r="I22" s="21"/>
      <c r="J22" s="22"/>
      <c r="K22" s="23"/>
    </row>
    <row r="23" spans="1:11" s="24" customFormat="1" ht="16.5" customHeight="1">
      <c r="A23" s="14">
        <f t="shared" si="0"/>
        <v>20</v>
      </c>
      <c r="B23" s="15" t="s">
        <v>75</v>
      </c>
      <c r="C23" s="16" t="s">
        <v>76</v>
      </c>
      <c r="D23" s="17" t="s">
        <v>77</v>
      </c>
      <c r="E23" s="18" t="s">
        <v>78</v>
      </c>
      <c r="F23" s="19"/>
      <c r="G23" s="20"/>
      <c r="H23" s="20"/>
      <c r="I23" s="21"/>
      <c r="J23" s="22"/>
      <c r="K23" s="23"/>
    </row>
    <row r="24" spans="1:11" s="24" customFormat="1" ht="16.5" customHeight="1">
      <c r="A24" s="14">
        <f t="shared" si="0"/>
        <v>21</v>
      </c>
      <c r="B24" s="25" t="s">
        <v>79</v>
      </c>
      <c r="C24" s="26" t="s">
        <v>80</v>
      </c>
      <c r="D24" s="27" t="s">
        <v>81</v>
      </c>
      <c r="E24" s="18" t="s">
        <v>14</v>
      </c>
      <c r="F24" s="19"/>
      <c r="G24" s="20"/>
      <c r="H24" s="20"/>
      <c r="I24" s="21"/>
      <c r="J24" s="22"/>
      <c r="K24" s="23"/>
    </row>
    <row r="25" spans="1:11" s="24" customFormat="1" ht="16.5" customHeight="1">
      <c r="A25" s="14">
        <f t="shared" si="0"/>
        <v>22</v>
      </c>
      <c r="B25" s="25" t="s">
        <v>82</v>
      </c>
      <c r="C25" s="26" t="s">
        <v>83</v>
      </c>
      <c r="D25" s="27" t="s">
        <v>84</v>
      </c>
      <c r="E25" s="18" t="s">
        <v>85</v>
      </c>
      <c r="F25" s="19"/>
      <c r="G25" s="20"/>
      <c r="H25" s="20"/>
      <c r="I25" s="21"/>
      <c r="J25" s="22"/>
      <c r="K25" s="23"/>
    </row>
    <row r="26" spans="1:11" s="24" customFormat="1" ht="16.5" customHeight="1">
      <c r="A26" s="14">
        <f t="shared" si="0"/>
        <v>23</v>
      </c>
      <c r="B26" s="15" t="s">
        <v>82</v>
      </c>
      <c r="C26" s="16" t="s">
        <v>86</v>
      </c>
      <c r="D26" s="17" t="s">
        <v>87</v>
      </c>
      <c r="E26" s="18" t="s">
        <v>88</v>
      </c>
      <c r="F26" s="19"/>
      <c r="G26" s="20"/>
      <c r="H26" s="20"/>
      <c r="I26" s="21"/>
      <c r="J26" s="22"/>
      <c r="K26" s="23"/>
    </row>
    <row r="27" spans="1:11" s="24" customFormat="1" ht="16.5" customHeight="1">
      <c r="A27" s="14">
        <f t="shared" si="0"/>
        <v>24</v>
      </c>
      <c r="B27" s="25" t="s">
        <v>89</v>
      </c>
      <c r="C27" s="26" t="s">
        <v>90</v>
      </c>
      <c r="D27" s="27" t="s">
        <v>91</v>
      </c>
      <c r="E27" s="18" t="s">
        <v>92</v>
      </c>
      <c r="F27" s="19"/>
      <c r="G27" s="20"/>
      <c r="H27" s="20"/>
      <c r="I27" s="21"/>
      <c r="J27" s="22"/>
      <c r="K27" s="23"/>
    </row>
    <row r="28" spans="1:11" s="24" customFormat="1" ht="16.5" customHeight="1">
      <c r="A28" s="14">
        <f t="shared" si="0"/>
        <v>25</v>
      </c>
      <c r="B28" s="15" t="s">
        <v>93</v>
      </c>
      <c r="C28" s="16" t="s">
        <v>94</v>
      </c>
      <c r="D28" s="17" t="s">
        <v>95</v>
      </c>
      <c r="E28" s="18" t="s">
        <v>96</v>
      </c>
      <c r="F28" s="19"/>
      <c r="G28" s="20"/>
      <c r="H28" s="20"/>
      <c r="I28" s="21"/>
      <c r="J28" s="22"/>
      <c r="K28" s="23"/>
    </row>
    <row r="29" spans="1:11" s="24" customFormat="1" ht="16.5" customHeight="1">
      <c r="A29" s="14">
        <f t="shared" si="0"/>
        <v>26</v>
      </c>
      <c r="B29" s="15" t="s">
        <v>97</v>
      </c>
      <c r="C29" s="16" t="s">
        <v>98</v>
      </c>
      <c r="D29" s="17" t="s">
        <v>99</v>
      </c>
      <c r="E29" s="18" t="s">
        <v>100</v>
      </c>
      <c r="F29" s="19"/>
      <c r="G29" s="20"/>
      <c r="H29" s="20"/>
      <c r="I29" s="21"/>
      <c r="J29" s="22"/>
      <c r="K29" s="23"/>
    </row>
    <row r="30" spans="1:11" s="24" customFormat="1" ht="16.5" customHeight="1">
      <c r="A30" s="14">
        <f t="shared" si="0"/>
        <v>27</v>
      </c>
      <c r="B30" s="25" t="s">
        <v>101</v>
      </c>
      <c r="C30" s="26" t="s">
        <v>102</v>
      </c>
      <c r="D30" s="27" t="s">
        <v>103</v>
      </c>
      <c r="E30" s="28" t="s">
        <v>104</v>
      </c>
      <c r="F30" s="19"/>
      <c r="G30" s="20"/>
      <c r="H30" s="20"/>
      <c r="I30" s="21"/>
      <c r="J30" s="22"/>
      <c r="K30" s="23"/>
    </row>
    <row r="31" spans="1:11" s="24" customFormat="1" ht="16.5" customHeight="1">
      <c r="A31" s="14">
        <f t="shared" si="0"/>
        <v>28</v>
      </c>
      <c r="B31" s="25" t="s">
        <v>105</v>
      </c>
      <c r="C31" s="26" t="s">
        <v>106</v>
      </c>
      <c r="D31" s="27" t="s">
        <v>107</v>
      </c>
      <c r="E31" s="18" t="s">
        <v>108</v>
      </c>
      <c r="F31" s="19"/>
      <c r="G31" s="20"/>
      <c r="H31" s="20"/>
      <c r="I31" s="21"/>
      <c r="J31" s="22"/>
      <c r="K31" s="23"/>
    </row>
    <row r="32" spans="1:11" s="24" customFormat="1" ht="16.5" customHeight="1">
      <c r="A32" s="14">
        <f t="shared" si="0"/>
        <v>29</v>
      </c>
      <c r="B32" s="15" t="s">
        <v>105</v>
      </c>
      <c r="C32" s="16" t="s">
        <v>109</v>
      </c>
      <c r="D32" s="17" t="s">
        <v>110</v>
      </c>
      <c r="E32" s="18" t="s">
        <v>111</v>
      </c>
      <c r="F32" s="19"/>
      <c r="G32" s="20"/>
      <c r="H32" s="20"/>
      <c r="I32" s="21"/>
      <c r="J32" s="22"/>
      <c r="K32" s="23"/>
    </row>
    <row r="33" spans="1:11" s="24" customFormat="1" ht="16.5" customHeight="1">
      <c r="A33" s="14">
        <f t="shared" si="0"/>
        <v>30</v>
      </c>
      <c r="B33" s="25" t="s">
        <v>112</v>
      </c>
      <c r="C33" s="26" t="s">
        <v>113</v>
      </c>
      <c r="D33" s="27" t="s">
        <v>114</v>
      </c>
      <c r="E33" s="18" t="s">
        <v>115</v>
      </c>
      <c r="F33" s="19"/>
      <c r="G33" s="20"/>
      <c r="H33" s="20"/>
      <c r="I33" s="21"/>
      <c r="J33" s="22"/>
      <c r="K33" s="23"/>
    </row>
    <row r="34" spans="1:11" s="24" customFormat="1" ht="16.5" customHeight="1">
      <c r="A34" s="14">
        <f t="shared" si="0"/>
        <v>31</v>
      </c>
      <c r="B34" s="15" t="s">
        <v>112</v>
      </c>
      <c r="C34" s="16" t="s">
        <v>116</v>
      </c>
      <c r="D34" s="17" t="s">
        <v>117</v>
      </c>
      <c r="E34" s="18" t="s">
        <v>118</v>
      </c>
      <c r="F34" s="19"/>
      <c r="G34" s="20"/>
      <c r="H34" s="20"/>
      <c r="I34" s="21"/>
      <c r="J34" s="22"/>
      <c r="K34" s="23"/>
    </row>
    <row r="35" spans="1:11" s="24" customFormat="1" ht="16.5" customHeight="1">
      <c r="A35" s="14">
        <f t="shared" si="0"/>
        <v>32</v>
      </c>
      <c r="B35" s="15" t="s">
        <v>119</v>
      </c>
      <c r="C35" s="16" t="s">
        <v>120</v>
      </c>
      <c r="D35" s="17" t="s">
        <v>121</v>
      </c>
      <c r="E35" s="18" t="s">
        <v>122</v>
      </c>
      <c r="F35" s="19"/>
      <c r="G35" s="20"/>
      <c r="H35" s="20"/>
      <c r="I35" s="21"/>
      <c r="J35" s="22"/>
      <c r="K35" s="23"/>
    </row>
    <row r="36" spans="1:11" s="29" customFormat="1" ht="16.5" customHeight="1">
      <c r="A36" s="14">
        <f aca="true" t="shared" si="1" ref="A36:A66">+ROW()-3</f>
        <v>33</v>
      </c>
      <c r="B36" s="25" t="s">
        <v>123</v>
      </c>
      <c r="C36" s="26" t="s">
        <v>124</v>
      </c>
      <c r="D36" s="27" t="s">
        <v>125</v>
      </c>
      <c r="E36" s="18" t="s">
        <v>126</v>
      </c>
      <c r="F36" s="19"/>
      <c r="G36" s="20"/>
      <c r="H36" s="20"/>
      <c r="I36" s="21"/>
      <c r="J36" s="22"/>
      <c r="K36" s="23"/>
    </row>
    <row r="37" spans="1:11" s="29" customFormat="1" ht="16.5" customHeight="1">
      <c r="A37" s="14">
        <f t="shared" si="1"/>
        <v>34</v>
      </c>
      <c r="B37" s="25" t="s">
        <v>123</v>
      </c>
      <c r="C37" s="26" t="s">
        <v>127</v>
      </c>
      <c r="D37" s="27" t="s">
        <v>128</v>
      </c>
      <c r="E37" s="18" t="s">
        <v>129</v>
      </c>
      <c r="F37" s="19"/>
      <c r="G37" s="20"/>
      <c r="H37" s="20"/>
      <c r="I37" s="21"/>
      <c r="J37" s="22"/>
      <c r="K37" s="23"/>
    </row>
    <row r="38" spans="1:11" s="24" customFormat="1" ht="16.5" customHeight="1">
      <c r="A38" s="14">
        <f t="shared" si="1"/>
        <v>35</v>
      </c>
      <c r="B38" s="25" t="s">
        <v>123</v>
      </c>
      <c r="C38" s="26" t="s">
        <v>130</v>
      </c>
      <c r="D38" s="27" t="s">
        <v>131</v>
      </c>
      <c r="E38" s="18" t="s">
        <v>132</v>
      </c>
      <c r="F38" s="19"/>
      <c r="G38" s="20"/>
      <c r="H38" s="20"/>
      <c r="I38" s="21"/>
      <c r="J38" s="22"/>
      <c r="K38" s="23"/>
    </row>
    <row r="39" spans="1:11" s="24" customFormat="1" ht="16.5" customHeight="1">
      <c r="A39" s="14">
        <f t="shared" si="1"/>
        <v>36</v>
      </c>
      <c r="B39" s="15" t="s">
        <v>123</v>
      </c>
      <c r="C39" s="16" t="s">
        <v>133</v>
      </c>
      <c r="D39" s="17" t="s">
        <v>134</v>
      </c>
      <c r="E39" s="18" t="s">
        <v>135</v>
      </c>
      <c r="F39" s="19"/>
      <c r="G39" s="20"/>
      <c r="H39" s="20"/>
      <c r="I39" s="21"/>
      <c r="J39" s="22"/>
      <c r="K39" s="23"/>
    </row>
    <row r="40" spans="1:11" s="24" customFormat="1" ht="16.5" customHeight="1">
      <c r="A40" s="14">
        <f t="shared" si="1"/>
        <v>37</v>
      </c>
      <c r="B40" s="15" t="s">
        <v>123</v>
      </c>
      <c r="C40" s="16" t="s">
        <v>136</v>
      </c>
      <c r="D40" s="17" t="s">
        <v>137</v>
      </c>
      <c r="E40" s="18" t="s">
        <v>138</v>
      </c>
      <c r="F40" s="19"/>
      <c r="G40" s="20"/>
      <c r="H40" s="20"/>
      <c r="I40" s="21"/>
      <c r="J40" s="22"/>
      <c r="K40" s="23"/>
    </row>
    <row r="41" spans="1:11" s="24" customFormat="1" ht="16.5" customHeight="1">
      <c r="A41" s="14">
        <f t="shared" si="1"/>
        <v>38</v>
      </c>
      <c r="B41" s="15" t="s">
        <v>123</v>
      </c>
      <c r="C41" s="16" t="s">
        <v>139</v>
      </c>
      <c r="D41" s="17" t="s">
        <v>140</v>
      </c>
      <c r="E41" s="18" t="s">
        <v>141</v>
      </c>
      <c r="F41" s="19"/>
      <c r="G41" s="20"/>
      <c r="H41" s="20"/>
      <c r="I41" s="21"/>
      <c r="J41" s="22"/>
      <c r="K41" s="23"/>
    </row>
    <row r="42" spans="1:11" s="24" customFormat="1" ht="16.5" customHeight="1">
      <c r="A42" s="14">
        <f t="shared" si="1"/>
        <v>39</v>
      </c>
      <c r="B42" s="15" t="s">
        <v>123</v>
      </c>
      <c r="C42" s="16" t="s">
        <v>142</v>
      </c>
      <c r="D42" s="17" t="s">
        <v>143</v>
      </c>
      <c r="E42" s="18" t="s">
        <v>144</v>
      </c>
      <c r="F42" s="19"/>
      <c r="G42" s="20"/>
      <c r="H42" s="20"/>
      <c r="I42" s="21"/>
      <c r="J42" s="22"/>
      <c r="K42" s="23"/>
    </row>
    <row r="43" spans="1:11" s="29" customFormat="1" ht="16.5" customHeight="1">
      <c r="A43" s="14">
        <f t="shared" si="1"/>
        <v>40</v>
      </c>
      <c r="B43" s="15" t="s">
        <v>123</v>
      </c>
      <c r="C43" s="16" t="s">
        <v>145</v>
      </c>
      <c r="D43" s="17" t="s">
        <v>146</v>
      </c>
      <c r="E43" s="18" t="s">
        <v>147</v>
      </c>
      <c r="F43" s="19"/>
      <c r="G43" s="20"/>
      <c r="H43" s="20"/>
      <c r="I43" s="21"/>
      <c r="J43" s="22"/>
      <c r="K43" s="23"/>
    </row>
    <row r="44" spans="1:11" s="24" customFormat="1" ht="16.5" customHeight="1">
      <c r="A44" s="14">
        <f t="shared" si="1"/>
        <v>41</v>
      </c>
      <c r="B44" s="25" t="s">
        <v>123</v>
      </c>
      <c r="C44" s="26" t="s">
        <v>148</v>
      </c>
      <c r="D44" s="27" t="s">
        <v>149</v>
      </c>
      <c r="E44" s="18" t="s">
        <v>14</v>
      </c>
      <c r="F44" s="19"/>
      <c r="G44" s="20"/>
      <c r="H44" s="20"/>
      <c r="I44" s="21"/>
      <c r="J44" s="22"/>
      <c r="K44" s="23"/>
    </row>
    <row r="45" spans="1:11" s="29" customFormat="1" ht="16.5" customHeight="1">
      <c r="A45" s="14">
        <f t="shared" si="1"/>
        <v>42</v>
      </c>
      <c r="B45" s="25" t="s">
        <v>150</v>
      </c>
      <c r="C45" s="26" t="s">
        <v>151</v>
      </c>
      <c r="D45" s="27" t="s">
        <v>152</v>
      </c>
      <c r="E45" s="18" t="s">
        <v>153</v>
      </c>
      <c r="F45" s="19"/>
      <c r="G45" s="20"/>
      <c r="H45" s="20"/>
      <c r="I45" s="21"/>
      <c r="J45" s="22"/>
      <c r="K45" s="23"/>
    </row>
    <row r="46" spans="1:11" s="29" customFormat="1" ht="16.5" customHeight="1">
      <c r="A46" s="14">
        <f t="shared" si="1"/>
        <v>43</v>
      </c>
      <c r="B46" s="15" t="s">
        <v>150</v>
      </c>
      <c r="C46" s="16" t="s">
        <v>154</v>
      </c>
      <c r="D46" s="17" t="s">
        <v>155</v>
      </c>
      <c r="E46" s="18" t="s">
        <v>156</v>
      </c>
      <c r="F46" s="19"/>
      <c r="G46" s="20"/>
      <c r="H46" s="20"/>
      <c r="I46" s="21"/>
      <c r="J46" s="22"/>
      <c r="K46" s="23"/>
    </row>
    <row r="47" spans="1:11" s="29" customFormat="1" ht="16.5" customHeight="1">
      <c r="A47" s="14">
        <f t="shared" si="1"/>
        <v>44</v>
      </c>
      <c r="B47" s="15" t="s">
        <v>150</v>
      </c>
      <c r="C47" s="16" t="s">
        <v>157</v>
      </c>
      <c r="D47" s="17" t="s">
        <v>158</v>
      </c>
      <c r="E47" s="18" t="s">
        <v>159</v>
      </c>
      <c r="F47" s="19"/>
      <c r="G47" s="20"/>
      <c r="H47" s="20"/>
      <c r="I47" s="21"/>
      <c r="J47" s="22"/>
      <c r="K47" s="23"/>
    </row>
    <row r="48" spans="1:11" s="29" customFormat="1" ht="16.5" customHeight="1">
      <c r="A48" s="14">
        <f t="shared" si="1"/>
        <v>45</v>
      </c>
      <c r="B48" s="25" t="s">
        <v>160</v>
      </c>
      <c r="C48" s="26" t="s">
        <v>161</v>
      </c>
      <c r="D48" s="27" t="s">
        <v>162</v>
      </c>
      <c r="E48" s="18" t="s">
        <v>163</v>
      </c>
      <c r="F48" s="19"/>
      <c r="G48" s="20"/>
      <c r="H48" s="20"/>
      <c r="I48" s="21"/>
      <c r="J48" s="22"/>
      <c r="K48" s="23"/>
    </row>
    <row r="49" spans="1:11" s="29" customFormat="1" ht="16.5" customHeight="1">
      <c r="A49" s="14">
        <f t="shared" si="1"/>
        <v>46</v>
      </c>
      <c r="B49" s="15" t="s">
        <v>160</v>
      </c>
      <c r="C49" s="16" t="s">
        <v>164</v>
      </c>
      <c r="D49" s="17" t="s">
        <v>165</v>
      </c>
      <c r="E49" s="18" t="s">
        <v>166</v>
      </c>
      <c r="F49" s="19"/>
      <c r="G49" s="20"/>
      <c r="H49" s="20"/>
      <c r="I49" s="21"/>
      <c r="J49" s="22"/>
      <c r="K49" s="23"/>
    </row>
    <row r="50" spans="1:11" s="29" customFormat="1" ht="16.5" customHeight="1">
      <c r="A50" s="14">
        <f t="shared" si="1"/>
        <v>47</v>
      </c>
      <c r="B50" s="15" t="s">
        <v>160</v>
      </c>
      <c r="C50" s="16" t="s">
        <v>167</v>
      </c>
      <c r="D50" s="17" t="s">
        <v>168</v>
      </c>
      <c r="E50" s="18" t="s">
        <v>169</v>
      </c>
      <c r="F50" s="19"/>
      <c r="G50" s="20"/>
      <c r="H50" s="20"/>
      <c r="I50" s="21"/>
      <c r="J50" s="22"/>
      <c r="K50" s="23"/>
    </row>
    <row r="51" spans="1:11" s="29" customFormat="1" ht="16.5" customHeight="1">
      <c r="A51" s="14">
        <f t="shared" si="1"/>
        <v>48</v>
      </c>
      <c r="B51" s="15" t="s">
        <v>170</v>
      </c>
      <c r="C51" s="16" t="s">
        <v>171</v>
      </c>
      <c r="D51" s="17" t="s">
        <v>172</v>
      </c>
      <c r="E51" s="18" t="s">
        <v>173</v>
      </c>
      <c r="F51" s="19"/>
      <c r="G51" s="20"/>
      <c r="H51" s="20"/>
      <c r="I51" s="21"/>
      <c r="J51" s="22"/>
      <c r="K51" s="23"/>
    </row>
    <row r="52" spans="1:11" s="29" customFormat="1" ht="16.5" customHeight="1">
      <c r="A52" s="14">
        <f t="shared" si="1"/>
        <v>49</v>
      </c>
      <c r="B52" s="25" t="s">
        <v>174</v>
      </c>
      <c r="C52" s="26" t="s">
        <v>175</v>
      </c>
      <c r="D52" s="27" t="s">
        <v>176</v>
      </c>
      <c r="E52" s="18" t="s">
        <v>177</v>
      </c>
      <c r="F52" s="19"/>
      <c r="G52" s="20"/>
      <c r="H52" s="20"/>
      <c r="I52" s="21"/>
      <c r="J52" s="22"/>
      <c r="K52" s="23"/>
    </row>
    <row r="53" spans="1:11" s="29" customFormat="1" ht="16.5" customHeight="1">
      <c r="A53" s="14">
        <f t="shared" si="1"/>
        <v>50</v>
      </c>
      <c r="B53" s="25" t="s">
        <v>178</v>
      </c>
      <c r="C53" s="26" t="s">
        <v>179</v>
      </c>
      <c r="D53" s="27" t="s">
        <v>180</v>
      </c>
      <c r="E53" s="18" t="s">
        <v>181</v>
      </c>
      <c r="F53" s="19"/>
      <c r="G53" s="20"/>
      <c r="H53" s="20"/>
      <c r="I53" s="21"/>
      <c r="J53" s="22"/>
      <c r="K53" s="23"/>
    </row>
    <row r="54" spans="1:11" s="29" customFormat="1" ht="16.5" customHeight="1">
      <c r="A54" s="14">
        <f t="shared" si="1"/>
        <v>51</v>
      </c>
      <c r="B54" s="15" t="s">
        <v>182</v>
      </c>
      <c r="C54" s="16" t="s">
        <v>183</v>
      </c>
      <c r="D54" s="17" t="s">
        <v>184</v>
      </c>
      <c r="E54" s="18" t="s">
        <v>185</v>
      </c>
      <c r="F54" s="19"/>
      <c r="G54" s="20"/>
      <c r="H54" s="20"/>
      <c r="I54" s="21"/>
      <c r="J54" s="22"/>
      <c r="K54" s="23"/>
    </row>
    <row r="55" spans="1:11" s="29" customFormat="1" ht="16.5" customHeight="1">
      <c r="A55" s="14">
        <f t="shared" si="1"/>
        <v>52</v>
      </c>
      <c r="B55" s="25" t="s">
        <v>186</v>
      </c>
      <c r="C55" s="26" t="s">
        <v>187</v>
      </c>
      <c r="D55" s="27" t="s">
        <v>188</v>
      </c>
      <c r="E55" s="18" t="s">
        <v>189</v>
      </c>
      <c r="F55" s="19"/>
      <c r="G55" s="20"/>
      <c r="H55" s="20"/>
      <c r="I55" s="21"/>
      <c r="J55" s="22"/>
      <c r="K55" s="23"/>
    </row>
    <row r="56" spans="1:11" s="29" customFormat="1" ht="16.5" customHeight="1">
      <c r="A56" s="14">
        <f t="shared" si="1"/>
        <v>53</v>
      </c>
      <c r="B56" s="25" t="s">
        <v>186</v>
      </c>
      <c r="C56" s="26" t="s">
        <v>190</v>
      </c>
      <c r="D56" s="27" t="s">
        <v>191</v>
      </c>
      <c r="E56" s="18" t="s">
        <v>192</v>
      </c>
      <c r="F56" s="19"/>
      <c r="G56" s="20"/>
      <c r="H56" s="20"/>
      <c r="I56" s="21"/>
      <c r="J56" s="22"/>
      <c r="K56" s="23"/>
    </row>
    <row r="57" spans="1:11" s="29" customFormat="1" ht="16.5" customHeight="1">
      <c r="A57" s="14">
        <f t="shared" si="1"/>
        <v>54</v>
      </c>
      <c r="B57" s="25" t="s">
        <v>186</v>
      </c>
      <c r="C57" s="26" t="s">
        <v>193</v>
      </c>
      <c r="D57" s="27" t="s">
        <v>194</v>
      </c>
      <c r="E57" s="18" t="s">
        <v>195</v>
      </c>
      <c r="F57" s="19"/>
      <c r="G57" s="20"/>
      <c r="H57" s="20"/>
      <c r="I57" s="21"/>
      <c r="J57" s="22"/>
      <c r="K57" s="23"/>
    </row>
    <row r="58" spans="1:11" s="29" customFormat="1" ht="16.5" customHeight="1">
      <c r="A58" s="14">
        <f t="shared" si="1"/>
        <v>55</v>
      </c>
      <c r="B58" s="15" t="s">
        <v>186</v>
      </c>
      <c r="C58" s="16" t="s">
        <v>196</v>
      </c>
      <c r="D58" s="17" t="s">
        <v>197</v>
      </c>
      <c r="E58" s="18" t="s">
        <v>198</v>
      </c>
      <c r="F58" s="19"/>
      <c r="G58" s="20"/>
      <c r="H58" s="20"/>
      <c r="I58" s="21"/>
      <c r="J58" s="22"/>
      <c r="K58" s="23"/>
    </row>
    <row r="59" spans="1:11" s="29" customFormat="1" ht="16.5" customHeight="1">
      <c r="A59" s="14">
        <f t="shared" si="1"/>
        <v>56</v>
      </c>
      <c r="B59" s="15" t="s">
        <v>186</v>
      </c>
      <c r="C59" s="16" t="s">
        <v>199</v>
      </c>
      <c r="D59" s="17" t="s">
        <v>200</v>
      </c>
      <c r="E59" s="18" t="s">
        <v>201</v>
      </c>
      <c r="F59" s="19"/>
      <c r="G59" s="20"/>
      <c r="H59" s="20"/>
      <c r="I59" s="21"/>
      <c r="J59" s="22"/>
      <c r="K59" s="23"/>
    </row>
    <row r="60" spans="1:11" s="29" customFormat="1" ht="16.5" customHeight="1">
      <c r="A60" s="14">
        <f t="shared" si="1"/>
        <v>57</v>
      </c>
      <c r="B60" s="25" t="s">
        <v>186</v>
      </c>
      <c r="C60" s="26" t="s">
        <v>202</v>
      </c>
      <c r="D60" s="27" t="s">
        <v>203</v>
      </c>
      <c r="E60" s="18" t="s">
        <v>204</v>
      </c>
      <c r="F60" s="19"/>
      <c r="G60" s="20"/>
      <c r="H60" s="20"/>
      <c r="I60" s="21"/>
      <c r="J60" s="22"/>
      <c r="K60" s="23"/>
    </row>
    <row r="61" spans="1:11" s="29" customFormat="1" ht="16.5" customHeight="1">
      <c r="A61" s="14">
        <f t="shared" si="1"/>
        <v>58</v>
      </c>
      <c r="B61" s="15" t="s">
        <v>205</v>
      </c>
      <c r="C61" s="16" t="s">
        <v>206</v>
      </c>
      <c r="D61" s="17" t="s">
        <v>207</v>
      </c>
      <c r="E61" s="49" t="s">
        <v>503</v>
      </c>
      <c r="F61" s="19"/>
      <c r="G61" s="20"/>
      <c r="H61" s="20"/>
      <c r="I61" s="21"/>
      <c r="J61" s="22"/>
      <c r="K61" s="23"/>
    </row>
    <row r="62" spans="1:11" s="29" customFormat="1" ht="16.5" customHeight="1">
      <c r="A62" s="14">
        <f t="shared" si="1"/>
        <v>59</v>
      </c>
      <c r="B62" s="25" t="s">
        <v>208</v>
      </c>
      <c r="C62" s="26" t="s">
        <v>209</v>
      </c>
      <c r="D62" s="27" t="s">
        <v>210</v>
      </c>
      <c r="E62" s="18" t="s">
        <v>211</v>
      </c>
      <c r="F62" s="19"/>
      <c r="G62" s="20"/>
      <c r="H62" s="20"/>
      <c r="I62" s="21"/>
      <c r="J62" s="22"/>
      <c r="K62" s="23"/>
    </row>
    <row r="63" spans="1:11" s="29" customFormat="1" ht="16.5" customHeight="1">
      <c r="A63" s="14">
        <f t="shared" si="1"/>
        <v>60</v>
      </c>
      <c r="B63" s="25" t="s">
        <v>212</v>
      </c>
      <c r="C63" s="26" t="s">
        <v>213</v>
      </c>
      <c r="D63" s="27" t="s">
        <v>214</v>
      </c>
      <c r="E63" s="18" t="s">
        <v>163</v>
      </c>
      <c r="F63" s="19"/>
      <c r="G63" s="20"/>
      <c r="H63" s="20"/>
      <c r="I63" s="21"/>
      <c r="J63" s="22"/>
      <c r="K63" s="23"/>
    </row>
    <row r="64" spans="1:11" s="29" customFormat="1" ht="16.5" customHeight="1">
      <c r="A64" s="14">
        <f t="shared" si="1"/>
        <v>61</v>
      </c>
      <c r="B64" s="15" t="s">
        <v>215</v>
      </c>
      <c r="C64" s="16" t="s">
        <v>216</v>
      </c>
      <c r="D64" s="17" t="s">
        <v>217</v>
      </c>
      <c r="E64" s="18" t="s">
        <v>218</v>
      </c>
      <c r="F64" s="19"/>
      <c r="G64" s="20"/>
      <c r="H64" s="20"/>
      <c r="I64" s="21"/>
      <c r="J64" s="22"/>
      <c r="K64" s="23"/>
    </row>
    <row r="65" spans="1:11" s="24" customFormat="1" ht="16.5" customHeight="1">
      <c r="A65" s="14">
        <f t="shared" si="1"/>
        <v>62</v>
      </c>
      <c r="B65" s="25" t="s">
        <v>219</v>
      </c>
      <c r="C65" s="26" t="s">
        <v>220</v>
      </c>
      <c r="D65" s="27" t="s">
        <v>221</v>
      </c>
      <c r="E65" s="18" t="s">
        <v>222</v>
      </c>
      <c r="F65" s="19"/>
      <c r="G65" s="20"/>
      <c r="H65" s="20"/>
      <c r="I65" s="21"/>
      <c r="J65" s="22"/>
      <c r="K65" s="23"/>
    </row>
    <row r="66" spans="1:11" s="24" customFormat="1" ht="16.5" customHeight="1">
      <c r="A66" s="14">
        <f t="shared" si="1"/>
        <v>63</v>
      </c>
      <c r="B66" s="30" t="s">
        <v>223</v>
      </c>
      <c r="C66" s="31" t="s">
        <v>224</v>
      </c>
      <c r="D66" s="32" t="s">
        <v>225</v>
      </c>
      <c r="E66" s="33" t="s">
        <v>226</v>
      </c>
      <c r="F66" s="19"/>
      <c r="G66" s="20"/>
      <c r="H66" s="20"/>
      <c r="I66" s="21"/>
      <c r="J66" s="22"/>
      <c r="K66" s="23"/>
    </row>
    <row r="67" spans="2:5" ht="15">
      <c r="B67" s="12"/>
      <c r="C67" s="12"/>
      <c r="D67" s="34"/>
      <c r="E67" s="34"/>
    </row>
    <row r="68" spans="2:5" ht="15">
      <c r="B68" s="12"/>
      <c r="C68" s="12"/>
      <c r="D68" s="34"/>
      <c r="E68" s="34"/>
    </row>
    <row r="69" spans="2:5" ht="15">
      <c r="B69" s="12"/>
      <c r="C69" s="12"/>
      <c r="D69" s="34"/>
      <c r="E69" s="34"/>
    </row>
    <row r="70" spans="2:5" ht="15">
      <c r="B70" s="12"/>
      <c r="C70" s="12"/>
      <c r="D70" s="34"/>
      <c r="E70" s="34"/>
    </row>
    <row r="71" spans="2:5" ht="15">
      <c r="B71" s="12"/>
      <c r="C71" s="12"/>
      <c r="D71" s="34"/>
      <c r="E71" s="34"/>
    </row>
    <row r="72" spans="2:5" ht="15">
      <c r="B72" s="12"/>
      <c r="C72" s="12"/>
      <c r="D72" s="34"/>
      <c r="E72" s="34"/>
    </row>
    <row r="73" spans="2:5" ht="15">
      <c r="B73" s="12"/>
      <c r="C73" s="12"/>
      <c r="D73" s="34"/>
      <c r="E73" s="34"/>
    </row>
    <row r="74" spans="2:5" ht="15">
      <c r="B74" s="12"/>
      <c r="C74" s="12"/>
      <c r="D74" s="34"/>
      <c r="E74" s="34"/>
    </row>
    <row r="75" spans="2:5" ht="15">
      <c r="B75" s="12"/>
      <c r="C75" s="12"/>
      <c r="D75" s="34"/>
      <c r="E75" s="34"/>
    </row>
    <row r="76" spans="2:5" ht="15">
      <c r="B76" s="12"/>
      <c r="C76" s="12"/>
      <c r="D76" s="34"/>
      <c r="E76" s="34"/>
    </row>
    <row r="77" spans="2:5" ht="15">
      <c r="B77" s="12"/>
      <c r="C77" s="12"/>
      <c r="D77" s="34"/>
      <c r="E77" s="34"/>
    </row>
    <row r="78" spans="2:5" ht="15">
      <c r="B78" s="12"/>
      <c r="C78" s="12"/>
      <c r="D78" s="34"/>
      <c r="E78" s="34"/>
    </row>
    <row r="79" spans="2:5" ht="15">
      <c r="B79" s="12"/>
      <c r="C79" s="12"/>
      <c r="D79" s="34"/>
      <c r="E79" s="34"/>
    </row>
    <row r="80" spans="2:5" ht="15">
      <c r="B80" s="12"/>
      <c r="C80" s="12"/>
      <c r="D80" s="34"/>
      <c r="E80" s="34"/>
    </row>
    <row r="81" spans="2:5" ht="15">
      <c r="B81" s="12"/>
      <c r="C81" s="12"/>
      <c r="D81" s="34"/>
      <c r="E81" s="34"/>
    </row>
    <row r="82" spans="2:5" ht="15">
      <c r="B82" s="12"/>
      <c r="C82" s="12"/>
      <c r="D82" s="34"/>
      <c r="E82" s="34"/>
    </row>
    <row r="83" spans="2:5" ht="15">
      <c r="B83" s="12"/>
      <c r="C83" s="12"/>
      <c r="D83" s="34"/>
      <c r="E83" s="34"/>
    </row>
    <row r="84" spans="2:5" ht="15">
      <c r="B84" s="12"/>
      <c r="C84" s="12"/>
      <c r="D84" s="34"/>
      <c r="E84" s="34"/>
    </row>
    <row r="85" spans="2:5" ht="15">
      <c r="B85" s="12"/>
      <c r="C85" s="12"/>
      <c r="D85" s="34"/>
      <c r="E85" s="34"/>
    </row>
    <row r="86" spans="2:5" ht="15">
      <c r="B86" s="12"/>
      <c r="C86" s="12"/>
      <c r="D86" s="34"/>
      <c r="E86" s="34"/>
    </row>
    <row r="87" spans="2:5" ht="15">
      <c r="B87" s="12"/>
      <c r="C87" s="12"/>
      <c r="D87" s="34"/>
      <c r="E87" s="34"/>
    </row>
    <row r="88" spans="2:5" ht="15">
      <c r="B88" s="12"/>
      <c r="C88" s="12"/>
      <c r="D88" s="34"/>
      <c r="E88" s="34"/>
    </row>
    <row r="89" spans="2:5" ht="15">
      <c r="B89" s="12"/>
      <c r="C89" s="12"/>
      <c r="D89" s="34"/>
      <c r="E89" s="34"/>
    </row>
    <row r="90" spans="2:5" ht="15">
      <c r="B90" s="12"/>
      <c r="C90" s="12"/>
      <c r="D90" s="34"/>
      <c r="E90" s="34"/>
    </row>
    <row r="91" spans="2:5" ht="15">
      <c r="B91" s="12"/>
      <c r="C91" s="12"/>
      <c r="D91" s="34"/>
      <c r="E91" s="34"/>
    </row>
    <row r="92" spans="2:5" ht="15">
      <c r="B92" s="12"/>
      <c r="C92" s="12"/>
      <c r="D92" s="34"/>
      <c r="E92" s="34"/>
    </row>
    <row r="93" spans="2:5" ht="15">
      <c r="B93" s="12"/>
      <c r="C93" s="12"/>
      <c r="D93" s="34"/>
      <c r="E93" s="34"/>
    </row>
    <row r="94" spans="2:5" ht="15">
      <c r="B94" s="12"/>
      <c r="C94" s="12"/>
      <c r="D94" s="34"/>
      <c r="E94" s="34"/>
    </row>
    <row r="95" spans="2:5" ht="15">
      <c r="B95" s="12"/>
      <c r="C95" s="12"/>
      <c r="D95" s="34"/>
      <c r="E95" s="34"/>
    </row>
    <row r="96" spans="2:5" ht="15">
      <c r="B96" s="12"/>
      <c r="C96" s="12"/>
      <c r="D96" s="34"/>
      <c r="E96" s="34"/>
    </row>
    <row r="97" spans="2:5" ht="15">
      <c r="B97" s="12"/>
      <c r="C97" s="12"/>
      <c r="D97" s="34"/>
      <c r="E97" s="34"/>
    </row>
    <row r="98" spans="2:5" ht="15">
      <c r="B98" s="12"/>
      <c r="C98" s="12"/>
      <c r="D98" s="34"/>
      <c r="E98" s="34"/>
    </row>
    <row r="99" spans="2:5" ht="15">
      <c r="B99" s="12"/>
      <c r="C99" s="12"/>
      <c r="D99" s="34"/>
      <c r="E99" s="34"/>
    </row>
    <row r="100" spans="2:5" ht="15">
      <c r="B100" s="12"/>
      <c r="C100" s="12"/>
      <c r="D100" s="34"/>
      <c r="E100" s="34"/>
    </row>
    <row r="101" spans="2:5" ht="15">
      <c r="B101" s="12"/>
      <c r="C101" s="12"/>
      <c r="D101" s="34"/>
      <c r="E101" s="34"/>
    </row>
    <row r="102" spans="2:5" ht="15">
      <c r="B102" s="12"/>
      <c r="C102" s="12"/>
      <c r="D102" s="34"/>
      <c r="E102" s="34"/>
    </row>
    <row r="103" spans="2:5" ht="15">
      <c r="B103" s="12"/>
      <c r="C103" s="12"/>
      <c r="D103" s="34"/>
      <c r="E103" s="34"/>
    </row>
    <row r="104" spans="2:5" ht="15">
      <c r="B104" s="12"/>
      <c r="C104" s="12"/>
      <c r="D104" s="34"/>
      <c r="E104" s="34"/>
    </row>
    <row r="105" spans="2:5" ht="15">
      <c r="B105" s="12"/>
      <c r="C105" s="12"/>
      <c r="D105" s="34"/>
      <c r="E105" s="34"/>
    </row>
    <row r="106" spans="2:5" ht="15">
      <c r="B106" s="12"/>
      <c r="C106" s="12"/>
      <c r="D106" s="34"/>
      <c r="E106" s="34"/>
    </row>
    <row r="107" spans="2:5" ht="15">
      <c r="B107" s="12"/>
      <c r="C107" s="12"/>
      <c r="D107" s="34"/>
      <c r="E107" s="34"/>
    </row>
    <row r="108" spans="2:5" ht="15">
      <c r="B108" s="12"/>
      <c r="C108" s="12"/>
      <c r="D108" s="34"/>
      <c r="E108" s="34"/>
    </row>
    <row r="109" spans="2:5" ht="15">
      <c r="B109" s="12"/>
      <c r="C109" s="12"/>
      <c r="D109" s="34"/>
      <c r="E109" s="34"/>
    </row>
    <row r="110" spans="2:5" ht="15">
      <c r="B110" s="12"/>
      <c r="C110" s="12"/>
      <c r="D110" s="34"/>
      <c r="E110" s="34"/>
    </row>
    <row r="111" spans="2:5" ht="15">
      <c r="B111" s="12"/>
      <c r="C111" s="12"/>
      <c r="D111" s="34"/>
      <c r="E111" s="34"/>
    </row>
    <row r="112" spans="2:5" ht="15">
      <c r="B112" s="12"/>
      <c r="C112" s="12"/>
      <c r="D112" s="34"/>
      <c r="E112" s="34"/>
    </row>
    <row r="113" spans="2:5" ht="15">
      <c r="B113" s="12"/>
      <c r="C113" s="12"/>
      <c r="D113" s="34"/>
      <c r="E113" s="34"/>
    </row>
    <row r="114" spans="2:5" ht="15">
      <c r="B114" s="12"/>
      <c r="C114" s="12"/>
      <c r="D114" s="34"/>
      <c r="E114" s="34"/>
    </row>
    <row r="115" spans="2:5" ht="15">
      <c r="B115" s="12"/>
      <c r="C115" s="12"/>
      <c r="D115" s="34"/>
      <c r="E115" s="34"/>
    </row>
    <row r="116" spans="2:5" ht="15">
      <c r="B116" s="12"/>
      <c r="C116" s="12"/>
      <c r="D116" s="34"/>
      <c r="E116" s="34"/>
    </row>
    <row r="117" spans="2:5" ht="15">
      <c r="B117" s="12"/>
      <c r="C117" s="12"/>
      <c r="D117" s="34"/>
      <c r="E117" s="34"/>
    </row>
    <row r="118" spans="2:5" ht="15">
      <c r="B118" s="12"/>
      <c r="C118" s="12"/>
      <c r="D118" s="34"/>
      <c r="E118" s="34"/>
    </row>
    <row r="119" spans="2:5" ht="15">
      <c r="B119" s="12"/>
      <c r="C119" s="12"/>
      <c r="D119" s="34"/>
      <c r="E119" s="34"/>
    </row>
    <row r="120" spans="2:5" ht="15">
      <c r="B120" s="12"/>
      <c r="C120" s="12"/>
      <c r="D120" s="34"/>
      <c r="E120" s="34"/>
    </row>
    <row r="121" spans="2:5" ht="15">
      <c r="B121" s="12"/>
      <c r="C121" s="12"/>
      <c r="D121" s="34"/>
      <c r="E121" s="34"/>
    </row>
    <row r="122" spans="2:5" ht="15">
      <c r="B122" s="12"/>
      <c r="C122" s="12"/>
      <c r="D122" s="34"/>
      <c r="E122" s="34"/>
    </row>
    <row r="123" spans="2:5" ht="15">
      <c r="B123" s="12"/>
      <c r="C123" s="12"/>
      <c r="D123" s="34"/>
      <c r="E123" s="34"/>
    </row>
    <row r="124" spans="2:5" ht="15">
      <c r="B124" s="12"/>
      <c r="C124" s="12"/>
      <c r="D124" s="34"/>
      <c r="E124" s="34"/>
    </row>
    <row r="125" spans="2:5" ht="15">
      <c r="B125" s="12"/>
      <c r="C125" s="12"/>
      <c r="D125" s="34"/>
      <c r="E125" s="34"/>
    </row>
    <row r="126" spans="2:5" ht="15">
      <c r="B126" s="12"/>
      <c r="C126" s="12"/>
      <c r="D126" s="34"/>
      <c r="E126" s="34"/>
    </row>
    <row r="127" spans="2:5" ht="15">
      <c r="B127" s="12"/>
      <c r="C127" s="12"/>
      <c r="D127" s="34"/>
      <c r="E127" s="34"/>
    </row>
    <row r="128" spans="2:5" ht="15">
      <c r="B128" s="12"/>
      <c r="C128" s="12"/>
      <c r="D128" s="34"/>
      <c r="E128" s="34"/>
    </row>
    <row r="129" spans="2:5" ht="15">
      <c r="B129" s="12"/>
      <c r="C129" s="12"/>
      <c r="D129" s="34"/>
      <c r="E129" s="34"/>
    </row>
    <row r="130" spans="2:5" ht="15">
      <c r="B130" s="12"/>
      <c r="C130" s="12"/>
      <c r="D130" s="34"/>
      <c r="E130" s="34"/>
    </row>
    <row r="131" spans="2:5" ht="15">
      <c r="B131" s="12"/>
      <c r="C131" s="12"/>
      <c r="D131" s="34"/>
      <c r="E131" s="34"/>
    </row>
    <row r="132" spans="2:5" ht="15">
      <c r="B132" s="12"/>
      <c r="C132" s="12"/>
      <c r="D132" s="34"/>
      <c r="E132" s="34"/>
    </row>
    <row r="133" spans="2:5" ht="15">
      <c r="B133" s="12"/>
      <c r="C133" s="12"/>
      <c r="D133" s="34"/>
      <c r="E133" s="34"/>
    </row>
    <row r="134" spans="2:5" ht="15">
      <c r="B134" s="12"/>
      <c r="C134" s="12"/>
      <c r="D134" s="34"/>
      <c r="E134" s="34"/>
    </row>
    <row r="135" spans="2:5" ht="15">
      <c r="B135" s="12"/>
      <c r="C135" s="12"/>
      <c r="D135" s="34"/>
      <c r="E135" s="34"/>
    </row>
    <row r="136" spans="2:5" ht="15">
      <c r="B136" s="12"/>
      <c r="C136" s="12"/>
      <c r="D136" s="34"/>
      <c r="E136" s="34"/>
    </row>
    <row r="137" spans="2:5" ht="15">
      <c r="B137" s="12"/>
      <c r="C137" s="12"/>
      <c r="D137" s="34"/>
      <c r="E137" s="34"/>
    </row>
    <row r="138" spans="2:5" ht="15">
      <c r="B138" s="12"/>
      <c r="C138" s="12"/>
      <c r="D138" s="34"/>
      <c r="E138" s="34"/>
    </row>
    <row r="139" spans="2:5" ht="15">
      <c r="B139" s="12"/>
      <c r="C139" s="12"/>
      <c r="D139" s="34"/>
      <c r="E139" s="34"/>
    </row>
    <row r="140" spans="2:5" ht="15">
      <c r="B140" s="12"/>
      <c r="C140" s="12"/>
      <c r="D140" s="34"/>
      <c r="E140" s="34"/>
    </row>
    <row r="141" spans="2:5" ht="15">
      <c r="B141" s="12"/>
      <c r="C141" s="12"/>
      <c r="D141" s="34"/>
      <c r="E141" s="34"/>
    </row>
    <row r="142" spans="2:5" ht="15">
      <c r="B142" s="12"/>
      <c r="C142" s="12"/>
      <c r="D142" s="34"/>
      <c r="E142" s="34"/>
    </row>
    <row r="143" spans="2:5" ht="15">
      <c r="B143" s="12"/>
      <c r="C143" s="12"/>
      <c r="D143" s="34"/>
      <c r="E143" s="34"/>
    </row>
    <row r="144" spans="2:5" ht="15">
      <c r="B144" s="12"/>
      <c r="C144" s="12"/>
      <c r="D144" s="34"/>
      <c r="E144" s="34"/>
    </row>
    <row r="145" spans="2:5" ht="15">
      <c r="B145" s="12"/>
      <c r="C145" s="12"/>
      <c r="D145" s="34"/>
      <c r="E145" s="34"/>
    </row>
    <row r="146" spans="2:5" ht="15">
      <c r="B146" s="12"/>
      <c r="C146" s="12"/>
      <c r="D146" s="34"/>
      <c r="E146" s="34"/>
    </row>
    <row r="147" spans="2:5" ht="15">
      <c r="B147" s="12"/>
      <c r="C147" s="12"/>
      <c r="D147" s="34"/>
      <c r="E147" s="34"/>
    </row>
    <row r="148" spans="2:5" ht="15">
      <c r="B148" s="12"/>
      <c r="C148" s="12"/>
      <c r="D148" s="34"/>
      <c r="E148" s="34"/>
    </row>
    <row r="149" spans="2:5" ht="15">
      <c r="B149" s="12"/>
      <c r="C149" s="12"/>
      <c r="D149" s="34"/>
      <c r="E149" s="34"/>
    </row>
    <row r="150" spans="2:5" ht="15">
      <c r="B150" s="12"/>
      <c r="C150" s="12"/>
      <c r="D150" s="34"/>
      <c r="E150" s="34"/>
    </row>
    <row r="151" spans="2:5" ht="15">
      <c r="B151" s="12"/>
      <c r="C151" s="12"/>
      <c r="D151" s="34"/>
      <c r="E151" s="34"/>
    </row>
    <row r="152" spans="2:5" ht="15">
      <c r="B152" s="12"/>
      <c r="C152" s="12"/>
      <c r="D152" s="34"/>
      <c r="E152" s="34"/>
    </row>
    <row r="153" spans="2:5" ht="15">
      <c r="B153" s="12"/>
      <c r="C153" s="12"/>
      <c r="D153" s="34"/>
      <c r="E153" s="34"/>
    </row>
    <row r="154" spans="2:5" ht="15">
      <c r="B154" s="12"/>
      <c r="C154" s="12"/>
      <c r="D154" s="34"/>
      <c r="E154" s="34"/>
    </row>
    <row r="155" spans="2:5" ht="15">
      <c r="B155" s="12"/>
      <c r="C155" s="12"/>
      <c r="D155" s="34"/>
      <c r="E155" s="34"/>
    </row>
    <row r="156" spans="2:5" ht="15">
      <c r="B156" s="12"/>
      <c r="C156" s="12"/>
      <c r="D156" s="34"/>
      <c r="E156" s="34"/>
    </row>
    <row r="157" spans="2:5" ht="15">
      <c r="B157" s="12"/>
      <c r="C157" s="12"/>
      <c r="D157" s="34"/>
      <c r="E157" s="34"/>
    </row>
    <row r="158" spans="2:5" ht="15">
      <c r="B158" s="12"/>
      <c r="C158" s="12"/>
      <c r="D158" s="34"/>
      <c r="E158" s="34"/>
    </row>
    <row r="159" spans="2:5" ht="15">
      <c r="B159" s="12"/>
      <c r="C159" s="12"/>
      <c r="D159" s="34"/>
      <c r="E159" s="34"/>
    </row>
    <row r="160" spans="2:5" ht="15">
      <c r="B160" s="12"/>
      <c r="C160" s="12"/>
      <c r="D160" s="34"/>
      <c r="E160" s="34"/>
    </row>
    <row r="161" spans="2:5" ht="15">
      <c r="B161" s="12"/>
      <c r="C161" s="12"/>
      <c r="D161" s="34"/>
      <c r="E161" s="34"/>
    </row>
    <row r="162" spans="2:5" ht="15">
      <c r="B162" s="12"/>
      <c r="C162" s="12"/>
      <c r="D162" s="34"/>
      <c r="E162" s="34"/>
    </row>
    <row r="163" spans="2:5" ht="15">
      <c r="B163" s="12"/>
      <c r="C163" s="12"/>
      <c r="D163" s="34"/>
      <c r="E163" s="34"/>
    </row>
    <row r="164" spans="2:5" ht="15">
      <c r="B164" s="12"/>
      <c r="C164" s="12"/>
      <c r="D164" s="34"/>
      <c r="E164" s="34"/>
    </row>
    <row r="165" spans="2:5" ht="15">
      <c r="B165" s="12"/>
      <c r="C165" s="12"/>
      <c r="D165" s="34"/>
      <c r="E165" s="34"/>
    </row>
    <row r="166" spans="2:5" ht="15">
      <c r="B166" s="12"/>
      <c r="C166" s="12"/>
      <c r="D166" s="34"/>
      <c r="E166" s="34"/>
    </row>
    <row r="167" spans="2:5" ht="15">
      <c r="B167" s="12"/>
      <c r="C167" s="12"/>
      <c r="D167" s="34"/>
      <c r="E167" s="34"/>
    </row>
    <row r="168" spans="2:5" ht="15">
      <c r="B168" s="12"/>
      <c r="C168" s="12"/>
      <c r="D168" s="34"/>
      <c r="E168" s="34"/>
    </row>
    <row r="169" spans="2:5" ht="15">
      <c r="B169" s="12"/>
      <c r="C169" s="12"/>
      <c r="D169" s="34"/>
      <c r="E169" s="34"/>
    </row>
    <row r="170" spans="2:5" ht="15">
      <c r="B170" s="12"/>
      <c r="C170" s="12"/>
      <c r="D170" s="34"/>
      <c r="E170" s="34"/>
    </row>
    <row r="171" spans="2:5" ht="15">
      <c r="B171" s="12"/>
      <c r="C171" s="12"/>
      <c r="D171" s="34"/>
      <c r="E171" s="34"/>
    </row>
    <row r="172" spans="2:5" ht="15">
      <c r="B172" s="12"/>
      <c r="C172" s="12"/>
      <c r="D172" s="34"/>
      <c r="E172" s="34"/>
    </row>
    <row r="173" spans="2:5" ht="15">
      <c r="B173" s="12"/>
      <c r="C173" s="12"/>
      <c r="D173" s="34"/>
      <c r="E173" s="34"/>
    </row>
    <row r="174" spans="2:5" ht="15">
      <c r="B174" s="12"/>
      <c r="C174" s="12"/>
      <c r="D174" s="34"/>
      <c r="E174" s="34"/>
    </row>
    <row r="175" spans="2:5" ht="15">
      <c r="B175" s="12"/>
      <c r="C175" s="12"/>
      <c r="D175" s="34"/>
      <c r="E175" s="34"/>
    </row>
    <row r="176" spans="2:5" ht="15">
      <c r="B176" s="12"/>
      <c r="C176" s="12"/>
      <c r="D176" s="34"/>
      <c r="E176" s="34"/>
    </row>
    <row r="177" spans="2:5" ht="15">
      <c r="B177" s="12"/>
      <c r="C177" s="12"/>
      <c r="D177" s="34"/>
      <c r="E177" s="34"/>
    </row>
    <row r="178" spans="2:5" ht="15">
      <c r="B178" s="12"/>
      <c r="C178" s="12"/>
      <c r="D178" s="34"/>
      <c r="E178" s="34"/>
    </row>
    <row r="179" spans="2:5" ht="15">
      <c r="B179" s="12"/>
      <c r="C179" s="12"/>
      <c r="D179" s="34"/>
      <c r="E179" s="34"/>
    </row>
    <row r="180" spans="2:5" ht="15">
      <c r="B180" s="12"/>
      <c r="C180" s="12"/>
      <c r="D180" s="34"/>
      <c r="E180" s="34"/>
    </row>
    <row r="181" spans="2:5" ht="15">
      <c r="B181" s="12"/>
      <c r="C181" s="12"/>
      <c r="D181" s="34"/>
      <c r="E181" s="34"/>
    </row>
    <row r="182" spans="2:5" ht="15">
      <c r="B182" s="12"/>
      <c r="C182" s="12"/>
      <c r="D182" s="34"/>
      <c r="E182" s="34"/>
    </row>
    <row r="183" spans="2:5" ht="15">
      <c r="B183" s="12"/>
      <c r="C183" s="12"/>
      <c r="D183" s="34"/>
      <c r="E183" s="34"/>
    </row>
    <row r="184" spans="2:5" ht="15">
      <c r="B184" s="12"/>
      <c r="C184" s="12"/>
      <c r="D184" s="34"/>
      <c r="E184" s="34"/>
    </row>
    <row r="185" spans="2:4" ht="15">
      <c r="B185" s="12"/>
      <c r="C185" s="12"/>
      <c r="D185" s="34"/>
    </row>
    <row r="186" spans="2:4" ht="15">
      <c r="B186" s="12"/>
      <c r="C186" s="12"/>
      <c r="D186" s="34"/>
    </row>
  </sheetData>
  <sheetProtection/>
  <autoFilter ref="B3:E66"/>
  <mergeCells count="2">
    <mergeCell ref="B1:E1"/>
    <mergeCell ref="B2:E2"/>
  </mergeCells>
  <conditionalFormatting sqref="A4:A66">
    <cfRule type="expression" priority="1" dxfId="0" stopIfTrue="1">
      <formula>E4=""</formula>
    </cfRule>
  </conditionalFormatting>
  <conditionalFormatting sqref="I4:I66">
    <cfRule type="expression" priority="2" dxfId="0" stopIfTrue="1">
      <formula>E4=""</formula>
    </cfRule>
  </conditionalFormatting>
  <conditionalFormatting sqref="F4:F66">
    <cfRule type="expression" priority="3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8"/>
  <sheetViews>
    <sheetView showGridLines="0" tabSelected="1" zoomScale="90" zoomScaleNormal="90" zoomScalePageLayoutView="0" workbookViewId="0" topLeftCell="A1">
      <pane xSplit="1" ySplit="2" topLeftCell="B12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E130" sqref="E130"/>
    </sheetView>
  </sheetViews>
  <sheetFormatPr defaultColWidth="9.140625" defaultRowHeight="12.75"/>
  <cols>
    <col min="1" max="1" width="4.7109375" style="8" customWidth="1"/>
    <col min="2" max="2" width="15.7109375" style="4" customWidth="1"/>
    <col min="3" max="3" width="38.7109375" style="4" customWidth="1"/>
    <col min="4" max="4" width="12.7109375" style="36" customWidth="1"/>
    <col min="5" max="5" width="75.7109375" style="34" customWidth="1"/>
    <col min="6" max="6" width="4.7109375" style="35" customWidth="1"/>
    <col min="7" max="7" width="4.7109375" style="3" customWidth="1"/>
    <col min="8" max="8" width="47.57421875" style="3" customWidth="1"/>
    <col min="9" max="9" width="4.7109375" style="3" customWidth="1"/>
    <col min="10" max="10" width="3.7109375" style="4" customWidth="1"/>
    <col min="11" max="11" width="4.7109375" style="5" customWidth="1"/>
    <col min="12" max="16384" width="9.140625" style="4" customWidth="1"/>
  </cols>
  <sheetData>
    <row r="1" spans="1:6" ht="30" customHeight="1">
      <c r="A1" s="1" t="s">
        <v>0</v>
      </c>
      <c r="B1" s="43" t="s">
        <v>227</v>
      </c>
      <c r="C1" s="44"/>
      <c r="D1" s="44"/>
      <c r="E1" s="45"/>
      <c r="F1" s="2" t="s">
        <v>2</v>
      </c>
    </row>
    <row r="2" spans="1:6" ht="19.5" customHeight="1">
      <c r="A2" s="6">
        <f>SUBTOTAL(3,A4:A138)</f>
        <v>133</v>
      </c>
      <c r="B2" s="46" t="s">
        <v>228</v>
      </c>
      <c r="C2" s="47"/>
      <c r="D2" s="47"/>
      <c r="E2" s="48"/>
      <c r="F2" s="7">
        <f>SUM(F4:F138)</f>
        <v>147.26655348047524</v>
      </c>
    </row>
    <row r="3" spans="1:11" s="12" customFormat="1" ht="4.5" customHeight="1">
      <c r="A3" s="8"/>
      <c r="B3" s="9"/>
      <c r="C3" s="9"/>
      <c r="D3" s="9"/>
      <c r="E3" s="9"/>
      <c r="F3" s="10"/>
      <c r="G3" s="11"/>
      <c r="H3" s="11"/>
      <c r="I3" s="11"/>
      <c r="K3" s="13"/>
    </row>
    <row r="4" spans="1:11" s="24" customFormat="1" ht="16.5" customHeight="1">
      <c r="A4" s="14">
        <f aca="true" t="shared" si="0" ref="A4:A35">+ROW()-3</f>
        <v>1</v>
      </c>
      <c r="B4" s="15" t="s">
        <v>4</v>
      </c>
      <c r="C4" s="16" t="s">
        <v>5</v>
      </c>
      <c r="D4" s="17" t="s">
        <v>6</v>
      </c>
      <c r="E4" s="18" t="s">
        <v>229</v>
      </c>
      <c r="F4" s="19">
        <f aca="true" t="shared" si="1" ref="F4:F35">IF(E4&lt;&gt;0,I4/4,"")</f>
        <v>2.217741935483871</v>
      </c>
      <c r="G4" s="20">
        <f aca="true" t="shared" si="2" ref="G4:G35">LEN(H4)</f>
        <v>55</v>
      </c>
      <c r="H4" s="20" t="str">
        <f aca="true" t="shared" si="3" ref="H4:H35">SUBSTITUTE(E4,"C/CT:",)</f>
        <v>11,30-13,00-14,30-16,001-7,30-19,002-0,45-22,15   23,40</v>
      </c>
      <c r="I4" s="21">
        <f>IF(E4&gt;0,G4/6.2,"")</f>
        <v>8.870967741935484</v>
      </c>
      <c r="J4" s="22">
        <f aca="true" t="shared" si="4" ref="J4:J35">IF(E4&lt;&gt;0,ROUND(F4,1),"")</f>
        <v>2.2</v>
      </c>
      <c r="K4" s="23"/>
    </row>
    <row r="5" spans="1:11" s="24" customFormat="1" ht="16.5" customHeight="1">
      <c r="A5" s="14">
        <f t="shared" si="0"/>
        <v>2</v>
      </c>
      <c r="B5" s="25" t="s">
        <v>8</v>
      </c>
      <c r="C5" s="26" t="s">
        <v>9</v>
      </c>
      <c r="D5" s="27" t="s">
        <v>10</v>
      </c>
      <c r="E5" s="18" t="s">
        <v>230</v>
      </c>
      <c r="F5" s="19">
        <f t="shared" si="1"/>
        <v>1.4516129032258065</v>
      </c>
      <c r="G5" s="20">
        <f t="shared" si="2"/>
        <v>36</v>
      </c>
      <c r="H5" s="20" t="str">
        <f t="shared" si="3"/>
        <v>11:00-14:00-17:00-20:00  C/Ct  23:00</v>
      </c>
      <c r="I5" s="21">
        <f>IF(E5&gt;0,G5/6.2,"")</f>
        <v>5.806451612903226</v>
      </c>
      <c r="J5" s="22">
        <f t="shared" si="4"/>
        <v>1.5</v>
      </c>
      <c r="K5" s="23"/>
    </row>
    <row r="6" spans="1:11" s="24" customFormat="1" ht="16.5" customHeight="1">
      <c r="A6" s="14">
        <f t="shared" si="0"/>
        <v>3</v>
      </c>
      <c r="B6" s="25" t="s">
        <v>8</v>
      </c>
      <c r="C6" s="26" t="s">
        <v>12</v>
      </c>
      <c r="D6" s="27" t="s">
        <v>13</v>
      </c>
      <c r="E6" s="37" t="s">
        <v>231</v>
      </c>
      <c r="F6" s="19">
        <f t="shared" si="1"/>
        <v>1.411290322580645</v>
      </c>
      <c r="G6" s="20">
        <f t="shared" si="2"/>
        <v>35</v>
      </c>
      <c r="H6" s="20" t="str">
        <f t="shared" si="3"/>
        <v>11:00-14:00-17:00-20:00-C/Ct  23:00</v>
      </c>
      <c r="I6" s="21">
        <f>IF(E6&gt;0,G6/6.2,"")</f>
        <v>5.64516129032258</v>
      </c>
      <c r="J6" s="22">
        <f t="shared" si="4"/>
        <v>1.4</v>
      </c>
      <c r="K6" s="23"/>
    </row>
    <row r="7" spans="1:11" s="24" customFormat="1" ht="16.5" customHeight="1">
      <c r="A7" s="14">
        <f t="shared" si="0"/>
        <v>4</v>
      </c>
      <c r="B7" s="25" t="s">
        <v>232</v>
      </c>
      <c r="C7" s="26" t="s">
        <v>233</v>
      </c>
      <c r="D7" s="27" t="s">
        <v>234</v>
      </c>
      <c r="E7" s="18" t="s">
        <v>235</v>
      </c>
      <c r="F7" s="19">
        <f t="shared" si="1"/>
        <v>1.0087719298245614</v>
      </c>
      <c r="G7" s="20">
        <f t="shared" si="2"/>
        <v>23</v>
      </c>
      <c r="H7" s="20" t="str">
        <f t="shared" si="3"/>
        <v>12:15-15:15-18:15-21:15</v>
      </c>
      <c r="I7" s="21">
        <f>IF(E7&gt;0,G7/5.7,"")</f>
        <v>4.035087719298246</v>
      </c>
      <c r="J7" s="22">
        <f t="shared" si="4"/>
        <v>1</v>
      </c>
      <c r="K7" s="23"/>
    </row>
    <row r="8" spans="1:11" s="24" customFormat="1" ht="16.5" customHeight="1">
      <c r="A8" s="14">
        <f t="shared" si="0"/>
        <v>5</v>
      </c>
      <c r="B8" s="15" t="s">
        <v>236</v>
      </c>
      <c r="C8" s="16" t="s">
        <v>237</v>
      </c>
      <c r="D8" s="17" t="s">
        <v>238</v>
      </c>
      <c r="E8" s="18" t="s">
        <v>239</v>
      </c>
      <c r="F8" s="19">
        <f t="shared" si="1"/>
        <v>1.3709677419354838</v>
      </c>
      <c r="G8" s="20">
        <f t="shared" si="2"/>
        <v>34</v>
      </c>
      <c r="H8" s="20" t="str">
        <f t="shared" si="3"/>
        <v>12:30-14:00-15:30-18:30-20:0021:30</v>
      </c>
      <c r="I8" s="21">
        <f aca="true" t="shared" si="5" ref="I8:I13">IF(E8&gt;0,G8/6.2,"")</f>
        <v>5.483870967741935</v>
      </c>
      <c r="J8" s="22">
        <f t="shared" si="4"/>
        <v>1.4</v>
      </c>
      <c r="K8" s="23"/>
    </row>
    <row r="9" spans="1:11" s="24" customFormat="1" ht="16.5" customHeight="1">
      <c r="A9" s="14">
        <f t="shared" si="0"/>
        <v>6</v>
      </c>
      <c r="B9" s="15" t="s">
        <v>15</v>
      </c>
      <c r="C9" s="16" t="s">
        <v>16</v>
      </c>
      <c r="D9" s="17" t="s">
        <v>17</v>
      </c>
      <c r="E9" s="18" t="s">
        <v>240</v>
      </c>
      <c r="F9" s="19">
        <f t="shared" si="1"/>
        <v>1.1693548387096775</v>
      </c>
      <c r="G9" s="20">
        <f t="shared" si="2"/>
        <v>29</v>
      </c>
      <c r="H9" s="20" t="str">
        <f t="shared" si="3"/>
        <v>11:00-13:45-16:30-19:15-22:00</v>
      </c>
      <c r="I9" s="21">
        <f t="shared" si="5"/>
        <v>4.67741935483871</v>
      </c>
      <c r="J9" s="22">
        <f t="shared" si="4"/>
        <v>1.2</v>
      </c>
      <c r="K9" s="23"/>
    </row>
    <row r="10" spans="1:11" s="24" customFormat="1" ht="16.5" customHeight="1">
      <c r="A10" s="38">
        <f t="shared" si="0"/>
        <v>7</v>
      </c>
      <c r="B10" s="25" t="s">
        <v>19</v>
      </c>
      <c r="C10" s="26" t="s">
        <v>241</v>
      </c>
      <c r="D10" s="27" t="s">
        <v>242</v>
      </c>
      <c r="E10" s="18" t="s">
        <v>243</v>
      </c>
      <c r="F10" s="19">
        <f t="shared" si="1"/>
        <v>0.9274193548387096</v>
      </c>
      <c r="G10" s="20">
        <f t="shared" si="2"/>
        <v>23</v>
      </c>
      <c r="H10" s="20" t="str">
        <f t="shared" si="3"/>
        <v>11:45-14:45-17:45-20:45</v>
      </c>
      <c r="I10" s="21">
        <f t="shared" si="5"/>
        <v>3.7096774193548385</v>
      </c>
      <c r="J10" s="22">
        <f t="shared" si="4"/>
        <v>0.9</v>
      </c>
      <c r="K10" s="23"/>
    </row>
    <row r="11" spans="1:11" s="24" customFormat="1" ht="16.5" customHeight="1">
      <c r="A11" s="14">
        <f t="shared" si="0"/>
        <v>8</v>
      </c>
      <c r="B11" s="15" t="s">
        <v>19</v>
      </c>
      <c r="C11" s="16" t="s">
        <v>20</v>
      </c>
      <c r="D11" s="17" t="s">
        <v>21</v>
      </c>
      <c r="E11" s="18" t="s">
        <v>244</v>
      </c>
      <c r="F11" s="19">
        <f t="shared" si="1"/>
        <v>1.25</v>
      </c>
      <c r="G11" s="20">
        <f t="shared" si="2"/>
        <v>31</v>
      </c>
      <c r="H11" s="20" t="str">
        <f t="shared" si="3"/>
        <v>11:00-13:45-16:30-19:15-22:00  </v>
      </c>
      <c r="I11" s="21">
        <f t="shared" si="5"/>
        <v>5</v>
      </c>
      <c r="J11" s="22">
        <f t="shared" si="4"/>
        <v>1.3</v>
      </c>
      <c r="K11" s="23"/>
    </row>
    <row r="12" spans="1:11" s="24" customFormat="1" ht="16.5" customHeight="1">
      <c r="A12" s="14">
        <f t="shared" si="0"/>
        <v>9</v>
      </c>
      <c r="B12" s="25" t="s">
        <v>23</v>
      </c>
      <c r="C12" s="26" t="s">
        <v>24</v>
      </c>
      <c r="D12" s="27" t="s">
        <v>25</v>
      </c>
      <c r="E12" s="18" t="s">
        <v>245</v>
      </c>
      <c r="F12" s="19">
        <f t="shared" si="1"/>
        <v>0.9274193548387096</v>
      </c>
      <c r="G12" s="20">
        <f t="shared" si="2"/>
        <v>23</v>
      </c>
      <c r="H12" s="20" t="str">
        <f t="shared" si="3"/>
        <v>11:30-14:40-18:10-21:20</v>
      </c>
      <c r="I12" s="21">
        <f t="shared" si="5"/>
        <v>3.7096774193548385</v>
      </c>
      <c r="J12" s="22">
        <f t="shared" si="4"/>
        <v>0.9</v>
      </c>
      <c r="K12" s="23"/>
    </row>
    <row r="13" spans="1:11" s="24" customFormat="1" ht="16.5" customHeight="1">
      <c r="A13" s="14">
        <f t="shared" si="0"/>
        <v>10</v>
      </c>
      <c r="B13" s="25" t="s">
        <v>27</v>
      </c>
      <c r="C13" s="26" t="s">
        <v>28</v>
      </c>
      <c r="D13" s="27" t="s">
        <v>29</v>
      </c>
      <c r="E13" s="18" t="s">
        <v>246</v>
      </c>
      <c r="F13" s="19">
        <f t="shared" si="1"/>
        <v>0.9274193548387096</v>
      </c>
      <c r="G13" s="20">
        <f t="shared" si="2"/>
        <v>23</v>
      </c>
      <c r="H13" s="20" t="str">
        <f t="shared" si="3"/>
        <v>12:15-15:15-18:15-21:10</v>
      </c>
      <c r="I13" s="21">
        <f t="shared" si="5"/>
        <v>3.7096774193548385</v>
      </c>
      <c r="J13" s="22">
        <f t="shared" si="4"/>
        <v>0.9</v>
      </c>
      <c r="K13" s="23"/>
    </row>
    <row r="14" spans="1:11" s="24" customFormat="1" ht="16.5" customHeight="1">
      <c r="A14" s="14">
        <f t="shared" si="0"/>
        <v>11</v>
      </c>
      <c r="B14" s="25" t="s">
        <v>27</v>
      </c>
      <c r="C14" s="26" t="s">
        <v>247</v>
      </c>
      <c r="D14" s="27" t="s">
        <v>248</v>
      </c>
      <c r="E14" s="18" t="s">
        <v>249</v>
      </c>
      <c r="F14" s="19">
        <f t="shared" si="1"/>
        <v>1.2719298245614035</v>
      </c>
      <c r="G14" s="20">
        <f t="shared" si="2"/>
        <v>29</v>
      </c>
      <c r="H14" s="20" t="str">
        <f t="shared" si="3"/>
        <v>11:00-13:30-16:00-18:30-21:00</v>
      </c>
      <c r="I14" s="21">
        <f>IF(E14&gt;0,G14/5.7,"")</f>
        <v>5.087719298245614</v>
      </c>
      <c r="J14" s="22">
        <f t="shared" si="4"/>
        <v>1.3</v>
      </c>
      <c r="K14" s="23"/>
    </row>
    <row r="15" spans="1:11" s="24" customFormat="1" ht="16.5" customHeight="1">
      <c r="A15" s="14">
        <f t="shared" si="0"/>
        <v>12</v>
      </c>
      <c r="B15" s="25" t="s">
        <v>31</v>
      </c>
      <c r="C15" s="26" t="s">
        <v>32</v>
      </c>
      <c r="D15" s="27" t="s">
        <v>33</v>
      </c>
      <c r="E15" s="18" t="s">
        <v>250</v>
      </c>
      <c r="F15" s="19">
        <f t="shared" si="1"/>
        <v>1.3709677419354838</v>
      </c>
      <c r="G15" s="20">
        <f t="shared" si="2"/>
        <v>34</v>
      </c>
      <c r="H15" s="20" t="str">
        <f t="shared" si="3"/>
        <v>12:45-15:55-19:05-22:15 C/CT 23:50</v>
      </c>
      <c r="I15" s="21">
        <f>IF(E15&gt;0,G15/6.2,"")</f>
        <v>5.483870967741935</v>
      </c>
      <c r="J15" s="22">
        <f t="shared" si="4"/>
        <v>1.4</v>
      </c>
      <c r="K15" s="23"/>
    </row>
    <row r="16" spans="1:11" s="24" customFormat="1" ht="16.5" customHeight="1">
      <c r="A16" s="14">
        <f t="shared" si="0"/>
        <v>13</v>
      </c>
      <c r="B16" s="25" t="s">
        <v>31</v>
      </c>
      <c r="C16" s="26" t="s">
        <v>251</v>
      </c>
      <c r="D16" s="27" t="s">
        <v>252</v>
      </c>
      <c r="E16" s="18" t="s">
        <v>253</v>
      </c>
      <c r="F16" s="19">
        <f t="shared" si="1"/>
        <v>1.2719298245614035</v>
      </c>
      <c r="G16" s="20">
        <f t="shared" si="2"/>
        <v>29</v>
      </c>
      <c r="H16" s="20" t="str">
        <f t="shared" si="3"/>
        <v>12:00-14:15-16:30-19:00-21:30</v>
      </c>
      <c r="I16" s="21">
        <f>IF(E16&gt;0,G16/5.7,"")</f>
        <v>5.087719298245614</v>
      </c>
      <c r="J16" s="22">
        <f t="shared" si="4"/>
        <v>1.3</v>
      </c>
      <c r="K16" s="23"/>
    </row>
    <row r="17" spans="1:11" s="24" customFormat="1" ht="16.5" customHeight="1">
      <c r="A17" s="14">
        <f t="shared" si="0"/>
        <v>14</v>
      </c>
      <c r="B17" s="25" t="s">
        <v>31</v>
      </c>
      <c r="C17" s="26" t="s">
        <v>254</v>
      </c>
      <c r="D17" s="27" t="s">
        <v>255</v>
      </c>
      <c r="E17" s="18" t="s">
        <v>256</v>
      </c>
      <c r="F17" s="19">
        <f t="shared" si="1"/>
        <v>0.4824561403508772</v>
      </c>
      <c r="G17" s="20">
        <f t="shared" si="2"/>
        <v>11</v>
      </c>
      <c r="H17" s="20" t="str">
        <f t="shared" si="3"/>
        <v>11,30-21,15</v>
      </c>
      <c r="I17" s="21">
        <f>IF(E17&gt;0,G17/5.7,"")</f>
        <v>1.9298245614035088</v>
      </c>
      <c r="J17" s="22">
        <f t="shared" si="4"/>
        <v>0.5</v>
      </c>
      <c r="K17" s="23"/>
    </row>
    <row r="18" spans="1:11" s="24" customFormat="1" ht="16.5" customHeight="1">
      <c r="A18" s="14">
        <f t="shared" si="0"/>
        <v>15</v>
      </c>
      <c r="B18" s="25" t="s">
        <v>35</v>
      </c>
      <c r="C18" s="26" t="s">
        <v>36</v>
      </c>
      <c r="D18" s="27" t="s">
        <v>37</v>
      </c>
      <c r="E18" s="18" t="s">
        <v>257</v>
      </c>
      <c r="F18" s="19">
        <f t="shared" si="1"/>
        <v>0.9274193548387096</v>
      </c>
      <c r="G18" s="20">
        <f t="shared" si="2"/>
        <v>23</v>
      </c>
      <c r="H18" s="20" t="str">
        <f t="shared" si="3"/>
        <v>11:30-14:30-18:00-21:15</v>
      </c>
      <c r="I18" s="21">
        <f>IF(E18&gt;0,G18/6.2,"")</f>
        <v>3.7096774193548385</v>
      </c>
      <c r="J18" s="22">
        <f t="shared" si="4"/>
        <v>0.9</v>
      </c>
      <c r="K18" s="23"/>
    </row>
    <row r="19" spans="1:11" s="24" customFormat="1" ht="16.5" customHeight="1">
      <c r="A19" s="14">
        <f t="shared" si="0"/>
        <v>16</v>
      </c>
      <c r="B19" s="25" t="s">
        <v>258</v>
      </c>
      <c r="C19" s="26" t="s">
        <v>259</v>
      </c>
      <c r="D19" s="27" t="s">
        <v>260</v>
      </c>
      <c r="E19" s="18" t="s">
        <v>261</v>
      </c>
      <c r="F19" s="19">
        <f t="shared" si="1"/>
        <v>1.0087719298245614</v>
      </c>
      <c r="G19" s="20">
        <f t="shared" si="2"/>
        <v>23</v>
      </c>
      <c r="H19" s="20" t="str">
        <f t="shared" si="3"/>
        <v>11:30-14:30-17:30-20:30</v>
      </c>
      <c r="I19" s="21">
        <f>IF(E19&gt;0,G19/5.7,"")</f>
        <v>4.035087719298246</v>
      </c>
      <c r="J19" s="22">
        <f t="shared" si="4"/>
        <v>1</v>
      </c>
      <c r="K19" s="23"/>
    </row>
    <row r="20" spans="1:11" s="24" customFormat="1" ht="16.5" customHeight="1">
      <c r="A20" s="14">
        <f t="shared" si="0"/>
        <v>17</v>
      </c>
      <c r="B20" s="25" t="s">
        <v>39</v>
      </c>
      <c r="C20" s="26" t="s">
        <v>40</v>
      </c>
      <c r="D20" s="27" t="s">
        <v>41</v>
      </c>
      <c r="E20" s="18" t="s">
        <v>262</v>
      </c>
      <c r="F20" s="19">
        <f t="shared" si="1"/>
        <v>1.4912280701754386</v>
      </c>
      <c r="G20" s="20">
        <f t="shared" si="2"/>
        <v>34</v>
      </c>
      <c r="H20" s="20" t="str">
        <f t="shared" si="3"/>
        <v>12:00-15:00-18:00-21:00 C/CT 24:00</v>
      </c>
      <c r="I20" s="21">
        <f>IF(E20&gt;0,G20/5.7,"")</f>
        <v>5.964912280701754</v>
      </c>
      <c r="J20" s="22">
        <f t="shared" si="4"/>
        <v>1.5</v>
      </c>
      <c r="K20" s="23"/>
    </row>
    <row r="21" spans="1:11" s="24" customFormat="1" ht="16.5" customHeight="1">
      <c r="A21" s="14">
        <f t="shared" si="0"/>
        <v>18</v>
      </c>
      <c r="B21" s="15" t="s">
        <v>43</v>
      </c>
      <c r="C21" s="16" t="s">
        <v>44</v>
      </c>
      <c r="D21" s="17" t="s">
        <v>45</v>
      </c>
      <c r="E21" s="18" t="s">
        <v>263</v>
      </c>
      <c r="F21" s="19">
        <f t="shared" si="1"/>
        <v>0.9274193548387096</v>
      </c>
      <c r="G21" s="20">
        <f t="shared" si="2"/>
        <v>23</v>
      </c>
      <c r="H21" s="20" t="str">
        <f t="shared" si="3"/>
        <v>12:30-15:30-18:30-21:30</v>
      </c>
      <c r="I21" s="21">
        <f>IF(E21&gt;0,G21/6.2,"")</f>
        <v>3.7096774193548385</v>
      </c>
      <c r="J21" s="22">
        <f t="shared" si="4"/>
        <v>0.9</v>
      </c>
      <c r="K21" s="23"/>
    </row>
    <row r="22" spans="1:11" s="24" customFormat="1" ht="16.5" customHeight="1">
      <c r="A22" s="14">
        <f t="shared" si="0"/>
        <v>19</v>
      </c>
      <c r="B22" s="25" t="s">
        <v>47</v>
      </c>
      <c r="C22" s="26" t="s">
        <v>48</v>
      </c>
      <c r="D22" s="27" t="s">
        <v>49</v>
      </c>
      <c r="E22" s="18" t="s">
        <v>264</v>
      </c>
      <c r="F22" s="19">
        <f t="shared" si="1"/>
        <v>1.0087719298245614</v>
      </c>
      <c r="G22" s="20">
        <f t="shared" si="2"/>
        <v>23</v>
      </c>
      <c r="H22" s="20" t="str">
        <f t="shared" si="3"/>
        <v>11:45-15:00-18:15-21:15</v>
      </c>
      <c r="I22" s="21">
        <f>IF(E22&gt;0,G22/5.7,"")</f>
        <v>4.035087719298246</v>
      </c>
      <c r="J22" s="22">
        <f t="shared" si="4"/>
        <v>1</v>
      </c>
      <c r="K22" s="23"/>
    </row>
    <row r="23" spans="1:11" s="24" customFormat="1" ht="16.5" customHeight="1">
      <c r="A23" s="14">
        <f t="shared" si="0"/>
        <v>20</v>
      </c>
      <c r="B23" s="15" t="s">
        <v>265</v>
      </c>
      <c r="C23" s="16" t="s">
        <v>266</v>
      </c>
      <c r="D23" s="17" t="s">
        <v>267</v>
      </c>
      <c r="E23" s="18" t="s">
        <v>263</v>
      </c>
      <c r="F23" s="19">
        <f t="shared" si="1"/>
        <v>0.9274193548387096</v>
      </c>
      <c r="G23" s="20">
        <f t="shared" si="2"/>
        <v>23</v>
      </c>
      <c r="H23" s="20" t="str">
        <f t="shared" si="3"/>
        <v>12:30-15:30-18:30-21:30</v>
      </c>
      <c r="I23" s="21">
        <f>IF(E23&gt;0,G23/6.2,"")</f>
        <v>3.7096774193548385</v>
      </c>
      <c r="J23" s="22">
        <f t="shared" si="4"/>
        <v>0.9</v>
      </c>
      <c r="K23" s="23"/>
    </row>
    <row r="24" spans="1:11" s="24" customFormat="1" ht="16.5" customHeight="1">
      <c r="A24" s="14">
        <f t="shared" si="0"/>
        <v>21</v>
      </c>
      <c r="B24" s="25" t="s">
        <v>268</v>
      </c>
      <c r="C24" s="26" t="s">
        <v>269</v>
      </c>
      <c r="D24" s="27" t="s">
        <v>270</v>
      </c>
      <c r="E24" s="18" t="s">
        <v>240</v>
      </c>
      <c r="F24" s="19">
        <f t="shared" si="1"/>
        <v>1.1693548387096775</v>
      </c>
      <c r="G24" s="20">
        <f t="shared" si="2"/>
        <v>29</v>
      </c>
      <c r="H24" s="20" t="str">
        <f t="shared" si="3"/>
        <v>11:00-13:45-16:30-19:15-22:00</v>
      </c>
      <c r="I24" s="21">
        <f>IF(E24&gt;0,G24/6.2,"")</f>
        <v>4.67741935483871</v>
      </c>
      <c r="J24" s="22">
        <f t="shared" si="4"/>
        <v>1.2</v>
      </c>
      <c r="K24" s="23"/>
    </row>
    <row r="25" spans="1:11" s="24" customFormat="1" ht="16.5" customHeight="1">
      <c r="A25" s="14">
        <f t="shared" si="0"/>
        <v>22</v>
      </c>
      <c r="B25" s="15" t="s">
        <v>271</v>
      </c>
      <c r="C25" s="16" t="s">
        <v>272</v>
      </c>
      <c r="D25" s="17" t="s">
        <v>273</v>
      </c>
      <c r="E25" s="18" t="s">
        <v>274</v>
      </c>
      <c r="F25" s="19">
        <f t="shared" si="1"/>
        <v>1.4516129032258065</v>
      </c>
      <c r="G25" s="20">
        <f t="shared" si="2"/>
        <v>36</v>
      </c>
      <c r="H25" s="20" t="str">
        <f t="shared" si="3"/>
        <v>12:00-15:00-18:00-21:00  C/Ct  23:45</v>
      </c>
      <c r="I25" s="21">
        <f>IF(E25&gt;0,G25/6.2,"")</f>
        <v>5.806451612903226</v>
      </c>
      <c r="J25" s="22">
        <f t="shared" si="4"/>
        <v>1.5</v>
      </c>
      <c r="K25" s="23"/>
    </row>
    <row r="26" spans="1:11" s="24" customFormat="1" ht="16.5" customHeight="1">
      <c r="A26" s="14">
        <f t="shared" si="0"/>
        <v>23</v>
      </c>
      <c r="B26" s="15" t="s">
        <v>54</v>
      </c>
      <c r="C26" s="16" t="s">
        <v>55</v>
      </c>
      <c r="D26" s="17" t="s">
        <v>56</v>
      </c>
      <c r="E26" s="18" t="s">
        <v>275</v>
      </c>
      <c r="F26" s="19">
        <f t="shared" si="1"/>
        <v>1.3709677419354838</v>
      </c>
      <c r="G26" s="20">
        <f t="shared" si="2"/>
        <v>34</v>
      </c>
      <c r="H26" s="20" t="str">
        <f t="shared" si="3"/>
        <v>11:00-14:30-18:00-21:30 C/CT 23:40</v>
      </c>
      <c r="I26" s="21">
        <f>IF(E26&gt;0,G26/6.2,"")</f>
        <v>5.483870967741935</v>
      </c>
      <c r="J26" s="22">
        <f t="shared" si="4"/>
        <v>1.4</v>
      </c>
      <c r="K26" s="23"/>
    </row>
    <row r="27" spans="1:11" s="24" customFormat="1" ht="16.5" customHeight="1">
      <c r="A27" s="14">
        <f t="shared" si="0"/>
        <v>24</v>
      </c>
      <c r="B27" s="25" t="s">
        <v>58</v>
      </c>
      <c r="C27" s="26" t="s">
        <v>276</v>
      </c>
      <c r="D27" s="27" t="s">
        <v>277</v>
      </c>
      <c r="E27" s="18" t="s">
        <v>278</v>
      </c>
      <c r="F27" s="19">
        <f t="shared" si="1"/>
        <v>1.0087719298245614</v>
      </c>
      <c r="G27" s="20">
        <f t="shared" si="2"/>
        <v>23</v>
      </c>
      <c r="H27" s="20" t="str">
        <f t="shared" si="3"/>
        <v>12:00-15:00-18:00-21:00</v>
      </c>
      <c r="I27" s="21">
        <f>IF(E27&gt;0,G27/5.7,"")</f>
        <v>4.035087719298246</v>
      </c>
      <c r="J27" s="22">
        <f t="shared" si="4"/>
        <v>1</v>
      </c>
      <c r="K27" s="23"/>
    </row>
    <row r="28" spans="1:11" s="24" customFormat="1" ht="16.5" customHeight="1">
      <c r="A28" s="14">
        <f t="shared" si="0"/>
        <v>25</v>
      </c>
      <c r="B28" s="15" t="s">
        <v>58</v>
      </c>
      <c r="C28" s="16" t="s">
        <v>59</v>
      </c>
      <c r="D28" s="17" t="s">
        <v>60</v>
      </c>
      <c r="E28" s="18" t="s">
        <v>279</v>
      </c>
      <c r="F28" s="19">
        <f t="shared" si="1"/>
        <v>1.4516129032258065</v>
      </c>
      <c r="G28" s="20">
        <f t="shared" si="2"/>
        <v>36</v>
      </c>
      <c r="H28" s="20" t="str">
        <f t="shared" si="3"/>
        <v>12:00-15:00-18:00-21:00  C/Ct  24:00</v>
      </c>
      <c r="I28" s="21">
        <f>IF(E28&gt;0,G28/6.2,"")</f>
        <v>5.806451612903226</v>
      </c>
      <c r="J28" s="22">
        <f t="shared" si="4"/>
        <v>1.5</v>
      </c>
      <c r="K28" s="23"/>
    </row>
    <row r="29" spans="1:11" s="24" customFormat="1" ht="16.5" customHeight="1">
      <c r="A29" s="14">
        <f t="shared" si="0"/>
        <v>26</v>
      </c>
      <c r="B29" s="25" t="s">
        <v>58</v>
      </c>
      <c r="C29" s="26" t="s">
        <v>280</v>
      </c>
      <c r="D29" s="27" t="s">
        <v>281</v>
      </c>
      <c r="E29" s="18" t="s">
        <v>282</v>
      </c>
      <c r="F29" s="19">
        <f t="shared" si="1"/>
        <v>1.8951612903225805</v>
      </c>
      <c r="G29" s="20">
        <f t="shared" si="2"/>
        <v>47</v>
      </c>
      <c r="H29" s="20" t="str">
        <f t="shared" si="3"/>
        <v>11:00-12:30-14:00-15:30-17:00-18:30-20:00-21:15</v>
      </c>
      <c r="I29" s="21">
        <f>IF(E29&gt;0,G29/6.2,"")</f>
        <v>7.580645161290322</v>
      </c>
      <c r="J29" s="22">
        <f t="shared" si="4"/>
        <v>1.9</v>
      </c>
      <c r="K29" s="23"/>
    </row>
    <row r="30" spans="1:11" s="24" customFormat="1" ht="16.5" customHeight="1">
      <c r="A30" s="14">
        <f t="shared" si="0"/>
        <v>27</v>
      </c>
      <c r="B30" s="25" t="s">
        <v>62</v>
      </c>
      <c r="C30" s="26" t="s">
        <v>63</v>
      </c>
      <c r="D30" s="27" t="s">
        <v>64</v>
      </c>
      <c r="E30" s="18" t="s">
        <v>263</v>
      </c>
      <c r="F30" s="19">
        <f t="shared" si="1"/>
        <v>1.0087719298245614</v>
      </c>
      <c r="G30" s="20">
        <f t="shared" si="2"/>
        <v>23</v>
      </c>
      <c r="H30" s="20" t="str">
        <f t="shared" si="3"/>
        <v>12:30-15:30-18:30-21:30</v>
      </c>
      <c r="I30" s="21">
        <f>IF(E30&gt;0,G30/5.7,"")</f>
        <v>4.035087719298246</v>
      </c>
      <c r="J30" s="22">
        <f t="shared" si="4"/>
        <v>1</v>
      </c>
      <c r="K30" s="23"/>
    </row>
    <row r="31" spans="1:11" s="24" customFormat="1" ht="16.5" customHeight="1">
      <c r="A31" s="14">
        <f t="shared" si="0"/>
        <v>28</v>
      </c>
      <c r="B31" s="15" t="s">
        <v>62</v>
      </c>
      <c r="C31" s="16" t="s">
        <v>66</v>
      </c>
      <c r="D31" s="17" t="s">
        <v>67</v>
      </c>
      <c r="E31" s="18" t="s">
        <v>235</v>
      </c>
      <c r="F31" s="19">
        <f t="shared" si="1"/>
        <v>0.9274193548387096</v>
      </c>
      <c r="G31" s="20">
        <f t="shared" si="2"/>
        <v>23</v>
      </c>
      <c r="H31" s="20" t="str">
        <f t="shared" si="3"/>
        <v>12:15-15:15-18:15-21:15</v>
      </c>
      <c r="I31" s="21">
        <f aca="true" t="shared" si="6" ref="I31:I37">IF(E31&gt;0,G31/6.2,"")</f>
        <v>3.7096774193548385</v>
      </c>
      <c r="J31" s="22">
        <f t="shared" si="4"/>
        <v>0.9</v>
      </c>
      <c r="K31" s="23"/>
    </row>
    <row r="32" spans="1:11" s="24" customFormat="1" ht="16.5" customHeight="1">
      <c r="A32" s="14">
        <f t="shared" si="0"/>
        <v>29</v>
      </c>
      <c r="B32" s="15" t="s">
        <v>62</v>
      </c>
      <c r="C32" s="16" t="s">
        <v>68</v>
      </c>
      <c r="D32" s="17" t="s">
        <v>69</v>
      </c>
      <c r="E32" s="18" t="s">
        <v>283</v>
      </c>
      <c r="F32" s="19">
        <f t="shared" si="1"/>
        <v>1.7338709677419355</v>
      </c>
      <c r="G32" s="20">
        <f t="shared" si="2"/>
        <v>43</v>
      </c>
      <c r="H32" s="20" t="str">
        <f t="shared" si="3"/>
        <v>12:15-15:15-18:15-21:15  CA/PER/C/Ct  24:15</v>
      </c>
      <c r="I32" s="21">
        <f t="shared" si="6"/>
        <v>6.935483870967742</v>
      </c>
      <c r="J32" s="22">
        <f t="shared" si="4"/>
        <v>1.7</v>
      </c>
      <c r="K32" s="23"/>
    </row>
    <row r="33" spans="1:11" s="24" customFormat="1" ht="16.5" customHeight="1">
      <c r="A33" s="14">
        <f t="shared" si="0"/>
        <v>30</v>
      </c>
      <c r="B33" s="15" t="s">
        <v>71</v>
      </c>
      <c r="C33" s="16" t="s">
        <v>72</v>
      </c>
      <c r="D33" s="17" t="s">
        <v>73</v>
      </c>
      <c r="E33" s="18" t="s">
        <v>279</v>
      </c>
      <c r="F33" s="19">
        <f t="shared" si="1"/>
        <v>1.4516129032258065</v>
      </c>
      <c r="G33" s="20">
        <f t="shared" si="2"/>
        <v>36</v>
      </c>
      <c r="H33" s="20" t="str">
        <f t="shared" si="3"/>
        <v>12:00-15:00-18:00-21:00  C/Ct  24:00</v>
      </c>
      <c r="I33" s="21">
        <f t="shared" si="6"/>
        <v>5.806451612903226</v>
      </c>
      <c r="J33" s="22">
        <f t="shared" si="4"/>
        <v>1.5</v>
      </c>
      <c r="K33" s="23"/>
    </row>
    <row r="34" spans="1:11" s="24" customFormat="1" ht="16.5" customHeight="1">
      <c r="A34" s="14">
        <f t="shared" si="0"/>
        <v>31</v>
      </c>
      <c r="B34" s="15" t="s">
        <v>75</v>
      </c>
      <c r="C34" s="16" t="s">
        <v>76</v>
      </c>
      <c r="D34" s="17" t="s">
        <v>77</v>
      </c>
      <c r="E34" s="18" t="s">
        <v>284</v>
      </c>
      <c r="F34" s="19">
        <f t="shared" si="1"/>
        <v>2.5806451612903225</v>
      </c>
      <c r="G34" s="20">
        <f t="shared" si="2"/>
        <v>64</v>
      </c>
      <c r="H34" s="20" t="str">
        <f t="shared" si="3"/>
        <v>11:00-12:00-14:00-15:00-17:00-18:00-20:00-21:00 C/CT 23:00-24:00</v>
      </c>
      <c r="I34" s="21">
        <f t="shared" si="6"/>
        <v>10.32258064516129</v>
      </c>
      <c r="J34" s="22">
        <f t="shared" si="4"/>
        <v>2.6</v>
      </c>
      <c r="K34" s="23"/>
    </row>
    <row r="35" spans="1:11" s="24" customFormat="1" ht="16.5" customHeight="1">
      <c r="A35" s="14">
        <f t="shared" si="0"/>
        <v>32</v>
      </c>
      <c r="B35" s="25" t="s">
        <v>79</v>
      </c>
      <c r="C35" s="26" t="s">
        <v>80</v>
      </c>
      <c r="D35" s="27" t="s">
        <v>81</v>
      </c>
      <c r="E35" s="18" t="s">
        <v>285</v>
      </c>
      <c r="F35" s="19">
        <f t="shared" si="1"/>
        <v>0.9274193548387096</v>
      </c>
      <c r="G35" s="20">
        <f t="shared" si="2"/>
        <v>23</v>
      </c>
      <c r="H35" s="20" t="str">
        <f t="shared" si="3"/>
        <v>11:50-14:50-17:50-21:00</v>
      </c>
      <c r="I35" s="21">
        <f t="shared" si="6"/>
        <v>3.7096774193548385</v>
      </c>
      <c r="J35" s="22">
        <f t="shared" si="4"/>
        <v>0.9</v>
      </c>
      <c r="K35" s="23"/>
    </row>
    <row r="36" spans="1:11" s="24" customFormat="1" ht="16.5" customHeight="1">
      <c r="A36" s="14">
        <f aca="true" t="shared" si="7" ref="A36:A67">+ROW()-3</f>
        <v>33</v>
      </c>
      <c r="B36" s="25" t="s">
        <v>82</v>
      </c>
      <c r="C36" s="26" t="s">
        <v>83</v>
      </c>
      <c r="D36" s="27" t="s">
        <v>84</v>
      </c>
      <c r="E36" s="18" t="s">
        <v>286</v>
      </c>
      <c r="F36" s="19">
        <f aca="true" t="shared" si="8" ref="F36:F67">IF(E36&lt;&gt;0,I36/4,"")</f>
        <v>0.9274193548387096</v>
      </c>
      <c r="G36" s="20">
        <f aca="true" t="shared" si="9" ref="G36:G67">LEN(H36)</f>
        <v>23</v>
      </c>
      <c r="H36" s="20" t="str">
        <f aca="true" t="shared" si="10" ref="H36:H67">SUBSTITUTE(E36,"C/CT:",)</f>
        <v>11:45-15:15-18:15-21:15</v>
      </c>
      <c r="I36" s="21">
        <f t="shared" si="6"/>
        <v>3.7096774193548385</v>
      </c>
      <c r="J36" s="22">
        <f aca="true" t="shared" si="11" ref="J36:J67">IF(E36&lt;&gt;0,ROUND(F36,1),"")</f>
        <v>0.9</v>
      </c>
      <c r="K36" s="23"/>
    </row>
    <row r="37" spans="1:11" s="24" customFormat="1" ht="16.5" customHeight="1">
      <c r="A37" s="14">
        <f t="shared" si="7"/>
        <v>34</v>
      </c>
      <c r="B37" s="15" t="s">
        <v>82</v>
      </c>
      <c r="C37" s="16" t="s">
        <v>86</v>
      </c>
      <c r="D37" s="17" t="s">
        <v>87</v>
      </c>
      <c r="E37" s="18" t="s">
        <v>287</v>
      </c>
      <c r="F37" s="19">
        <f t="shared" si="8"/>
        <v>0.6854838709677419</v>
      </c>
      <c r="G37" s="20">
        <f t="shared" si="9"/>
        <v>17</v>
      </c>
      <c r="H37" s="20" t="str">
        <f t="shared" si="10"/>
        <v>12,50-17,20-22,00</v>
      </c>
      <c r="I37" s="21">
        <f t="shared" si="6"/>
        <v>2.7419354838709675</v>
      </c>
      <c r="J37" s="22">
        <f t="shared" si="11"/>
        <v>0.7</v>
      </c>
      <c r="K37" s="23"/>
    </row>
    <row r="38" spans="1:11" s="24" customFormat="1" ht="16.5" customHeight="1">
      <c r="A38" s="14">
        <f t="shared" si="7"/>
        <v>35</v>
      </c>
      <c r="B38" s="25" t="s">
        <v>89</v>
      </c>
      <c r="C38" s="26" t="s">
        <v>90</v>
      </c>
      <c r="D38" s="27" t="s">
        <v>91</v>
      </c>
      <c r="E38" s="18" t="s">
        <v>288</v>
      </c>
      <c r="F38" s="19">
        <f t="shared" si="8"/>
        <v>0.2631578947368421</v>
      </c>
      <c r="G38" s="20">
        <f t="shared" si="9"/>
        <v>6</v>
      </c>
      <c r="H38" s="20" t="str">
        <f t="shared" si="10"/>
        <v>22, 00</v>
      </c>
      <c r="I38" s="21">
        <f>IF(E38&gt;0,G38/5.7,"")</f>
        <v>1.0526315789473684</v>
      </c>
      <c r="J38" s="22">
        <f t="shared" si="11"/>
        <v>0.3</v>
      </c>
      <c r="K38" s="23"/>
    </row>
    <row r="39" spans="1:11" s="24" customFormat="1" ht="16.5" customHeight="1">
      <c r="A39" s="14">
        <f t="shared" si="7"/>
        <v>36</v>
      </c>
      <c r="B39" s="25" t="s">
        <v>289</v>
      </c>
      <c r="C39" s="26" t="s">
        <v>290</v>
      </c>
      <c r="D39" s="27" t="s">
        <v>291</v>
      </c>
      <c r="E39" s="18" t="s">
        <v>292</v>
      </c>
      <c r="F39" s="19">
        <f t="shared" si="8"/>
        <v>1.8951612903225805</v>
      </c>
      <c r="G39" s="20">
        <f t="shared" si="9"/>
        <v>47</v>
      </c>
      <c r="H39" s="20" t="str">
        <f t="shared" si="10"/>
        <v>11,00-12,00-13,45-14,45-16,45-17,45-19,45-20,45</v>
      </c>
      <c r="I39" s="21">
        <f>IF(E39&gt;0,G39/6.2,"")</f>
        <v>7.580645161290322</v>
      </c>
      <c r="J39" s="22">
        <f t="shared" si="11"/>
        <v>1.9</v>
      </c>
      <c r="K39" s="23"/>
    </row>
    <row r="40" spans="1:11" s="24" customFormat="1" ht="16.5" customHeight="1">
      <c r="A40" s="14">
        <f t="shared" si="7"/>
        <v>37</v>
      </c>
      <c r="B40" s="25" t="s">
        <v>293</v>
      </c>
      <c r="C40" s="26" t="s">
        <v>294</v>
      </c>
      <c r="D40" s="27" t="s">
        <v>295</v>
      </c>
      <c r="E40" s="18" t="s">
        <v>296</v>
      </c>
      <c r="F40" s="19">
        <f t="shared" si="8"/>
        <v>1.411290322580645</v>
      </c>
      <c r="G40" s="20">
        <f t="shared" si="9"/>
        <v>35</v>
      </c>
      <c r="H40" s="20" t="str">
        <f t="shared" si="10"/>
        <v>11:00-14:00-17:00-18:30-20:00-21:30</v>
      </c>
      <c r="I40" s="21">
        <f>IF(E40&gt;0,G40/6.2,"")</f>
        <v>5.64516129032258</v>
      </c>
      <c r="J40" s="22">
        <f t="shared" si="11"/>
        <v>1.4</v>
      </c>
      <c r="K40" s="23"/>
    </row>
    <row r="41" spans="1:11" s="24" customFormat="1" ht="16.5" customHeight="1">
      <c r="A41" s="14">
        <f t="shared" si="7"/>
        <v>38</v>
      </c>
      <c r="B41" s="25" t="s">
        <v>293</v>
      </c>
      <c r="C41" s="26" t="s">
        <v>297</v>
      </c>
      <c r="D41" s="27" t="s">
        <v>298</v>
      </c>
      <c r="E41" s="18" t="s">
        <v>299</v>
      </c>
      <c r="F41" s="19">
        <f t="shared" si="8"/>
        <v>0.4435483870967742</v>
      </c>
      <c r="G41" s="20">
        <f t="shared" si="9"/>
        <v>11</v>
      </c>
      <c r="H41" s="20" t="str">
        <f t="shared" si="10"/>
        <v>17:50-21:00</v>
      </c>
      <c r="I41" s="21">
        <f>IF(E41&gt;0,G41/6.2,"")</f>
        <v>1.7741935483870968</v>
      </c>
      <c r="J41" s="22">
        <f t="shared" si="11"/>
        <v>0.4</v>
      </c>
      <c r="K41" s="23"/>
    </row>
    <row r="42" spans="1:11" s="24" customFormat="1" ht="16.5" customHeight="1">
      <c r="A42" s="14">
        <f t="shared" si="7"/>
        <v>39</v>
      </c>
      <c r="B42" s="15" t="s">
        <v>300</v>
      </c>
      <c r="C42" s="16" t="s">
        <v>301</v>
      </c>
      <c r="D42" s="17" t="s">
        <v>302</v>
      </c>
      <c r="E42" s="18" t="s">
        <v>230</v>
      </c>
      <c r="F42" s="19">
        <f t="shared" si="8"/>
        <v>1.5789473684210527</v>
      </c>
      <c r="G42" s="20">
        <f t="shared" si="9"/>
        <v>36</v>
      </c>
      <c r="H42" s="20" t="str">
        <f t="shared" si="10"/>
        <v>11:00-14:00-17:00-20:00  C/Ct  23:00</v>
      </c>
      <c r="I42" s="21">
        <f>IF(E42&gt;0,G42/5.7,"")</f>
        <v>6.315789473684211</v>
      </c>
      <c r="J42" s="22">
        <f t="shared" si="11"/>
        <v>1.6</v>
      </c>
      <c r="K42" s="23"/>
    </row>
    <row r="43" spans="1:11" s="24" customFormat="1" ht="16.5" customHeight="1">
      <c r="A43" s="14">
        <f t="shared" si="7"/>
        <v>40</v>
      </c>
      <c r="B43" s="15" t="s">
        <v>93</v>
      </c>
      <c r="C43" s="16" t="s">
        <v>94</v>
      </c>
      <c r="D43" s="17" t="s">
        <v>95</v>
      </c>
      <c r="E43" s="18" t="s">
        <v>278</v>
      </c>
      <c r="F43" s="19">
        <f t="shared" si="8"/>
        <v>1.0087719298245614</v>
      </c>
      <c r="G43" s="20">
        <f t="shared" si="9"/>
        <v>23</v>
      </c>
      <c r="H43" s="20" t="str">
        <f t="shared" si="10"/>
        <v>12:00-15:00-18:00-21:00</v>
      </c>
      <c r="I43" s="21">
        <f>IF(E43&gt;0,G43/5.7,"")</f>
        <v>4.035087719298246</v>
      </c>
      <c r="J43" s="22">
        <f t="shared" si="11"/>
        <v>1</v>
      </c>
      <c r="K43" s="23"/>
    </row>
    <row r="44" spans="1:11" s="24" customFormat="1" ht="16.5" customHeight="1">
      <c r="A44" s="14">
        <f t="shared" si="7"/>
        <v>41</v>
      </c>
      <c r="B44" s="15" t="s">
        <v>97</v>
      </c>
      <c r="C44" s="16" t="s">
        <v>98</v>
      </c>
      <c r="D44" s="17" t="s">
        <v>99</v>
      </c>
      <c r="E44" s="18" t="s">
        <v>303</v>
      </c>
      <c r="F44" s="19">
        <f t="shared" si="8"/>
        <v>1.3709677419354838</v>
      </c>
      <c r="G44" s="20">
        <f t="shared" si="9"/>
        <v>34</v>
      </c>
      <c r="H44" s="20" t="str">
        <f t="shared" si="10"/>
        <v>12:30-15:15-18:30-21:30 C/CT 23:00</v>
      </c>
      <c r="I44" s="21">
        <f aca="true" t="shared" si="12" ref="I44:I49">IF(E44&gt;0,G44/6.2,"")</f>
        <v>5.483870967741935</v>
      </c>
      <c r="J44" s="22">
        <f t="shared" si="11"/>
        <v>1.4</v>
      </c>
      <c r="K44" s="23"/>
    </row>
    <row r="45" spans="1:11" s="24" customFormat="1" ht="16.5" customHeight="1">
      <c r="A45" s="14">
        <f t="shared" si="7"/>
        <v>42</v>
      </c>
      <c r="B45" s="25" t="s">
        <v>101</v>
      </c>
      <c r="C45" s="26" t="s">
        <v>102</v>
      </c>
      <c r="D45" s="27" t="s">
        <v>103</v>
      </c>
      <c r="E45" s="39" t="s">
        <v>304</v>
      </c>
      <c r="F45" s="19">
        <f t="shared" si="8"/>
        <v>0.6854838709677419</v>
      </c>
      <c r="G45" s="20">
        <f t="shared" si="9"/>
        <v>17</v>
      </c>
      <c r="H45" s="20" t="str">
        <f t="shared" si="10"/>
        <v>11:00-16:00-21:30</v>
      </c>
      <c r="I45" s="21">
        <f t="shared" si="12"/>
        <v>2.7419354838709675</v>
      </c>
      <c r="J45" s="22">
        <f t="shared" si="11"/>
        <v>0.7</v>
      </c>
      <c r="K45" s="23"/>
    </row>
    <row r="46" spans="1:11" s="24" customFormat="1" ht="16.5" customHeight="1">
      <c r="A46" s="14">
        <f t="shared" si="7"/>
        <v>43</v>
      </c>
      <c r="B46" s="25" t="s">
        <v>305</v>
      </c>
      <c r="C46" s="26" t="s">
        <v>306</v>
      </c>
      <c r="D46" s="27" t="s">
        <v>307</v>
      </c>
      <c r="E46" s="18" t="s">
        <v>308</v>
      </c>
      <c r="F46" s="19">
        <f t="shared" si="8"/>
        <v>0.9274193548387096</v>
      </c>
      <c r="G46" s="20">
        <f t="shared" si="9"/>
        <v>23</v>
      </c>
      <c r="H46" s="20" t="str">
        <f t="shared" si="10"/>
        <v>11,00-14,00-17,00-21,00</v>
      </c>
      <c r="I46" s="21">
        <f t="shared" si="12"/>
        <v>3.7096774193548385</v>
      </c>
      <c r="J46" s="22">
        <f t="shared" si="11"/>
        <v>0.9</v>
      </c>
      <c r="K46" s="23"/>
    </row>
    <row r="47" spans="1:11" s="24" customFormat="1" ht="16.5" customHeight="1">
      <c r="A47" s="14">
        <f t="shared" si="7"/>
        <v>44</v>
      </c>
      <c r="B47" s="25" t="s">
        <v>105</v>
      </c>
      <c r="C47" s="26" t="s">
        <v>106</v>
      </c>
      <c r="D47" s="27" t="s">
        <v>107</v>
      </c>
      <c r="E47" s="18" t="s">
        <v>309</v>
      </c>
      <c r="F47" s="19">
        <f t="shared" si="8"/>
        <v>0.4435483870967742</v>
      </c>
      <c r="G47" s="20">
        <f t="shared" si="9"/>
        <v>11</v>
      </c>
      <c r="H47" s="20" t="str">
        <f t="shared" si="10"/>
        <v>19:00-22:00</v>
      </c>
      <c r="I47" s="21">
        <f t="shared" si="12"/>
        <v>1.7741935483870968</v>
      </c>
      <c r="J47" s="22">
        <f t="shared" si="11"/>
        <v>0.4</v>
      </c>
      <c r="K47" s="23"/>
    </row>
    <row r="48" spans="1:11" s="24" customFormat="1" ht="16.5" customHeight="1">
      <c r="A48" s="14">
        <f t="shared" si="7"/>
        <v>45</v>
      </c>
      <c r="B48" s="15" t="s">
        <v>105</v>
      </c>
      <c r="C48" s="16" t="s">
        <v>109</v>
      </c>
      <c r="D48" s="17" t="s">
        <v>110</v>
      </c>
      <c r="E48" s="18" t="s">
        <v>310</v>
      </c>
      <c r="F48" s="19">
        <f t="shared" si="8"/>
        <v>1.4516129032258065</v>
      </c>
      <c r="G48" s="20">
        <f t="shared" si="9"/>
        <v>36</v>
      </c>
      <c r="H48" s="20" t="str">
        <f t="shared" si="10"/>
        <v>11:15-14:30-17:45-21:00  C/Ct  23:45</v>
      </c>
      <c r="I48" s="21">
        <f t="shared" si="12"/>
        <v>5.806451612903226</v>
      </c>
      <c r="J48" s="22">
        <f t="shared" si="11"/>
        <v>1.5</v>
      </c>
      <c r="K48" s="23"/>
    </row>
    <row r="49" spans="1:11" s="24" customFormat="1" ht="16.5" customHeight="1">
      <c r="A49" s="14">
        <f t="shared" si="7"/>
        <v>46</v>
      </c>
      <c r="B49" s="15" t="s">
        <v>311</v>
      </c>
      <c r="C49" s="16" t="s">
        <v>312</v>
      </c>
      <c r="D49" s="17" t="s">
        <v>313</v>
      </c>
      <c r="E49" s="18" t="s">
        <v>314</v>
      </c>
      <c r="F49" s="19">
        <f t="shared" si="8"/>
        <v>1.4516129032258065</v>
      </c>
      <c r="G49" s="20">
        <f t="shared" si="9"/>
        <v>36</v>
      </c>
      <c r="H49" s="20" t="str">
        <f t="shared" si="10"/>
        <v>12:15-15:15-18:15-21:15  C/Ct  24:00</v>
      </c>
      <c r="I49" s="21">
        <f t="shared" si="12"/>
        <v>5.806451612903226</v>
      </c>
      <c r="J49" s="22">
        <f t="shared" si="11"/>
        <v>1.5</v>
      </c>
      <c r="K49" s="23"/>
    </row>
    <row r="50" spans="1:11" s="24" customFormat="1" ht="16.5" customHeight="1">
      <c r="A50" s="14">
        <f t="shared" si="7"/>
        <v>47</v>
      </c>
      <c r="B50" s="25" t="s">
        <v>112</v>
      </c>
      <c r="C50" s="26" t="s">
        <v>315</v>
      </c>
      <c r="D50" s="27" t="s">
        <v>316</v>
      </c>
      <c r="E50" s="18" t="s">
        <v>317</v>
      </c>
      <c r="F50" s="19">
        <f t="shared" si="8"/>
        <v>1.0087719298245614</v>
      </c>
      <c r="G50" s="20">
        <f t="shared" si="9"/>
        <v>23</v>
      </c>
      <c r="H50" s="20" t="str">
        <f t="shared" si="10"/>
        <v>11,30-14,15-17,00-20,30</v>
      </c>
      <c r="I50" s="21">
        <f>IF(E50&gt;0,G50/5.7,"")</f>
        <v>4.035087719298246</v>
      </c>
      <c r="J50" s="22">
        <f t="shared" si="11"/>
        <v>1</v>
      </c>
      <c r="K50" s="23"/>
    </row>
    <row r="51" spans="1:11" s="24" customFormat="1" ht="16.5" customHeight="1">
      <c r="A51" s="14">
        <f t="shared" si="7"/>
        <v>48</v>
      </c>
      <c r="B51" s="15" t="s">
        <v>112</v>
      </c>
      <c r="C51" s="16" t="s">
        <v>116</v>
      </c>
      <c r="D51" s="17" t="s">
        <v>117</v>
      </c>
      <c r="E51" s="18" t="s">
        <v>263</v>
      </c>
      <c r="F51" s="19">
        <f t="shared" si="8"/>
        <v>0.9274193548387096</v>
      </c>
      <c r="G51" s="20">
        <f t="shared" si="9"/>
        <v>23</v>
      </c>
      <c r="H51" s="20" t="str">
        <f t="shared" si="10"/>
        <v>12:30-15:30-18:30-21:30</v>
      </c>
      <c r="I51" s="21">
        <f>IF(E51&gt;0,G51/6.2,"")</f>
        <v>3.7096774193548385</v>
      </c>
      <c r="J51" s="22">
        <f t="shared" si="11"/>
        <v>0.9</v>
      </c>
      <c r="K51" s="23"/>
    </row>
    <row r="52" spans="1:11" s="24" customFormat="1" ht="16.5" customHeight="1">
      <c r="A52" s="14">
        <f t="shared" si="7"/>
        <v>49</v>
      </c>
      <c r="B52" s="15" t="s">
        <v>119</v>
      </c>
      <c r="C52" s="16" t="s">
        <v>120</v>
      </c>
      <c r="D52" s="17" t="s">
        <v>121</v>
      </c>
      <c r="E52" s="18" t="s">
        <v>318</v>
      </c>
      <c r="F52" s="19">
        <f t="shared" si="8"/>
        <v>1.3709677419354838</v>
      </c>
      <c r="G52" s="20">
        <f t="shared" si="9"/>
        <v>34</v>
      </c>
      <c r="H52" s="20" t="str">
        <f t="shared" si="10"/>
        <v>12:00-15:00-18:00-21:00 C/CT 23:15</v>
      </c>
      <c r="I52" s="21">
        <f>IF(E52&gt;0,G52/6.2,"")</f>
        <v>5.483870967741935</v>
      </c>
      <c r="J52" s="22">
        <f t="shared" si="11"/>
        <v>1.4</v>
      </c>
      <c r="K52" s="23"/>
    </row>
    <row r="53" spans="1:11" s="29" customFormat="1" ht="16.5" customHeight="1">
      <c r="A53" s="14">
        <f t="shared" si="7"/>
        <v>50</v>
      </c>
      <c r="B53" s="25" t="s">
        <v>123</v>
      </c>
      <c r="C53" s="26" t="s">
        <v>124</v>
      </c>
      <c r="D53" s="27" t="s">
        <v>125</v>
      </c>
      <c r="E53" s="18" t="s">
        <v>319</v>
      </c>
      <c r="F53" s="19">
        <f t="shared" si="8"/>
        <v>1.25</v>
      </c>
      <c r="G53" s="20">
        <f t="shared" si="9"/>
        <v>31</v>
      </c>
      <c r="H53" s="20" t="str">
        <f t="shared" si="10"/>
        <v>11,10-14,05-17,05-20,10   23,20</v>
      </c>
      <c r="I53" s="21">
        <f>IF(E53&gt;0,G53/6.2,"")</f>
        <v>5</v>
      </c>
      <c r="J53" s="22">
        <f t="shared" si="11"/>
        <v>1.3</v>
      </c>
      <c r="K53" s="23"/>
    </row>
    <row r="54" spans="1:11" s="29" customFormat="1" ht="16.5" customHeight="1">
      <c r="A54" s="14">
        <f t="shared" si="7"/>
        <v>51</v>
      </c>
      <c r="B54" s="25" t="s">
        <v>123</v>
      </c>
      <c r="C54" s="26" t="s">
        <v>320</v>
      </c>
      <c r="D54" s="27" t="s">
        <v>321</v>
      </c>
      <c r="E54" s="18" t="s">
        <v>322</v>
      </c>
      <c r="F54" s="19">
        <f t="shared" si="8"/>
        <v>0.9274193548387096</v>
      </c>
      <c r="G54" s="20">
        <f t="shared" si="9"/>
        <v>23</v>
      </c>
      <c r="H54" s="20" t="str">
        <f t="shared" si="10"/>
        <v>12:00-15:30-18:30-21:30</v>
      </c>
      <c r="I54" s="21">
        <f>IF(E54&gt;0,G54/6.2,"")</f>
        <v>3.7096774193548385</v>
      </c>
      <c r="J54" s="22">
        <f t="shared" si="11"/>
        <v>0.9</v>
      </c>
      <c r="K54" s="23"/>
    </row>
    <row r="55" spans="1:11" s="29" customFormat="1" ht="16.5" customHeight="1">
      <c r="A55" s="14">
        <f t="shared" si="7"/>
        <v>52</v>
      </c>
      <c r="B55" s="25" t="s">
        <v>123</v>
      </c>
      <c r="C55" s="26" t="s">
        <v>127</v>
      </c>
      <c r="D55" s="27" t="s">
        <v>128</v>
      </c>
      <c r="E55" s="18" t="s">
        <v>323</v>
      </c>
      <c r="F55" s="19">
        <f t="shared" si="8"/>
        <v>0.9274193548387096</v>
      </c>
      <c r="G55" s="20">
        <f t="shared" si="9"/>
        <v>23</v>
      </c>
      <c r="H55" s="20" t="str">
        <f t="shared" si="10"/>
        <v>12:30-15:45-18:50-22:00</v>
      </c>
      <c r="I55" s="21">
        <f>IF(E55&gt;0,G55/6.2,"")</f>
        <v>3.7096774193548385</v>
      </c>
      <c r="J55" s="22">
        <f t="shared" si="11"/>
        <v>0.9</v>
      </c>
      <c r="K55" s="23"/>
    </row>
    <row r="56" spans="1:11" s="24" customFormat="1" ht="16.5" customHeight="1">
      <c r="A56" s="14">
        <f t="shared" si="7"/>
        <v>53</v>
      </c>
      <c r="B56" s="25" t="s">
        <v>123</v>
      </c>
      <c r="C56" s="26" t="s">
        <v>130</v>
      </c>
      <c r="D56" s="27" t="s">
        <v>131</v>
      </c>
      <c r="E56" s="18" t="s">
        <v>230</v>
      </c>
      <c r="F56" s="19">
        <f t="shared" si="8"/>
        <v>1.5789473684210527</v>
      </c>
      <c r="G56" s="20">
        <f t="shared" si="9"/>
        <v>36</v>
      </c>
      <c r="H56" s="20" t="str">
        <f t="shared" si="10"/>
        <v>11:00-14:00-17:00-20:00  C/Ct  23:00</v>
      </c>
      <c r="I56" s="21">
        <f>IF(E56&gt;0,G56/5.7,"")</f>
        <v>6.315789473684211</v>
      </c>
      <c r="J56" s="22">
        <f t="shared" si="11"/>
        <v>1.6</v>
      </c>
      <c r="K56" s="23"/>
    </row>
    <row r="57" spans="1:11" s="24" customFormat="1" ht="16.5" customHeight="1">
      <c r="A57" s="14">
        <f t="shared" si="7"/>
        <v>54</v>
      </c>
      <c r="B57" s="25" t="s">
        <v>123</v>
      </c>
      <c r="C57" s="26" t="s">
        <v>324</v>
      </c>
      <c r="D57" s="27" t="s">
        <v>325</v>
      </c>
      <c r="E57" s="18" t="s">
        <v>326</v>
      </c>
      <c r="F57" s="19">
        <f t="shared" si="8"/>
        <v>1.4516129032258065</v>
      </c>
      <c r="G57" s="20">
        <f t="shared" si="9"/>
        <v>36</v>
      </c>
      <c r="H57" s="20" t="str">
        <f t="shared" si="10"/>
        <v>12:00-15:00-18:00-21:30  C/Ct  23,00</v>
      </c>
      <c r="I57" s="21">
        <f aca="true" t="shared" si="13" ref="I57:I65">IF(E57&gt;0,G57/6.2,"")</f>
        <v>5.806451612903226</v>
      </c>
      <c r="J57" s="22">
        <f t="shared" si="11"/>
        <v>1.5</v>
      </c>
      <c r="K57" s="23"/>
    </row>
    <row r="58" spans="1:11" s="24" customFormat="1" ht="16.5" customHeight="1">
      <c r="A58" s="14">
        <f t="shared" si="7"/>
        <v>55</v>
      </c>
      <c r="B58" s="25" t="s">
        <v>123</v>
      </c>
      <c r="C58" s="26" t="s">
        <v>327</v>
      </c>
      <c r="D58" s="27" t="s">
        <v>328</v>
      </c>
      <c r="E58" s="18" t="s">
        <v>263</v>
      </c>
      <c r="F58" s="19">
        <f t="shared" si="8"/>
        <v>0.9274193548387096</v>
      </c>
      <c r="G58" s="20">
        <f t="shared" si="9"/>
        <v>23</v>
      </c>
      <c r="H58" s="20" t="str">
        <f t="shared" si="10"/>
        <v>12:30-15:30-18:30-21:30</v>
      </c>
      <c r="I58" s="21">
        <f t="shared" si="13"/>
        <v>3.7096774193548385</v>
      </c>
      <c r="J58" s="22">
        <f t="shared" si="11"/>
        <v>0.9</v>
      </c>
      <c r="K58" s="23"/>
    </row>
    <row r="59" spans="1:11" s="24" customFormat="1" ht="16.5" customHeight="1">
      <c r="A59" s="14">
        <f t="shared" si="7"/>
        <v>56</v>
      </c>
      <c r="B59" s="15" t="s">
        <v>123</v>
      </c>
      <c r="C59" s="16" t="s">
        <v>133</v>
      </c>
      <c r="D59" s="17" t="s">
        <v>134</v>
      </c>
      <c r="E59" s="18" t="s">
        <v>135</v>
      </c>
      <c r="F59" s="19">
        <f t="shared" si="8"/>
        <v>0.9274193548387096</v>
      </c>
      <c r="G59" s="20">
        <f t="shared" si="9"/>
        <v>23</v>
      </c>
      <c r="H59" s="20" t="str">
        <f t="shared" si="10"/>
        <v>12,30-15,30-18,30-21,30</v>
      </c>
      <c r="I59" s="21">
        <f t="shared" si="13"/>
        <v>3.7096774193548385</v>
      </c>
      <c r="J59" s="22">
        <f t="shared" si="11"/>
        <v>0.9</v>
      </c>
      <c r="K59" s="23"/>
    </row>
    <row r="60" spans="1:11" s="24" customFormat="1" ht="16.5" customHeight="1">
      <c r="A60" s="14">
        <f t="shared" si="7"/>
        <v>57</v>
      </c>
      <c r="B60" s="15" t="s">
        <v>123</v>
      </c>
      <c r="C60" s="16" t="s">
        <v>136</v>
      </c>
      <c r="D60" s="17" t="s">
        <v>137</v>
      </c>
      <c r="E60" s="18" t="s">
        <v>329</v>
      </c>
      <c r="F60" s="19">
        <f t="shared" si="8"/>
        <v>1.3709677419354838</v>
      </c>
      <c r="G60" s="20">
        <f t="shared" si="9"/>
        <v>34</v>
      </c>
      <c r="H60" s="20" t="str">
        <f t="shared" si="10"/>
        <v>12:30-15:30-18:30-21:40 C/CT 23:30</v>
      </c>
      <c r="I60" s="21">
        <f t="shared" si="13"/>
        <v>5.483870967741935</v>
      </c>
      <c r="J60" s="22">
        <f t="shared" si="11"/>
        <v>1.4</v>
      </c>
      <c r="K60" s="23"/>
    </row>
    <row r="61" spans="1:11" s="24" customFormat="1" ht="16.5" customHeight="1">
      <c r="A61" s="14">
        <f t="shared" si="7"/>
        <v>58</v>
      </c>
      <c r="B61" s="15" t="s">
        <v>123</v>
      </c>
      <c r="C61" s="16" t="s">
        <v>142</v>
      </c>
      <c r="D61" s="17" t="s">
        <v>143</v>
      </c>
      <c r="E61" s="18" t="s">
        <v>330</v>
      </c>
      <c r="F61" s="19">
        <f t="shared" si="8"/>
        <v>0.9274193548387096</v>
      </c>
      <c r="G61" s="20">
        <f t="shared" si="9"/>
        <v>23</v>
      </c>
      <c r="H61" s="20" t="str">
        <f t="shared" si="10"/>
        <v>12:15-15:15-18:30-21:30</v>
      </c>
      <c r="I61" s="21">
        <f t="shared" si="13"/>
        <v>3.7096774193548385</v>
      </c>
      <c r="J61" s="22">
        <f t="shared" si="11"/>
        <v>0.9</v>
      </c>
      <c r="K61" s="23"/>
    </row>
    <row r="62" spans="1:11" s="29" customFormat="1" ht="16.5" customHeight="1">
      <c r="A62" s="14">
        <f t="shared" si="7"/>
        <v>59</v>
      </c>
      <c r="B62" s="15" t="s">
        <v>123</v>
      </c>
      <c r="C62" s="16" t="s">
        <v>145</v>
      </c>
      <c r="D62" s="17" t="s">
        <v>146</v>
      </c>
      <c r="E62" s="18" t="s">
        <v>331</v>
      </c>
      <c r="F62" s="19">
        <f t="shared" si="8"/>
        <v>0.9274193548387096</v>
      </c>
      <c r="G62" s="20">
        <f t="shared" si="9"/>
        <v>23</v>
      </c>
      <c r="H62" s="20" t="str">
        <f t="shared" si="10"/>
        <v>13:00-16:00-19:00-22:00</v>
      </c>
      <c r="I62" s="21">
        <f t="shared" si="13"/>
        <v>3.7096774193548385</v>
      </c>
      <c r="J62" s="22">
        <f t="shared" si="11"/>
        <v>0.9</v>
      </c>
      <c r="K62" s="23"/>
    </row>
    <row r="63" spans="1:11" s="29" customFormat="1" ht="16.5" customHeight="1">
      <c r="A63" s="14">
        <f t="shared" si="7"/>
        <v>60</v>
      </c>
      <c r="B63" s="25" t="s">
        <v>123</v>
      </c>
      <c r="C63" s="26" t="s">
        <v>332</v>
      </c>
      <c r="D63" s="27" t="s">
        <v>333</v>
      </c>
      <c r="E63" s="18" t="s">
        <v>278</v>
      </c>
      <c r="F63" s="19">
        <f t="shared" si="8"/>
        <v>0.9274193548387096</v>
      </c>
      <c r="G63" s="20">
        <f t="shared" si="9"/>
        <v>23</v>
      </c>
      <c r="H63" s="20" t="str">
        <f t="shared" si="10"/>
        <v>12:00-15:00-18:00-21:00</v>
      </c>
      <c r="I63" s="21">
        <f t="shared" si="13"/>
        <v>3.7096774193548385</v>
      </c>
      <c r="J63" s="22">
        <f t="shared" si="11"/>
        <v>0.9</v>
      </c>
      <c r="K63" s="23"/>
    </row>
    <row r="64" spans="1:11" s="29" customFormat="1" ht="16.5" customHeight="1">
      <c r="A64" s="14">
        <f t="shared" si="7"/>
        <v>61</v>
      </c>
      <c r="B64" s="25" t="s">
        <v>123</v>
      </c>
      <c r="C64" s="26" t="s">
        <v>334</v>
      </c>
      <c r="D64" s="17" t="s">
        <v>335</v>
      </c>
      <c r="E64" s="18" t="s">
        <v>278</v>
      </c>
      <c r="F64" s="19">
        <f t="shared" si="8"/>
        <v>0.9274193548387096</v>
      </c>
      <c r="G64" s="20">
        <f t="shared" si="9"/>
        <v>23</v>
      </c>
      <c r="H64" s="20" t="str">
        <f t="shared" si="10"/>
        <v>12:00-15:00-18:00-21:00</v>
      </c>
      <c r="I64" s="21">
        <f t="shared" si="13"/>
        <v>3.7096774193548385</v>
      </c>
      <c r="J64" s="22">
        <f t="shared" si="11"/>
        <v>0.9</v>
      </c>
      <c r="K64" s="23"/>
    </row>
    <row r="65" spans="1:11" s="24" customFormat="1" ht="16.5" customHeight="1">
      <c r="A65" s="14">
        <f t="shared" si="7"/>
        <v>62</v>
      </c>
      <c r="B65" s="25" t="s">
        <v>123</v>
      </c>
      <c r="C65" s="26" t="s">
        <v>148</v>
      </c>
      <c r="D65" s="27" t="s">
        <v>149</v>
      </c>
      <c r="E65" s="18" t="s">
        <v>336</v>
      </c>
      <c r="F65" s="19">
        <f t="shared" si="8"/>
        <v>1.4516129032258065</v>
      </c>
      <c r="G65" s="20">
        <f t="shared" si="9"/>
        <v>36</v>
      </c>
      <c r="H65" s="20" t="str">
        <f t="shared" si="10"/>
        <v>12:30-15:30-18:30-21:30  C/Ct  24:30</v>
      </c>
      <c r="I65" s="21">
        <f t="shared" si="13"/>
        <v>5.806451612903226</v>
      </c>
      <c r="J65" s="22">
        <f t="shared" si="11"/>
        <v>1.5</v>
      </c>
      <c r="K65" s="23"/>
    </row>
    <row r="66" spans="1:11" s="29" customFormat="1" ht="16.5" customHeight="1">
      <c r="A66" s="14">
        <f t="shared" si="7"/>
        <v>63</v>
      </c>
      <c r="B66" s="15" t="s">
        <v>123</v>
      </c>
      <c r="C66" s="16" t="s">
        <v>337</v>
      </c>
      <c r="D66" s="17" t="s">
        <v>338</v>
      </c>
      <c r="E66" s="18" t="s">
        <v>339</v>
      </c>
      <c r="F66" s="19">
        <f t="shared" si="8"/>
        <v>1.0087719298245614</v>
      </c>
      <c r="G66" s="20">
        <f t="shared" si="9"/>
        <v>23</v>
      </c>
      <c r="H66" s="20" t="str">
        <f t="shared" si="10"/>
        <v>11:00-14:00-17:00-20:00</v>
      </c>
      <c r="I66" s="21">
        <f>IF(E66&gt;0,G66/5.7,"")</f>
        <v>4.035087719298246</v>
      </c>
      <c r="J66" s="22">
        <f t="shared" si="11"/>
        <v>1</v>
      </c>
      <c r="K66" s="23"/>
    </row>
    <row r="67" spans="1:11" s="29" customFormat="1" ht="16.5" customHeight="1">
      <c r="A67" s="14">
        <f t="shared" si="7"/>
        <v>64</v>
      </c>
      <c r="B67" s="25" t="s">
        <v>123</v>
      </c>
      <c r="C67" s="26" t="s">
        <v>340</v>
      </c>
      <c r="D67" s="27" t="s">
        <v>341</v>
      </c>
      <c r="E67" s="18" t="s">
        <v>342</v>
      </c>
      <c r="F67" s="19">
        <f t="shared" si="8"/>
        <v>1.0087719298245614</v>
      </c>
      <c r="G67" s="20">
        <f t="shared" si="9"/>
        <v>23</v>
      </c>
      <c r="H67" s="20" t="str">
        <f t="shared" si="10"/>
        <v>11,30-14,30-17,30-20,30</v>
      </c>
      <c r="I67" s="21">
        <f>IF(E67&gt;0,G67/5.7,"")</f>
        <v>4.035087719298246</v>
      </c>
      <c r="J67" s="22">
        <f t="shared" si="11"/>
        <v>1</v>
      </c>
      <c r="K67" s="23"/>
    </row>
    <row r="68" spans="1:11" s="29" customFormat="1" ht="16.5" customHeight="1">
      <c r="A68" s="14">
        <f aca="true" t="shared" si="14" ref="A68:A78">+ROW()-3</f>
        <v>65</v>
      </c>
      <c r="B68" s="15" t="s">
        <v>343</v>
      </c>
      <c r="C68" s="16" t="s">
        <v>344</v>
      </c>
      <c r="D68" s="17" t="s">
        <v>345</v>
      </c>
      <c r="E68" s="18" t="s">
        <v>346</v>
      </c>
      <c r="F68" s="19">
        <f aca="true" t="shared" si="15" ref="F68:F99">IF(E68&lt;&gt;0,I68/4,"")</f>
        <v>1.0087719298245614</v>
      </c>
      <c r="G68" s="20">
        <f aca="true" t="shared" si="16" ref="G68:G99">LEN(H68)</f>
        <v>23</v>
      </c>
      <c r="H68" s="20" t="str">
        <f aca="true" t="shared" si="17" ref="H68:H99">SUBSTITUTE(E68,"C/CT:",)</f>
        <v>11:00-14:00-18:30-21:15</v>
      </c>
      <c r="I68" s="21">
        <f>IF(E68&gt;0,G68/5.7,"")</f>
        <v>4.035087719298246</v>
      </c>
      <c r="J68" s="22">
        <f aca="true" t="shared" si="18" ref="J68:J102">IF(E68&lt;&gt;0,ROUND(F68,1),"")</f>
        <v>1</v>
      </c>
      <c r="K68" s="23"/>
    </row>
    <row r="69" spans="1:11" s="29" customFormat="1" ht="16.5" customHeight="1">
      <c r="A69" s="14">
        <f t="shared" si="14"/>
        <v>66</v>
      </c>
      <c r="B69" s="25" t="s">
        <v>150</v>
      </c>
      <c r="C69" s="26" t="s">
        <v>151</v>
      </c>
      <c r="D69" s="27" t="s">
        <v>152</v>
      </c>
      <c r="E69" s="18" t="s">
        <v>347</v>
      </c>
      <c r="F69" s="19">
        <f t="shared" si="15"/>
        <v>0.9274193548387096</v>
      </c>
      <c r="G69" s="20">
        <f t="shared" si="16"/>
        <v>23</v>
      </c>
      <c r="H69" s="20" t="str">
        <f t="shared" si="17"/>
        <v>12:30-15:30-18:15-20:45</v>
      </c>
      <c r="I69" s="21">
        <f>IF(E69&gt;0,G69/6.2,"")</f>
        <v>3.7096774193548385</v>
      </c>
      <c r="J69" s="22">
        <f t="shared" si="18"/>
        <v>0.9</v>
      </c>
      <c r="K69" s="23"/>
    </row>
    <row r="70" spans="1:11" s="29" customFormat="1" ht="16.5" customHeight="1">
      <c r="A70" s="14">
        <f t="shared" si="14"/>
        <v>67</v>
      </c>
      <c r="B70" s="15" t="s">
        <v>150</v>
      </c>
      <c r="C70" s="16" t="s">
        <v>154</v>
      </c>
      <c r="D70" s="17" t="s">
        <v>155</v>
      </c>
      <c r="E70" s="18" t="s">
        <v>348</v>
      </c>
      <c r="F70" s="19">
        <f t="shared" si="15"/>
        <v>0.9274193548387096</v>
      </c>
      <c r="G70" s="20">
        <f t="shared" si="16"/>
        <v>23</v>
      </c>
      <c r="H70" s="20" t="str">
        <f t="shared" si="17"/>
        <v>12:00-15:00-18:15-21:30</v>
      </c>
      <c r="I70" s="21">
        <f>IF(E70&gt;0,G70/6.2,"")</f>
        <v>3.7096774193548385</v>
      </c>
      <c r="J70" s="22">
        <f t="shared" si="18"/>
        <v>0.9</v>
      </c>
      <c r="K70" s="23"/>
    </row>
    <row r="71" spans="1:11" s="29" customFormat="1" ht="16.5" customHeight="1">
      <c r="A71" s="14">
        <f t="shared" si="14"/>
        <v>68</v>
      </c>
      <c r="B71" s="15" t="s">
        <v>150</v>
      </c>
      <c r="C71" s="16" t="s">
        <v>349</v>
      </c>
      <c r="D71" s="17" t="s">
        <v>350</v>
      </c>
      <c r="E71" s="18" t="s">
        <v>351</v>
      </c>
      <c r="F71" s="19">
        <f t="shared" si="15"/>
        <v>0.4824561403508772</v>
      </c>
      <c r="G71" s="20">
        <f t="shared" si="16"/>
        <v>11</v>
      </c>
      <c r="H71" s="20" t="str">
        <f t="shared" si="17"/>
        <v>15:00-21:00</v>
      </c>
      <c r="I71" s="21">
        <f>IF(E71&gt;0,G71/5.7,"")</f>
        <v>1.9298245614035088</v>
      </c>
      <c r="J71" s="22">
        <f t="shared" si="18"/>
        <v>0.5</v>
      </c>
      <c r="K71" s="23"/>
    </row>
    <row r="72" spans="1:11" s="29" customFormat="1" ht="16.5" customHeight="1">
      <c r="A72" s="14">
        <f t="shared" si="14"/>
        <v>69</v>
      </c>
      <c r="B72" s="15" t="s">
        <v>150</v>
      </c>
      <c r="C72" s="16" t="s">
        <v>157</v>
      </c>
      <c r="D72" s="17" t="s">
        <v>158</v>
      </c>
      <c r="E72" s="18" t="s">
        <v>278</v>
      </c>
      <c r="F72" s="19">
        <f t="shared" si="15"/>
        <v>1.0087719298245614</v>
      </c>
      <c r="G72" s="20">
        <f t="shared" si="16"/>
        <v>23</v>
      </c>
      <c r="H72" s="20" t="str">
        <f t="shared" si="17"/>
        <v>12:00-15:00-18:00-21:00</v>
      </c>
      <c r="I72" s="21">
        <f>IF(E72&gt;0,G72/5.7,"")</f>
        <v>4.035087719298246</v>
      </c>
      <c r="J72" s="22">
        <f t="shared" si="18"/>
        <v>1</v>
      </c>
      <c r="K72" s="23"/>
    </row>
    <row r="73" spans="1:11" s="29" customFormat="1" ht="16.5" customHeight="1">
      <c r="A73" s="14">
        <f t="shared" si="14"/>
        <v>70</v>
      </c>
      <c r="B73" s="15" t="s">
        <v>150</v>
      </c>
      <c r="C73" s="16" t="s">
        <v>352</v>
      </c>
      <c r="D73" s="17" t="s">
        <v>353</v>
      </c>
      <c r="E73" s="18" t="s">
        <v>263</v>
      </c>
      <c r="F73" s="19">
        <f t="shared" si="15"/>
        <v>1.0087719298245614</v>
      </c>
      <c r="G73" s="20">
        <f t="shared" si="16"/>
        <v>23</v>
      </c>
      <c r="H73" s="20" t="str">
        <f t="shared" si="17"/>
        <v>12:30-15:30-18:30-21:30</v>
      </c>
      <c r="I73" s="21">
        <f>IF(E73&gt;0,G73/5.7,"")</f>
        <v>4.035087719298246</v>
      </c>
      <c r="J73" s="22">
        <f t="shared" si="18"/>
        <v>1</v>
      </c>
      <c r="K73" s="23"/>
    </row>
    <row r="74" spans="1:11" s="29" customFormat="1" ht="16.5" customHeight="1">
      <c r="A74" s="14">
        <f t="shared" si="14"/>
        <v>71</v>
      </c>
      <c r="B74" s="15" t="s">
        <v>150</v>
      </c>
      <c r="C74" s="16" t="s">
        <v>354</v>
      </c>
      <c r="D74" s="27" t="s">
        <v>355</v>
      </c>
      <c r="E74" s="18" t="s">
        <v>356</v>
      </c>
      <c r="F74" s="19">
        <f t="shared" si="15"/>
        <v>1.0087719298245614</v>
      </c>
      <c r="G74" s="20">
        <f t="shared" si="16"/>
        <v>23</v>
      </c>
      <c r="H74" s="20" t="str">
        <f t="shared" si="17"/>
        <v>12:00-15:00-18:15-21:00</v>
      </c>
      <c r="I74" s="21">
        <f>IF(E74&gt;0,G74/5.7,"")</f>
        <v>4.035087719298246</v>
      </c>
      <c r="J74" s="22">
        <f t="shared" si="18"/>
        <v>1</v>
      </c>
      <c r="K74" s="23"/>
    </row>
    <row r="75" spans="1:11" s="29" customFormat="1" ht="16.5" customHeight="1">
      <c r="A75" s="14">
        <f t="shared" si="14"/>
        <v>72</v>
      </c>
      <c r="B75" s="25" t="s">
        <v>357</v>
      </c>
      <c r="C75" s="26" t="s">
        <v>358</v>
      </c>
      <c r="D75" s="27" t="s">
        <v>359</v>
      </c>
      <c r="E75" s="18" t="s">
        <v>360</v>
      </c>
      <c r="F75" s="19">
        <f t="shared" si="15"/>
        <v>1.0964912280701753</v>
      </c>
      <c r="G75" s="20">
        <f t="shared" si="16"/>
        <v>25</v>
      </c>
      <c r="H75" s="20" t="str">
        <f t="shared" si="17"/>
        <v>12:00-15:00-18:00-21:00  </v>
      </c>
      <c r="I75" s="21">
        <f>IF(E75&gt;0,G75/5.7,"")</f>
        <v>4.385964912280701</v>
      </c>
      <c r="J75" s="22">
        <f t="shared" si="18"/>
        <v>1.1</v>
      </c>
      <c r="K75" s="23"/>
    </row>
    <row r="76" spans="1:11" s="29" customFormat="1" ht="16.5" customHeight="1">
      <c r="A76" s="14">
        <f t="shared" si="14"/>
        <v>73</v>
      </c>
      <c r="B76" s="15" t="s">
        <v>361</v>
      </c>
      <c r="C76" s="16" t="s">
        <v>362</v>
      </c>
      <c r="D76" s="17" t="s">
        <v>363</v>
      </c>
      <c r="E76" s="18" t="s">
        <v>364</v>
      </c>
      <c r="F76" s="19">
        <f t="shared" si="15"/>
        <v>1.1693548387096775</v>
      </c>
      <c r="G76" s="20">
        <f t="shared" si="16"/>
        <v>29</v>
      </c>
      <c r="H76" s="20" t="str">
        <f t="shared" si="17"/>
        <v>11,45-14,15-16,45-19,15-21,45</v>
      </c>
      <c r="I76" s="21">
        <f>IF(E76&gt;0,G76/6.2,"")</f>
        <v>4.67741935483871</v>
      </c>
      <c r="J76" s="22">
        <f t="shared" si="18"/>
        <v>1.2</v>
      </c>
      <c r="K76" s="23"/>
    </row>
    <row r="77" spans="1:11" s="29" customFormat="1" ht="16.5" customHeight="1">
      <c r="A77" s="14">
        <f t="shared" si="14"/>
        <v>74</v>
      </c>
      <c r="B77" s="15" t="s">
        <v>361</v>
      </c>
      <c r="C77" s="16" t="s">
        <v>365</v>
      </c>
      <c r="D77" s="17" t="s">
        <v>363</v>
      </c>
      <c r="E77" s="18" t="s">
        <v>263</v>
      </c>
      <c r="F77" s="19">
        <f t="shared" si="15"/>
        <v>0.9274193548387096</v>
      </c>
      <c r="G77" s="20">
        <f t="shared" si="16"/>
        <v>23</v>
      </c>
      <c r="H77" s="20" t="str">
        <f t="shared" si="17"/>
        <v>12:30-15:30-18:30-21:30</v>
      </c>
      <c r="I77" s="21">
        <f>IF(E77&gt;0,G77/6.2,"")</f>
        <v>3.7096774193548385</v>
      </c>
      <c r="J77" s="22">
        <f t="shared" si="18"/>
        <v>0.9</v>
      </c>
      <c r="K77" s="23"/>
    </row>
    <row r="78" spans="1:11" s="29" customFormat="1" ht="16.5" customHeight="1">
      <c r="A78" s="14">
        <f t="shared" si="14"/>
        <v>75</v>
      </c>
      <c r="B78" s="25" t="s">
        <v>361</v>
      </c>
      <c r="C78" s="26" t="s">
        <v>366</v>
      </c>
      <c r="D78" s="27" t="s">
        <v>367</v>
      </c>
      <c r="E78" s="18" t="s">
        <v>368</v>
      </c>
      <c r="F78" s="19">
        <f t="shared" si="15"/>
        <v>0.7456140350877193</v>
      </c>
      <c r="G78" s="20">
        <f t="shared" si="16"/>
        <v>17</v>
      </c>
      <c r="H78" s="20" t="str">
        <f t="shared" si="17"/>
        <v>15:00-17:00-21:45</v>
      </c>
      <c r="I78" s="21">
        <f>IF(E78&gt;0,G78/5.7,"")</f>
        <v>2.982456140350877</v>
      </c>
      <c r="J78" s="22">
        <f t="shared" si="18"/>
        <v>0.7</v>
      </c>
      <c r="K78" s="23"/>
    </row>
    <row r="79" spans="1:11" s="29" customFormat="1" ht="16.5" customHeight="1">
      <c r="A79" s="14"/>
      <c r="B79" s="25" t="s">
        <v>369</v>
      </c>
      <c r="C79" s="26" t="s">
        <v>370</v>
      </c>
      <c r="D79" s="27" t="s">
        <v>371</v>
      </c>
      <c r="E79" s="18" t="s">
        <v>372</v>
      </c>
      <c r="F79" s="19">
        <f t="shared" si="15"/>
        <v>1.0087719298245614</v>
      </c>
      <c r="G79" s="20">
        <f t="shared" si="16"/>
        <v>23</v>
      </c>
      <c r="H79" s="20" t="str">
        <f t="shared" si="17"/>
        <v>11:30-14:00-16:30-21:00</v>
      </c>
      <c r="I79" s="21">
        <f>IF(E79&gt;0,G79/5.7,"")</f>
        <v>4.035087719298246</v>
      </c>
      <c r="J79" s="22">
        <f t="shared" si="18"/>
        <v>1</v>
      </c>
      <c r="K79" s="23"/>
    </row>
    <row r="80" spans="1:11" s="29" customFormat="1" ht="16.5" customHeight="1">
      <c r="A80" s="14">
        <f aca="true" t="shared" si="19" ref="A80:A102">+ROW()-3</f>
        <v>77</v>
      </c>
      <c r="B80" s="25" t="s">
        <v>373</v>
      </c>
      <c r="C80" s="26" t="s">
        <v>374</v>
      </c>
      <c r="D80" s="27" t="s">
        <v>375</v>
      </c>
      <c r="E80" s="18" t="s">
        <v>376</v>
      </c>
      <c r="F80" s="19">
        <f t="shared" si="15"/>
        <v>0.7894736842105263</v>
      </c>
      <c r="G80" s="20">
        <f t="shared" si="16"/>
        <v>18</v>
      </c>
      <c r="H80" s="20" t="str">
        <f t="shared" si="17"/>
        <v>13:3,0-17:00-20:30</v>
      </c>
      <c r="I80" s="21">
        <f>IF(E80&gt;0,G80/5.7,"")</f>
        <v>3.1578947368421053</v>
      </c>
      <c r="J80" s="22">
        <f t="shared" si="18"/>
        <v>0.8</v>
      </c>
      <c r="K80" s="23"/>
    </row>
    <row r="81" spans="1:11" s="29" customFormat="1" ht="16.5" customHeight="1">
      <c r="A81" s="14">
        <f t="shared" si="19"/>
        <v>78</v>
      </c>
      <c r="B81" s="25" t="s">
        <v>377</v>
      </c>
      <c r="C81" s="26" t="s">
        <v>378</v>
      </c>
      <c r="D81" s="27" t="s">
        <v>379</v>
      </c>
      <c r="E81" s="18"/>
      <c r="F81" s="19">
        <f t="shared" si="15"/>
      </c>
      <c r="G81" s="20">
        <f t="shared" si="16"/>
        <v>0</v>
      </c>
      <c r="H81" s="20">
        <f t="shared" si="17"/>
      </c>
      <c r="I81" s="21">
        <f>IF(E81&gt;0,G81/5.7,"")</f>
      </c>
      <c r="J81" s="22">
        <f t="shared" si="18"/>
      </c>
      <c r="K81" s="23"/>
    </row>
    <row r="82" spans="1:11" s="29" customFormat="1" ht="16.5" customHeight="1">
      <c r="A82" s="14">
        <f t="shared" si="19"/>
        <v>79</v>
      </c>
      <c r="B82" s="25" t="s">
        <v>380</v>
      </c>
      <c r="C82" s="26" t="s">
        <v>365</v>
      </c>
      <c r="D82" s="27" t="s">
        <v>381</v>
      </c>
      <c r="E82" s="18" t="s">
        <v>382</v>
      </c>
      <c r="F82" s="19">
        <f t="shared" si="15"/>
        <v>1.1693548387096775</v>
      </c>
      <c r="G82" s="20">
        <f t="shared" si="16"/>
        <v>29</v>
      </c>
      <c r="H82" s="20" t="str">
        <f t="shared" si="17"/>
        <v>14:15-15:45-18:45-20:15-21:45</v>
      </c>
      <c r="I82" s="21">
        <f>IF(E82&gt;0,G82/6.2,"")</f>
        <v>4.67741935483871</v>
      </c>
      <c r="J82" s="22">
        <f t="shared" si="18"/>
        <v>1.2</v>
      </c>
      <c r="K82" s="23"/>
    </row>
    <row r="83" spans="1:11" s="29" customFormat="1" ht="16.5" customHeight="1">
      <c r="A83" s="14">
        <f t="shared" si="19"/>
        <v>80</v>
      </c>
      <c r="B83" s="25" t="s">
        <v>160</v>
      </c>
      <c r="C83" s="26" t="s">
        <v>383</v>
      </c>
      <c r="D83" s="27" t="s">
        <v>384</v>
      </c>
      <c r="E83" s="18" t="s">
        <v>385</v>
      </c>
      <c r="F83" s="19">
        <f t="shared" si="15"/>
        <v>1.0087719298245614</v>
      </c>
      <c r="G83" s="20">
        <f t="shared" si="16"/>
        <v>23</v>
      </c>
      <c r="H83" s="20" t="str">
        <f t="shared" si="17"/>
        <v>12,30-15,15-18,15-21,00</v>
      </c>
      <c r="I83" s="21">
        <f>IF(E83&gt;0,G83/5.7,"")</f>
        <v>4.035087719298246</v>
      </c>
      <c r="J83" s="22">
        <f t="shared" si="18"/>
        <v>1</v>
      </c>
      <c r="K83" s="23"/>
    </row>
    <row r="84" spans="1:11" s="29" customFormat="1" ht="16.5" customHeight="1">
      <c r="A84" s="14">
        <f t="shared" si="19"/>
        <v>81</v>
      </c>
      <c r="B84" s="15" t="s">
        <v>160</v>
      </c>
      <c r="C84" s="16" t="s">
        <v>164</v>
      </c>
      <c r="D84" s="17" t="s">
        <v>165</v>
      </c>
      <c r="E84" s="18" t="s">
        <v>261</v>
      </c>
      <c r="F84" s="19">
        <f t="shared" si="15"/>
        <v>1.0087719298245614</v>
      </c>
      <c r="G84" s="20">
        <f t="shared" si="16"/>
        <v>23</v>
      </c>
      <c r="H84" s="20" t="str">
        <f t="shared" si="17"/>
        <v>11:30-14:30-17:30-20:30</v>
      </c>
      <c r="I84" s="21">
        <f>IF(E84&gt;0,G84/5.7,"")</f>
        <v>4.035087719298246</v>
      </c>
      <c r="J84" s="22">
        <f t="shared" si="18"/>
        <v>1</v>
      </c>
      <c r="K84" s="23"/>
    </row>
    <row r="85" spans="1:11" s="29" customFormat="1" ht="16.5" customHeight="1">
      <c r="A85" s="14">
        <f t="shared" si="19"/>
        <v>82</v>
      </c>
      <c r="B85" s="15" t="s">
        <v>160</v>
      </c>
      <c r="C85" s="16" t="s">
        <v>167</v>
      </c>
      <c r="D85" s="17" t="s">
        <v>168</v>
      </c>
      <c r="E85" s="18" t="s">
        <v>278</v>
      </c>
      <c r="F85" s="19">
        <f t="shared" si="15"/>
        <v>0.9274193548387096</v>
      </c>
      <c r="G85" s="20">
        <f t="shared" si="16"/>
        <v>23</v>
      </c>
      <c r="H85" s="20" t="str">
        <f t="shared" si="17"/>
        <v>12:00-15:00-18:00-21:00</v>
      </c>
      <c r="I85" s="21">
        <f>IF(E85&gt;0,G85/6.2,"")</f>
        <v>3.7096774193548385</v>
      </c>
      <c r="J85" s="22">
        <f t="shared" si="18"/>
        <v>0.9</v>
      </c>
      <c r="K85" s="23"/>
    </row>
    <row r="86" spans="1:11" s="29" customFormat="1" ht="16.5" customHeight="1">
      <c r="A86" s="14">
        <f t="shared" si="19"/>
        <v>83</v>
      </c>
      <c r="B86" s="15" t="s">
        <v>160</v>
      </c>
      <c r="C86" s="16" t="s">
        <v>386</v>
      </c>
      <c r="D86" s="17" t="s">
        <v>387</v>
      </c>
      <c r="E86" s="18" t="s">
        <v>339</v>
      </c>
      <c r="F86" s="19">
        <f t="shared" si="15"/>
        <v>1.0087719298245614</v>
      </c>
      <c r="G86" s="20">
        <f t="shared" si="16"/>
        <v>23</v>
      </c>
      <c r="H86" s="20" t="str">
        <f t="shared" si="17"/>
        <v>11:00-14:00-17:00-20:00</v>
      </c>
      <c r="I86" s="21">
        <f aca="true" t="shared" si="20" ref="I86:I93">IF(E86&gt;0,G86/5.7,"")</f>
        <v>4.035087719298246</v>
      </c>
      <c r="J86" s="22">
        <f t="shared" si="18"/>
        <v>1</v>
      </c>
      <c r="K86" s="23"/>
    </row>
    <row r="87" spans="1:11" s="29" customFormat="1" ht="16.5" customHeight="1">
      <c r="A87" s="14">
        <f t="shared" si="19"/>
        <v>84</v>
      </c>
      <c r="B87" s="25" t="s">
        <v>388</v>
      </c>
      <c r="C87" s="26" t="s">
        <v>106</v>
      </c>
      <c r="D87" s="27" t="s">
        <v>389</v>
      </c>
      <c r="E87" s="18" t="s">
        <v>390</v>
      </c>
      <c r="F87" s="19">
        <f t="shared" si="15"/>
        <v>1.7982456140350878</v>
      </c>
      <c r="G87" s="20">
        <f t="shared" si="16"/>
        <v>41</v>
      </c>
      <c r="H87" s="20" t="str">
        <f t="shared" si="17"/>
        <v>12:00-13:30-15:00-16:30-18:00-19:30-21:30</v>
      </c>
      <c r="I87" s="21">
        <f t="shared" si="20"/>
        <v>7.192982456140351</v>
      </c>
      <c r="J87" s="22">
        <f t="shared" si="18"/>
        <v>1.8</v>
      </c>
      <c r="K87" s="23"/>
    </row>
    <row r="88" spans="1:11" s="24" customFormat="1" ht="16.5" customHeight="1">
      <c r="A88" s="14">
        <f t="shared" si="19"/>
        <v>85</v>
      </c>
      <c r="B88" s="15" t="s">
        <v>391</v>
      </c>
      <c r="C88" s="16" t="s">
        <v>392</v>
      </c>
      <c r="D88" s="17" t="s">
        <v>393</v>
      </c>
      <c r="E88" s="18" t="s">
        <v>394</v>
      </c>
      <c r="F88" s="19">
        <f t="shared" si="15"/>
        <v>1.0087719298245614</v>
      </c>
      <c r="G88" s="20">
        <f t="shared" si="16"/>
        <v>23</v>
      </c>
      <c r="H88" s="20" t="str">
        <f t="shared" si="17"/>
        <v>11:15-14:15-17:15-20:15</v>
      </c>
      <c r="I88" s="21">
        <f t="shared" si="20"/>
        <v>4.035087719298246</v>
      </c>
      <c r="J88" s="22">
        <f t="shared" si="18"/>
        <v>1</v>
      </c>
      <c r="K88" s="23"/>
    </row>
    <row r="89" spans="1:11" s="29" customFormat="1" ht="16.5" customHeight="1">
      <c r="A89" s="14">
        <f t="shared" si="19"/>
        <v>86</v>
      </c>
      <c r="B89" s="25" t="s">
        <v>170</v>
      </c>
      <c r="C89" s="26" t="s">
        <v>395</v>
      </c>
      <c r="D89" s="27" t="s">
        <v>396</v>
      </c>
      <c r="E89" s="18" t="s">
        <v>240</v>
      </c>
      <c r="F89" s="19">
        <f t="shared" si="15"/>
        <v>1.2719298245614035</v>
      </c>
      <c r="G89" s="20">
        <f t="shared" si="16"/>
        <v>29</v>
      </c>
      <c r="H89" s="20" t="str">
        <f t="shared" si="17"/>
        <v>11:00-13:45-16:30-19:15-22:00</v>
      </c>
      <c r="I89" s="21">
        <f t="shared" si="20"/>
        <v>5.087719298245614</v>
      </c>
      <c r="J89" s="22">
        <f t="shared" si="18"/>
        <v>1.3</v>
      </c>
      <c r="K89" s="23"/>
    </row>
    <row r="90" spans="1:11" s="29" customFormat="1" ht="16.5" customHeight="1">
      <c r="A90" s="14">
        <f t="shared" si="19"/>
        <v>87</v>
      </c>
      <c r="B90" s="15" t="s">
        <v>170</v>
      </c>
      <c r="C90" s="16" t="s">
        <v>171</v>
      </c>
      <c r="D90" s="17" t="s">
        <v>172</v>
      </c>
      <c r="E90" s="18" t="s">
        <v>397</v>
      </c>
      <c r="F90" s="19">
        <f t="shared" si="15"/>
        <v>1.0964912280701753</v>
      </c>
      <c r="G90" s="20">
        <f t="shared" si="16"/>
        <v>25</v>
      </c>
      <c r="H90" s="20" t="str">
        <f t="shared" si="17"/>
        <v>12:30-15:30-18:30-21:30  </v>
      </c>
      <c r="I90" s="21">
        <f t="shared" si="20"/>
        <v>4.385964912280701</v>
      </c>
      <c r="J90" s="22">
        <f t="shared" si="18"/>
        <v>1.1</v>
      </c>
      <c r="K90" s="23"/>
    </row>
    <row r="91" spans="1:11" s="29" customFormat="1" ht="16.5" customHeight="1">
      <c r="A91" s="14">
        <f t="shared" si="19"/>
        <v>88</v>
      </c>
      <c r="B91" s="15" t="s">
        <v>170</v>
      </c>
      <c r="C91" s="16" t="s">
        <v>398</v>
      </c>
      <c r="D91" s="17" t="s">
        <v>399</v>
      </c>
      <c r="E91" s="18" t="s">
        <v>394</v>
      </c>
      <c r="F91" s="19">
        <f t="shared" si="15"/>
        <v>1.0087719298245614</v>
      </c>
      <c r="G91" s="20">
        <f t="shared" si="16"/>
        <v>23</v>
      </c>
      <c r="H91" s="20" t="str">
        <f t="shared" si="17"/>
        <v>11:15-14:15-17:15-20:15</v>
      </c>
      <c r="I91" s="21">
        <f t="shared" si="20"/>
        <v>4.035087719298246</v>
      </c>
      <c r="J91" s="22">
        <f t="shared" si="18"/>
        <v>1</v>
      </c>
      <c r="K91" s="23"/>
    </row>
    <row r="92" spans="1:11" s="29" customFormat="1" ht="16.5" customHeight="1">
      <c r="A92" s="14">
        <f t="shared" si="19"/>
        <v>89</v>
      </c>
      <c r="B92" s="25" t="s">
        <v>400</v>
      </c>
      <c r="C92" s="26" t="s">
        <v>401</v>
      </c>
      <c r="D92" s="27" t="s">
        <v>402</v>
      </c>
      <c r="E92" s="18" t="s">
        <v>339</v>
      </c>
      <c r="F92" s="19">
        <f t="shared" si="15"/>
        <v>1.0087719298245614</v>
      </c>
      <c r="G92" s="20">
        <f t="shared" si="16"/>
        <v>23</v>
      </c>
      <c r="H92" s="20" t="str">
        <f t="shared" si="17"/>
        <v>11:00-14:00-17:00-20:00</v>
      </c>
      <c r="I92" s="21">
        <f t="shared" si="20"/>
        <v>4.035087719298246</v>
      </c>
      <c r="J92" s="22">
        <f t="shared" si="18"/>
        <v>1</v>
      </c>
      <c r="K92" s="23"/>
    </row>
    <row r="93" spans="1:11" s="29" customFormat="1" ht="16.5" customHeight="1">
      <c r="A93" s="14">
        <f t="shared" si="19"/>
        <v>90</v>
      </c>
      <c r="B93" s="15" t="s">
        <v>400</v>
      </c>
      <c r="C93" s="16" t="s">
        <v>403</v>
      </c>
      <c r="D93" s="17" t="s">
        <v>404</v>
      </c>
      <c r="E93" s="18" t="s">
        <v>405</v>
      </c>
      <c r="F93" s="19">
        <f t="shared" si="15"/>
        <v>0.7456140350877193</v>
      </c>
      <c r="G93" s="20">
        <f t="shared" si="16"/>
        <v>17</v>
      </c>
      <c r="H93" s="20" t="str">
        <f t="shared" si="17"/>
        <v>11,45-16,30-20,45</v>
      </c>
      <c r="I93" s="21">
        <f t="shared" si="20"/>
        <v>2.982456140350877</v>
      </c>
      <c r="J93" s="22">
        <f t="shared" si="18"/>
        <v>0.7</v>
      </c>
      <c r="K93" s="23"/>
    </row>
    <row r="94" spans="1:11" s="29" customFormat="1" ht="16.5" customHeight="1">
      <c r="A94" s="14">
        <f t="shared" si="19"/>
        <v>91</v>
      </c>
      <c r="B94" s="25" t="s">
        <v>406</v>
      </c>
      <c r="C94" s="26" t="s">
        <v>365</v>
      </c>
      <c r="D94" s="27" t="s">
        <v>407</v>
      </c>
      <c r="E94" s="18" t="s">
        <v>263</v>
      </c>
      <c r="F94" s="19">
        <f t="shared" si="15"/>
        <v>0.9274193548387096</v>
      </c>
      <c r="G94" s="20">
        <f t="shared" si="16"/>
        <v>23</v>
      </c>
      <c r="H94" s="20" t="str">
        <f t="shared" si="17"/>
        <v>12:30-15:30-18:30-21:30</v>
      </c>
      <c r="I94" s="21">
        <f>IF(E94&gt;0,G94/6.2,"")</f>
        <v>3.7096774193548385</v>
      </c>
      <c r="J94" s="22">
        <f t="shared" si="18"/>
        <v>0.9</v>
      </c>
      <c r="K94" s="23"/>
    </row>
    <row r="95" spans="1:11" s="29" customFormat="1" ht="16.5" customHeight="1">
      <c r="A95" s="14">
        <f t="shared" si="19"/>
        <v>92</v>
      </c>
      <c r="B95" s="25" t="s">
        <v>174</v>
      </c>
      <c r="C95" s="26" t="s">
        <v>408</v>
      </c>
      <c r="D95" s="27" t="s">
        <v>409</v>
      </c>
      <c r="E95" s="18" t="s">
        <v>410</v>
      </c>
      <c r="F95" s="19">
        <f t="shared" si="15"/>
        <v>0.7456140350877193</v>
      </c>
      <c r="G95" s="20">
        <f t="shared" si="16"/>
        <v>17</v>
      </c>
      <c r="H95" s="20" t="str">
        <f t="shared" si="17"/>
        <v>11,00-13,30-22,45</v>
      </c>
      <c r="I95" s="21">
        <f>IF(E95&gt;0,G95/5.7,"")</f>
        <v>2.982456140350877</v>
      </c>
      <c r="J95" s="22">
        <f t="shared" si="18"/>
        <v>0.7</v>
      </c>
      <c r="K95" s="23"/>
    </row>
    <row r="96" spans="1:11" s="29" customFormat="1" ht="16.5" customHeight="1">
      <c r="A96" s="14">
        <f t="shared" si="19"/>
        <v>93</v>
      </c>
      <c r="B96" s="25" t="s">
        <v>174</v>
      </c>
      <c r="C96" s="26" t="s">
        <v>175</v>
      </c>
      <c r="D96" s="27" t="s">
        <v>176</v>
      </c>
      <c r="E96" s="18" t="s">
        <v>411</v>
      </c>
      <c r="F96" s="19">
        <f t="shared" si="15"/>
        <v>1.0087719298245614</v>
      </c>
      <c r="G96" s="20">
        <f t="shared" si="16"/>
        <v>23</v>
      </c>
      <c r="H96" s="20" t="str">
        <f t="shared" si="17"/>
        <v>11:15-14:15-17:15-21:15</v>
      </c>
      <c r="I96" s="21">
        <f>IF(E96&gt;0,G96/5.7,"")</f>
        <v>4.035087719298246</v>
      </c>
      <c r="J96" s="22">
        <f t="shared" si="18"/>
        <v>1</v>
      </c>
      <c r="K96" s="23"/>
    </row>
    <row r="97" spans="1:11" s="29" customFormat="1" ht="16.5" customHeight="1">
      <c r="A97" s="14">
        <f t="shared" si="19"/>
        <v>94</v>
      </c>
      <c r="B97" s="25" t="s">
        <v>178</v>
      </c>
      <c r="C97" s="26" t="s">
        <v>179</v>
      </c>
      <c r="D97" s="27" t="s">
        <v>180</v>
      </c>
      <c r="E97" s="18" t="s">
        <v>412</v>
      </c>
      <c r="F97" s="19">
        <f t="shared" si="15"/>
        <v>1.4516129032258065</v>
      </c>
      <c r="G97" s="20">
        <f t="shared" si="16"/>
        <v>36</v>
      </c>
      <c r="H97" s="20" t="str">
        <f t="shared" si="17"/>
        <v>11:30-14:30-17:30-20:30  C/Ct  23:30</v>
      </c>
      <c r="I97" s="21">
        <f>IF(E97&gt;0,G97/6.2,"")</f>
        <v>5.806451612903226</v>
      </c>
      <c r="J97" s="22">
        <f t="shared" si="18"/>
        <v>1.5</v>
      </c>
      <c r="K97" s="23"/>
    </row>
    <row r="98" spans="1:11" s="29" customFormat="1" ht="16.5" customHeight="1">
      <c r="A98" s="14">
        <f t="shared" si="19"/>
        <v>95</v>
      </c>
      <c r="B98" s="25" t="s">
        <v>178</v>
      </c>
      <c r="C98" s="26" t="s">
        <v>413</v>
      </c>
      <c r="D98" s="27" t="s">
        <v>414</v>
      </c>
      <c r="E98" s="18" t="s">
        <v>415</v>
      </c>
      <c r="F98" s="19">
        <f t="shared" si="15"/>
        <v>0.9274193548387096</v>
      </c>
      <c r="G98" s="20">
        <f t="shared" si="16"/>
        <v>23</v>
      </c>
      <c r="H98" s="20" t="str">
        <f t="shared" si="17"/>
        <v>12:20-15:20-18:20-21:20</v>
      </c>
      <c r="I98" s="21">
        <f>IF(E98&gt;0,G98/6.2,"")</f>
        <v>3.7096774193548385</v>
      </c>
      <c r="J98" s="22">
        <f t="shared" si="18"/>
        <v>0.9</v>
      </c>
      <c r="K98" s="23"/>
    </row>
    <row r="99" spans="1:11" s="29" customFormat="1" ht="16.5" customHeight="1">
      <c r="A99" s="14">
        <f t="shared" si="19"/>
        <v>96</v>
      </c>
      <c r="B99" s="15" t="s">
        <v>182</v>
      </c>
      <c r="C99" s="16" t="s">
        <v>352</v>
      </c>
      <c r="D99" s="17" t="s">
        <v>416</v>
      </c>
      <c r="E99" s="18" t="s">
        <v>339</v>
      </c>
      <c r="F99" s="19">
        <f t="shared" si="15"/>
        <v>1.0087719298245614</v>
      </c>
      <c r="G99" s="20">
        <f t="shared" si="16"/>
        <v>23</v>
      </c>
      <c r="H99" s="20" t="str">
        <f t="shared" si="17"/>
        <v>11:00-14:00-17:00-20:00</v>
      </c>
      <c r="I99" s="21">
        <f>IF(E99&gt;0,G99/5.7,"")</f>
        <v>4.035087719298246</v>
      </c>
      <c r="J99" s="22">
        <f t="shared" si="18"/>
        <v>1</v>
      </c>
      <c r="K99" s="23"/>
    </row>
    <row r="100" spans="1:11" s="29" customFormat="1" ht="16.5" customHeight="1">
      <c r="A100" s="14">
        <f t="shared" si="19"/>
        <v>97</v>
      </c>
      <c r="B100" s="15" t="s">
        <v>182</v>
      </c>
      <c r="C100" s="16" t="s">
        <v>183</v>
      </c>
      <c r="D100" s="17" t="s">
        <v>184</v>
      </c>
      <c r="E100" s="18" t="s">
        <v>339</v>
      </c>
      <c r="F100" s="19">
        <f>IF(E100&lt;&gt;0,I100/4,"")</f>
        <v>1.0087719298245614</v>
      </c>
      <c r="G100" s="20">
        <f aca="true" t="shared" si="21" ref="G100:G131">LEN(H100)</f>
        <v>23</v>
      </c>
      <c r="H100" s="20" t="str">
        <f aca="true" t="shared" si="22" ref="H100:H131">SUBSTITUTE(E100,"C/CT:",)</f>
        <v>11:00-14:00-17:00-20:00</v>
      </c>
      <c r="I100" s="21">
        <f>IF(E100&gt;0,G100/5.7,"")</f>
        <v>4.035087719298246</v>
      </c>
      <c r="J100" s="22">
        <f t="shared" si="18"/>
        <v>1</v>
      </c>
      <c r="K100" s="23"/>
    </row>
    <row r="101" spans="1:11" s="29" customFormat="1" ht="16.5" customHeight="1">
      <c r="A101" s="14">
        <f t="shared" si="19"/>
        <v>98</v>
      </c>
      <c r="B101" s="25" t="s">
        <v>182</v>
      </c>
      <c r="C101" s="26" t="s">
        <v>417</v>
      </c>
      <c r="D101" s="27" t="s">
        <v>418</v>
      </c>
      <c r="E101" s="18" t="s">
        <v>419</v>
      </c>
      <c r="F101" s="19">
        <f>IF(E101&lt;&gt;0,I101/4,"")</f>
        <v>0.9274193548387096</v>
      </c>
      <c r="G101" s="20">
        <f t="shared" si="21"/>
        <v>23</v>
      </c>
      <c r="H101" s="20" t="str">
        <f t="shared" si="22"/>
        <v>12,45-15,45-18,45-21,45</v>
      </c>
      <c r="I101" s="21">
        <f>IF(E101&gt;0,G101/6.2,"")</f>
        <v>3.7096774193548385</v>
      </c>
      <c r="J101" s="22">
        <f t="shared" si="18"/>
        <v>0.9</v>
      </c>
      <c r="K101" s="23"/>
    </row>
    <row r="102" spans="1:11" s="29" customFormat="1" ht="16.5" customHeight="1">
      <c r="A102" s="14">
        <f t="shared" si="19"/>
        <v>99</v>
      </c>
      <c r="B102" s="25" t="s">
        <v>420</v>
      </c>
      <c r="C102" s="26" t="s">
        <v>352</v>
      </c>
      <c r="D102" s="27" t="s">
        <v>421</v>
      </c>
      <c r="E102" s="18" t="s">
        <v>278</v>
      </c>
      <c r="F102" s="19">
        <f>IF(E102&lt;&gt;0,I102/4,"")</f>
        <v>1.0087719298245614</v>
      </c>
      <c r="G102" s="20">
        <f t="shared" si="21"/>
        <v>23</v>
      </c>
      <c r="H102" s="20" t="str">
        <f t="shared" si="22"/>
        <v>12:00-15:00-18:00-21:00</v>
      </c>
      <c r="I102" s="21">
        <f>IF(E102&gt;0,G102/5.7,"")</f>
        <v>4.035087719298246</v>
      </c>
      <c r="J102" s="22">
        <f t="shared" si="18"/>
        <v>1</v>
      </c>
      <c r="K102" s="23"/>
    </row>
    <row r="103" spans="1:11" s="29" customFormat="1" ht="16.5" customHeight="1">
      <c r="A103" s="14"/>
      <c r="B103" s="25" t="s">
        <v>422</v>
      </c>
      <c r="C103" s="26" t="s">
        <v>423</v>
      </c>
      <c r="D103" s="27" t="s">
        <v>424</v>
      </c>
      <c r="E103" s="18" t="s">
        <v>394</v>
      </c>
      <c r="F103" s="19"/>
      <c r="G103" s="20">
        <f t="shared" si="21"/>
        <v>23</v>
      </c>
      <c r="H103" s="20" t="str">
        <f t="shared" si="22"/>
        <v>11:15-14:15-17:15-20:15</v>
      </c>
      <c r="I103" s="21"/>
      <c r="J103" s="22"/>
      <c r="K103" s="23"/>
    </row>
    <row r="104" spans="1:11" s="29" customFormat="1" ht="16.5" customHeight="1">
      <c r="A104" s="14">
        <f aca="true" t="shared" si="23" ref="A104:A138">+ROW()-3</f>
        <v>101</v>
      </c>
      <c r="B104" s="25" t="s">
        <v>186</v>
      </c>
      <c r="C104" s="26" t="s">
        <v>187</v>
      </c>
      <c r="D104" s="27" t="s">
        <v>188</v>
      </c>
      <c r="E104" s="18" t="s">
        <v>263</v>
      </c>
      <c r="F104" s="19">
        <f aca="true" t="shared" si="24" ref="F104:F138">IF(E104&lt;&gt;0,I104/4,"")</f>
        <v>1.0087719298245614</v>
      </c>
      <c r="G104" s="20">
        <f t="shared" si="21"/>
        <v>23</v>
      </c>
      <c r="H104" s="20" t="str">
        <f t="shared" si="22"/>
        <v>12:30-15:30-18:30-21:30</v>
      </c>
      <c r="I104" s="21">
        <f>IF(E104&gt;0,G104/5.7,"")</f>
        <v>4.035087719298246</v>
      </c>
      <c r="J104" s="22">
        <f aca="true" t="shared" si="25" ref="J104:J138">IF(E104&lt;&gt;0,ROUND(F104,1),"")</f>
        <v>1</v>
      </c>
      <c r="K104" s="23"/>
    </row>
    <row r="105" spans="1:11" s="29" customFormat="1" ht="16.5" customHeight="1">
      <c r="A105" s="14">
        <f t="shared" si="23"/>
        <v>102</v>
      </c>
      <c r="B105" s="25" t="s">
        <v>186</v>
      </c>
      <c r="C105" s="26" t="s">
        <v>190</v>
      </c>
      <c r="D105" s="27" t="s">
        <v>191</v>
      </c>
      <c r="E105" s="18" t="s">
        <v>425</v>
      </c>
      <c r="F105" s="19">
        <f t="shared" si="24"/>
        <v>1.4912280701754386</v>
      </c>
      <c r="G105" s="20">
        <f t="shared" si="21"/>
        <v>34</v>
      </c>
      <c r="H105" s="20" t="str">
        <f t="shared" si="22"/>
        <v>12:00-15:00-18:15-21:20 C/CT 23:30</v>
      </c>
      <c r="I105" s="21">
        <f>IF(E105&gt;0,G105/5.7,"")</f>
        <v>5.964912280701754</v>
      </c>
      <c r="J105" s="22">
        <f t="shared" si="25"/>
        <v>1.5</v>
      </c>
      <c r="K105" s="23"/>
    </row>
    <row r="106" spans="1:11" s="29" customFormat="1" ht="16.5" customHeight="1">
      <c r="A106" s="14">
        <f t="shared" si="23"/>
        <v>103</v>
      </c>
      <c r="B106" s="25" t="s">
        <v>186</v>
      </c>
      <c r="C106" s="26" t="s">
        <v>193</v>
      </c>
      <c r="D106" s="27" t="s">
        <v>194</v>
      </c>
      <c r="E106" s="18" t="s">
        <v>426</v>
      </c>
      <c r="F106" s="19">
        <f t="shared" si="24"/>
        <v>1.3709677419354838</v>
      </c>
      <c r="G106" s="20">
        <f t="shared" si="21"/>
        <v>34</v>
      </c>
      <c r="H106" s="20" t="str">
        <f t="shared" si="22"/>
        <v>12:30-15:30-18:30-21:30 C/CT 23:20</v>
      </c>
      <c r="I106" s="21">
        <f>IF(E106&gt;0,G106/6.2,"")</f>
        <v>5.483870967741935</v>
      </c>
      <c r="J106" s="22">
        <f t="shared" si="25"/>
        <v>1.4</v>
      </c>
      <c r="K106" s="23"/>
    </row>
    <row r="107" spans="1:11" s="29" customFormat="1" ht="16.5" customHeight="1">
      <c r="A107" s="14">
        <f t="shared" si="23"/>
        <v>104</v>
      </c>
      <c r="B107" s="25" t="s">
        <v>186</v>
      </c>
      <c r="C107" s="26" t="s">
        <v>427</v>
      </c>
      <c r="D107" s="27" t="s">
        <v>428</v>
      </c>
      <c r="E107" s="18" t="s">
        <v>429</v>
      </c>
      <c r="F107" s="19">
        <f t="shared" si="24"/>
        <v>1.8951612903225805</v>
      </c>
      <c r="G107" s="20">
        <f t="shared" si="21"/>
        <v>47</v>
      </c>
      <c r="H107" s="20" t="str">
        <f t="shared" si="22"/>
        <v>11:00-12:30-14:00-15:30-17:00-18:30-20:00-21:30</v>
      </c>
      <c r="I107" s="21">
        <f>IF(E107&gt;0,G107/6.2,"")</f>
        <v>7.580645161290322</v>
      </c>
      <c r="J107" s="22">
        <f t="shared" si="25"/>
        <v>1.9</v>
      </c>
      <c r="K107" s="23"/>
    </row>
    <row r="108" spans="1:11" s="29" customFormat="1" ht="16.5" customHeight="1">
      <c r="A108" s="14">
        <f t="shared" si="23"/>
        <v>105</v>
      </c>
      <c r="B108" s="15" t="s">
        <v>186</v>
      </c>
      <c r="C108" s="16" t="s">
        <v>196</v>
      </c>
      <c r="D108" s="17" t="s">
        <v>197</v>
      </c>
      <c r="E108" s="18" t="s">
        <v>430</v>
      </c>
      <c r="F108" s="19">
        <f t="shared" si="24"/>
        <v>1.6935483870967742</v>
      </c>
      <c r="G108" s="20">
        <f t="shared" si="21"/>
        <v>42</v>
      </c>
      <c r="H108" s="20" t="str">
        <f t="shared" si="22"/>
        <v>11:00-13:45-16:30-19:15-22:00  C/Ct  24:30</v>
      </c>
      <c r="I108" s="21">
        <f>IF(E108&gt;0,G108/6.2,"")</f>
        <v>6.774193548387097</v>
      </c>
      <c r="J108" s="22">
        <f t="shared" si="25"/>
        <v>1.7</v>
      </c>
      <c r="K108" s="23"/>
    </row>
    <row r="109" spans="1:11" s="29" customFormat="1" ht="16.5" customHeight="1">
      <c r="A109" s="14">
        <f t="shared" si="23"/>
        <v>106</v>
      </c>
      <c r="B109" s="15" t="s">
        <v>186</v>
      </c>
      <c r="C109" s="16" t="s">
        <v>199</v>
      </c>
      <c r="D109" s="17" t="s">
        <v>200</v>
      </c>
      <c r="E109" s="18" t="s">
        <v>431</v>
      </c>
      <c r="F109" s="19">
        <f t="shared" si="24"/>
        <v>1.6935483870967742</v>
      </c>
      <c r="G109" s="20">
        <f t="shared" si="21"/>
        <v>42</v>
      </c>
      <c r="H109" s="20" t="str">
        <f t="shared" si="22"/>
        <v>12:00-15:00-18:00-21:00 CAR-PER-C-CT 24:00</v>
      </c>
      <c r="I109" s="21">
        <f>IF(E109&gt;0,G109/6.2,"")</f>
        <v>6.774193548387097</v>
      </c>
      <c r="J109" s="22">
        <f t="shared" si="25"/>
        <v>1.7</v>
      </c>
      <c r="K109" s="23"/>
    </row>
    <row r="110" spans="1:11" s="29" customFormat="1" ht="16.5" customHeight="1">
      <c r="A110" s="14">
        <f t="shared" si="23"/>
        <v>107</v>
      </c>
      <c r="B110" s="25" t="s">
        <v>186</v>
      </c>
      <c r="C110" s="26" t="s">
        <v>202</v>
      </c>
      <c r="D110" s="27" t="s">
        <v>203</v>
      </c>
      <c r="E110" s="18" t="s">
        <v>432</v>
      </c>
      <c r="F110" s="19">
        <f t="shared" si="24"/>
        <v>1.8421052631578947</v>
      </c>
      <c r="G110" s="20">
        <f t="shared" si="21"/>
        <v>42</v>
      </c>
      <c r="H110" s="20" t="str">
        <f t="shared" si="22"/>
        <v>10:30-13:15-16:00-18:45-21:30  C/Ct  24:15</v>
      </c>
      <c r="I110" s="21">
        <f>IF(E110&gt;0,G110/5.7,"")</f>
        <v>7.368421052631579</v>
      </c>
      <c r="J110" s="22">
        <f t="shared" si="25"/>
        <v>1.8</v>
      </c>
      <c r="K110" s="23"/>
    </row>
    <row r="111" spans="1:11" s="29" customFormat="1" ht="16.5" customHeight="1">
      <c r="A111" s="14">
        <f t="shared" si="23"/>
        <v>108</v>
      </c>
      <c r="B111" s="15" t="s">
        <v>205</v>
      </c>
      <c r="C111" s="16" t="s">
        <v>206</v>
      </c>
      <c r="D111" s="17" t="s">
        <v>207</v>
      </c>
      <c r="E111" s="18" t="s">
        <v>504</v>
      </c>
      <c r="F111" s="19">
        <f t="shared" si="24"/>
        <v>0.4824561403508772</v>
      </c>
      <c r="G111" s="20">
        <f t="shared" si="21"/>
        <v>11</v>
      </c>
      <c r="H111" s="20" t="str">
        <f t="shared" si="22"/>
        <v>16:30-20:30</v>
      </c>
      <c r="I111" s="21">
        <f>IF(E111&gt;0,G111/5.7,"")</f>
        <v>1.9298245614035088</v>
      </c>
      <c r="J111" s="22">
        <f t="shared" si="25"/>
        <v>0.5</v>
      </c>
      <c r="K111" s="23"/>
    </row>
    <row r="112" spans="1:11" s="29" customFormat="1" ht="16.5" customHeight="1">
      <c r="A112" s="14">
        <f t="shared" si="23"/>
        <v>109</v>
      </c>
      <c r="B112" s="25" t="s">
        <v>205</v>
      </c>
      <c r="C112" s="26" t="s">
        <v>433</v>
      </c>
      <c r="D112" s="27" t="s">
        <v>434</v>
      </c>
      <c r="E112" s="18" t="s">
        <v>435</v>
      </c>
      <c r="F112" s="19">
        <f t="shared" si="24"/>
        <v>1.0087719298245614</v>
      </c>
      <c r="G112" s="20">
        <f t="shared" si="21"/>
        <v>23</v>
      </c>
      <c r="H112" s="20" t="str">
        <f t="shared" si="22"/>
        <v>11,45-14,45-17,45-20,30</v>
      </c>
      <c r="I112" s="21">
        <f>IF(E112&gt;0,G112/5.7,"")</f>
        <v>4.035087719298246</v>
      </c>
      <c r="J112" s="22">
        <f t="shared" si="25"/>
        <v>1</v>
      </c>
      <c r="K112" s="23"/>
    </row>
    <row r="113" spans="1:11" s="29" customFormat="1" ht="16.5" customHeight="1">
      <c r="A113" s="14">
        <f t="shared" si="23"/>
        <v>110</v>
      </c>
      <c r="B113" s="25" t="s">
        <v>436</v>
      </c>
      <c r="C113" s="26" t="s">
        <v>437</v>
      </c>
      <c r="D113" s="27" t="s">
        <v>438</v>
      </c>
      <c r="E113" s="18" t="s">
        <v>439</v>
      </c>
      <c r="F113" s="19">
        <f t="shared" si="24"/>
        <v>1.0087719298245614</v>
      </c>
      <c r="G113" s="20">
        <f t="shared" si="21"/>
        <v>23</v>
      </c>
      <c r="H113" s="20" t="str">
        <f t="shared" si="22"/>
        <v>12,00-15,00-18,00-21,00</v>
      </c>
      <c r="I113" s="21">
        <f>IF(E113&gt;0,G113/5.7,"")</f>
        <v>4.035087719298246</v>
      </c>
      <c r="J113" s="22">
        <f t="shared" si="25"/>
        <v>1</v>
      </c>
      <c r="K113" s="23"/>
    </row>
    <row r="114" spans="1:11" s="29" customFormat="1" ht="16.5" customHeight="1">
      <c r="A114" s="14">
        <f t="shared" si="23"/>
        <v>111</v>
      </c>
      <c r="B114" s="25" t="s">
        <v>208</v>
      </c>
      <c r="C114" s="26" t="s">
        <v>209</v>
      </c>
      <c r="D114" s="27" t="s">
        <v>210</v>
      </c>
      <c r="E114" s="18" t="s">
        <v>278</v>
      </c>
      <c r="F114" s="19">
        <f t="shared" si="24"/>
        <v>0.9274193548387096</v>
      </c>
      <c r="G114" s="20">
        <f t="shared" si="21"/>
        <v>23</v>
      </c>
      <c r="H114" s="20" t="str">
        <f t="shared" si="22"/>
        <v>12:00-15:00-18:00-21:00</v>
      </c>
      <c r="I114" s="21">
        <f>IF(E114&gt;0,G114/6.2,"")</f>
        <v>3.7096774193548385</v>
      </c>
      <c r="J114" s="22">
        <f t="shared" si="25"/>
        <v>0.9</v>
      </c>
      <c r="K114" s="23"/>
    </row>
    <row r="115" spans="1:11" s="29" customFormat="1" ht="16.5" customHeight="1">
      <c r="A115" s="14">
        <f t="shared" si="23"/>
        <v>112</v>
      </c>
      <c r="B115" s="25" t="s">
        <v>440</v>
      </c>
      <c r="C115" s="26" t="s">
        <v>441</v>
      </c>
      <c r="D115" s="27" t="s">
        <v>442</v>
      </c>
      <c r="E115" s="18" t="s">
        <v>443</v>
      </c>
      <c r="F115" s="19">
        <f t="shared" si="24"/>
        <v>0.7456140350877193</v>
      </c>
      <c r="G115" s="20">
        <f t="shared" si="21"/>
        <v>17</v>
      </c>
      <c r="H115" s="20" t="str">
        <f t="shared" si="22"/>
        <v>14:00-17:30-20:30</v>
      </c>
      <c r="I115" s="21">
        <f aca="true" t="shared" si="26" ref="I115:I123">IF(E115&gt;0,G115/5.7,"")</f>
        <v>2.982456140350877</v>
      </c>
      <c r="J115" s="22">
        <f t="shared" si="25"/>
        <v>0.7</v>
      </c>
      <c r="K115" s="23"/>
    </row>
    <row r="116" spans="1:11" s="29" customFormat="1" ht="16.5" customHeight="1">
      <c r="A116" s="14">
        <f t="shared" si="23"/>
        <v>113</v>
      </c>
      <c r="B116" s="25" t="s">
        <v>444</v>
      </c>
      <c r="C116" s="26" t="s">
        <v>445</v>
      </c>
      <c r="D116" s="27" t="s">
        <v>446</v>
      </c>
      <c r="E116" s="18" t="s">
        <v>447</v>
      </c>
      <c r="F116" s="19">
        <f t="shared" si="24"/>
        <v>0.9649122807017544</v>
      </c>
      <c r="G116" s="20">
        <f t="shared" si="21"/>
        <v>22</v>
      </c>
      <c r="H116" s="20" t="str">
        <f t="shared" si="22"/>
        <v>11,3014,30-17,30-20,30</v>
      </c>
      <c r="I116" s="21">
        <f t="shared" si="26"/>
        <v>3.8596491228070176</v>
      </c>
      <c r="J116" s="22">
        <f t="shared" si="25"/>
        <v>1</v>
      </c>
      <c r="K116" s="23"/>
    </row>
    <row r="117" spans="1:11" s="29" customFormat="1" ht="16.5" customHeight="1">
      <c r="A117" s="14">
        <f t="shared" si="23"/>
        <v>114</v>
      </c>
      <c r="B117" s="25" t="s">
        <v>448</v>
      </c>
      <c r="C117" s="26" t="s">
        <v>449</v>
      </c>
      <c r="D117" s="27" t="s">
        <v>450</v>
      </c>
      <c r="E117" s="18" t="s">
        <v>451</v>
      </c>
      <c r="F117" s="19">
        <f t="shared" si="24"/>
        <v>1.0087719298245614</v>
      </c>
      <c r="G117" s="20">
        <f t="shared" si="21"/>
        <v>23</v>
      </c>
      <c r="H117" s="20" t="str">
        <f t="shared" si="22"/>
        <v>11:00-13:30-16:00-21:00</v>
      </c>
      <c r="I117" s="21">
        <f t="shared" si="26"/>
        <v>4.035087719298246</v>
      </c>
      <c r="J117" s="22">
        <f t="shared" si="25"/>
        <v>1</v>
      </c>
      <c r="K117" s="23"/>
    </row>
    <row r="118" spans="1:11" s="29" customFormat="1" ht="16.5" customHeight="1">
      <c r="A118" s="14">
        <f t="shared" si="23"/>
        <v>115</v>
      </c>
      <c r="B118" s="25" t="s">
        <v>212</v>
      </c>
      <c r="C118" s="26" t="s">
        <v>213</v>
      </c>
      <c r="D118" s="27" t="s">
        <v>214</v>
      </c>
      <c r="E118" s="18" t="s">
        <v>261</v>
      </c>
      <c r="F118" s="19">
        <f t="shared" si="24"/>
        <v>1.0087719298245614</v>
      </c>
      <c r="G118" s="20">
        <f t="shared" si="21"/>
        <v>23</v>
      </c>
      <c r="H118" s="20" t="str">
        <f t="shared" si="22"/>
        <v>11:30-14:30-17:30-20:30</v>
      </c>
      <c r="I118" s="21">
        <f t="shared" si="26"/>
        <v>4.035087719298246</v>
      </c>
      <c r="J118" s="22">
        <f t="shared" si="25"/>
        <v>1</v>
      </c>
      <c r="K118" s="23"/>
    </row>
    <row r="119" spans="1:11" s="29" customFormat="1" ht="16.5" customHeight="1">
      <c r="A119" s="14">
        <f t="shared" si="23"/>
        <v>116</v>
      </c>
      <c r="B119" s="25" t="s">
        <v>212</v>
      </c>
      <c r="C119" s="26" t="s">
        <v>452</v>
      </c>
      <c r="D119" s="27" t="s">
        <v>453</v>
      </c>
      <c r="E119" s="18" t="s">
        <v>235</v>
      </c>
      <c r="F119" s="19">
        <f t="shared" si="24"/>
        <v>1.0087719298245614</v>
      </c>
      <c r="G119" s="20">
        <f t="shared" si="21"/>
        <v>23</v>
      </c>
      <c r="H119" s="20" t="str">
        <f t="shared" si="22"/>
        <v>12:15-15:15-18:15-21:15</v>
      </c>
      <c r="I119" s="21">
        <f t="shared" si="26"/>
        <v>4.035087719298246</v>
      </c>
      <c r="J119" s="22">
        <f t="shared" si="25"/>
        <v>1</v>
      </c>
      <c r="K119" s="23"/>
    </row>
    <row r="120" spans="1:11" s="29" customFormat="1" ht="16.5" customHeight="1">
      <c r="A120" s="14">
        <f t="shared" si="23"/>
        <v>117</v>
      </c>
      <c r="B120" s="15" t="s">
        <v>454</v>
      </c>
      <c r="C120" s="16" t="s">
        <v>455</v>
      </c>
      <c r="D120" s="17" t="s">
        <v>456</v>
      </c>
      <c r="E120" s="18" t="s">
        <v>457</v>
      </c>
      <c r="F120" s="19">
        <f t="shared" si="24"/>
        <v>1.0087719298245614</v>
      </c>
      <c r="G120" s="20">
        <f t="shared" si="21"/>
        <v>23</v>
      </c>
      <c r="H120" s="20" t="str">
        <f t="shared" si="22"/>
        <v>12:45-15:45-18:45-21:45</v>
      </c>
      <c r="I120" s="21">
        <f t="shared" si="26"/>
        <v>4.035087719298246</v>
      </c>
      <c r="J120" s="22">
        <f t="shared" si="25"/>
        <v>1</v>
      </c>
      <c r="K120" s="23"/>
    </row>
    <row r="121" spans="1:11" s="29" customFormat="1" ht="16.5" customHeight="1">
      <c r="A121" s="14">
        <f t="shared" si="23"/>
        <v>118</v>
      </c>
      <c r="B121" s="15" t="s">
        <v>458</v>
      </c>
      <c r="C121" s="16" t="s">
        <v>452</v>
      </c>
      <c r="D121" s="17" t="s">
        <v>459</v>
      </c>
      <c r="E121" s="18" t="s">
        <v>235</v>
      </c>
      <c r="F121" s="19">
        <f t="shared" si="24"/>
        <v>1.0087719298245614</v>
      </c>
      <c r="G121" s="20">
        <f t="shared" si="21"/>
        <v>23</v>
      </c>
      <c r="H121" s="20" t="str">
        <f t="shared" si="22"/>
        <v>12:15-15:15-18:15-21:15</v>
      </c>
      <c r="I121" s="21">
        <f t="shared" si="26"/>
        <v>4.035087719298246</v>
      </c>
      <c r="J121" s="22">
        <f t="shared" si="25"/>
        <v>1</v>
      </c>
      <c r="K121" s="23"/>
    </row>
    <row r="122" spans="1:11" s="29" customFormat="1" ht="16.5" customHeight="1">
      <c r="A122" s="14">
        <f t="shared" si="23"/>
        <v>119</v>
      </c>
      <c r="B122" s="25" t="s">
        <v>460</v>
      </c>
      <c r="C122" s="26" t="s">
        <v>461</v>
      </c>
      <c r="D122" s="27" t="s">
        <v>462</v>
      </c>
      <c r="E122" s="18" t="s">
        <v>463</v>
      </c>
      <c r="F122" s="19">
        <f t="shared" si="24"/>
        <v>1.2719298245614035</v>
      </c>
      <c r="G122" s="20">
        <f t="shared" si="21"/>
        <v>29</v>
      </c>
      <c r="H122" s="20" t="str">
        <f t="shared" si="22"/>
        <v>11:15-13:50-16:25-19:00-21:35</v>
      </c>
      <c r="I122" s="21">
        <f t="shared" si="26"/>
        <v>5.087719298245614</v>
      </c>
      <c r="J122" s="22">
        <f t="shared" si="25"/>
        <v>1.3</v>
      </c>
      <c r="K122" s="23"/>
    </row>
    <row r="123" spans="1:11" s="29" customFormat="1" ht="16.5" customHeight="1">
      <c r="A123" s="14">
        <f t="shared" si="23"/>
        <v>120</v>
      </c>
      <c r="B123" s="25" t="s">
        <v>464</v>
      </c>
      <c r="C123" s="26" t="s">
        <v>465</v>
      </c>
      <c r="D123" s="27" t="s">
        <v>466</v>
      </c>
      <c r="E123" s="18" t="s">
        <v>243</v>
      </c>
      <c r="F123" s="19">
        <f t="shared" si="24"/>
        <v>1.0087719298245614</v>
      </c>
      <c r="G123" s="20">
        <f t="shared" si="21"/>
        <v>23</v>
      </c>
      <c r="H123" s="20" t="str">
        <f t="shared" si="22"/>
        <v>11:45-14:45-17:45-20:45</v>
      </c>
      <c r="I123" s="21">
        <f t="shared" si="26"/>
        <v>4.035087719298246</v>
      </c>
      <c r="J123" s="22">
        <f t="shared" si="25"/>
        <v>1</v>
      </c>
      <c r="K123" s="23"/>
    </row>
    <row r="124" spans="1:11" s="29" customFormat="1" ht="16.5" customHeight="1">
      <c r="A124" s="14">
        <f t="shared" si="23"/>
        <v>121</v>
      </c>
      <c r="B124" s="15" t="s">
        <v>215</v>
      </c>
      <c r="C124" s="16" t="s">
        <v>216</v>
      </c>
      <c r="D124" s="17" t="s">
        <v>217</v>
      </c>
      <c r="E124" s="18" t="s">
        <v>397</v>
      </c>
      <c r="F124" s="19">
        <f t="shared" si="24"/>
        <v>1.0080645161290323</v>
      </c>
      <c r="G124" s="20">
        <f t="shared" si="21"/>
        <v>25</v>
      </c>
      <c r="H124" s="20" t="str">
        <f t="shared" si="22"/>
        <v>12:30-15:30-18:30-21:30  </v>
      </c>
      <c r="I124" s="21">
        <f>IF(E124&gt;0,G124/6.2,"")</f>
        <v>4.032258064516129</v>
      </c>
      <c r="J124" s="22">
        <f t="shared" si="25"/>
        <v>1</v>
      </c>
      <c r="K124" s="23"/>
    </row>
    <row r="125" spans="1:11" s="29" customFormat="1" ht="16.5" customHeight="1">
      <c r="A125" s="14">
        <f t="shared" si="23"/>
        <v>122</v>
      </c>
      <c r="B125" s="25" t="s">
        <v>467</v>
      </c>
      <c r="C125" s="26" t="s">
        <v>468</v>
      </c>
      <c r="D125" s="27" t="s">
        <v>469</v>
      </c>
      <c r="E125" s="18" t="s">
        <v>470</v>
      </c>
      <c r="F125" s="19">
        <f t="shared" si="24"/>
        <v>1.1693548387096775</v>
      </c>
      <c r="G125" s="20">
        <f t="shared" si="21"/>
        <v>29</v>
      </c>
      <c r="H125" s="20" t="str">
        <f t="shared" si="22"/>
        <v>11,00-13,30-16,00-19,00-21,30</v>
      </c>
      <c r="I125" s="21">
        <f>IF(E125&gt;0,G125/6.2,"")</f>
        <v>4.67741935483871</v>
      </c>
      <c r="J125" s="22">
        <f t="shared" si="25"/>
        <v>1.2</v>
      </c>
      <c r="K125" s="23"/>
    </row>
    <row r="126" spans="1:11" s="29" customFormat="1" ht="16.5" customHeight="1">
      <c r="A126" s="14">
        <f t="shared" si="23"/>
        <v>123</v>
      </c>
      <c r="B126" s="25" t="s">
        <v>471</v>
      </c>
      <c r="C126" s="26" t="s">
        <v>472</v>
      </c>
      <c r="D126" s="27" t="s">
        <v>473</v>
      </c>
      <c r="E126" s="18" t="s">
        <v>474</v>
      </c>
      <c r="F126" s="19">
        <f t="shared" si="24"/>
        <v>0.9274193548387096</v>
      </c>
      <c r="G126" s="20">
        <f t="shared" si="21"/>
        <v>23</v>
      </c>
      <c r="H126" s="20" t="str">
        <f t="shared" si="22"/>
        <v>12,15-15,00-18,00-20,45</v>
      </c>
      <c r="I126" s="21">
        <f>IF(E126&gt;0,G126/6.2,"")</f>
        <v>3.7096774193548385</v>
      </c>
      <c r="J126" s="22">
        <f t="shared" si="25"/>
        <v>0.9</v>
      </c>
      <c r="K126" s="23"/>
    </row>
    <row r="127" spans="1:11" s="29" customFormat="1" ht="16.5" customHeight="1">
      <c r="A127" s="14">
        <f t="shared" si="23"/>
        <v>124</v>
      </c>
      <c r="B127" s="25" t="s">
        <v>475</v>
      </c>
      <c r="C127" s="26" t="s">
        <v>378</v>
      </c>
      <c r="D127" s="27" t="s">
        <v>476</v>
      </c>
      <c r="E127" s="18" t="s">
        <v>477</v>
      </c>
      <c r="F127" s="19">
        <f t="shared" si="24"/>
        <v>0.9274193548387096</v>
      </c>
      <c r="G127" s="20">
        <f t="shared" si="21"/>
        <v>23</v>
      </c>
      <c r="H127" s="20" t="str">
        <f t="shared" si="22"/>
        <v>11,00-14,30-17,30-21,00</v>
      </c>
      <c r="I127" s="21">
        <f>IF(E127&gt;0,G127/6.2,"")</f>
        <v>3.7096774193548385</v>
      </c>
      <c r="J127" s="22">
        <f t="shared" si="25"/>
        <v>0.9</v>
      </c>
      <c r="K127" s="23"/>
    </row>
    <row r="128" spans="1:11" s="24" customFormat="1" ht="16.5" customHeight="1">
      <c r="A128" s="14">
        <f t="shared" si="23"/>
        <v>125</v>
      </c>
      <c r="B128" s="25" t="s">
        <v>219</v>
      </c>
      <c r="C128" s="26" t="s">
        <v>220</v>
      </c>
      <c r="D128" s="27" t="s">
        <v>221</v>
      </c>
      <c r="E128" s="18" t="s">
        <v>478</v>
      </c>
      <c r="F128" s="19">
        <f t="shared" si="24"/>
        <v>1.1693548387096775</v>
      </c>
      <c r="G128" s="20">
        <f t="shared" si="21"/>
        <v>29</v>
      </c>
      <c r="H128" s="20" t="str">
        <f t="shared" si="22"/>
        <v>11:00-14:00-16:50-19:45-22:35</v>
      </c>
      <c r="I128" s="21">
        <f>IF(E128&gt;0,G128/6.2,"")</f>
        <v>4.67741935483871</v>
      </c>
      <c r="J128" s="22">
        <f t="shared" si="25"/>
        <v>1.2</v>
      </c>
      <c r="K128" s="23"/>
    </row>
    <row r="129" spans="1:11" s="24" customFormat="1" ht="16.5" customHeight="1">
      <c r="A129" s="14">
        <f t="shared" si="23"/>
        <v>126</v>
      </c>
      <c r="B129" s="25" t="s">
        <v>219</v>
      </c>
      <c r="C129" s="26" t="s">
        <v>479</v>
      </c>
      <c r="D129" s="27" t="s">
        <v>480</v>
      </c>
      <c r="E129" s="18" t="s">
        <v>351</v>
      </c>
      <c r="F129" s="19">
        <f t="shared" si="24"/>
        <v>0.4824561403508772</v>
      </c>
      <c r="G129" s="20">
        <f t="shared" si="21"/>
        <v>11</v>
      </c>
      <c r="H129" s="20" t="str">
        <f t="shared" si="22"/>
        <v>15:00-21:00</v>
      </c>
      <c r="I129" s="21">
        <f>IF(E129&gt;0,G129/5.7,"")</f>
        <v>1.9298245614035088</v>
      </c>
      <c r="J129" s="22">
        <f t="shared" si="25"/>
        <v>0.5</v>
      </c>
      <c r="K129" s="23"/>
    </row>
    <row r="130" spans="1:11" s="24" customFormat="1" ht="16.5" customHeight="1">
      <c r="A130" s="14">
        <f t="shared" si="23"/>
        <v>127</v>
      </c>
      <c r="B130" s="15" t="s">
        <v>481</v>
      </c>
      <c r="C130" s="16" t="s">
        <v>482</v>
      </c>
      <c r="D130" s="17" t="s">
        <v>483</v>
      </c>
      <c r="E130" s="18" t="s">
        <v>484</v>
      </c>
      <c r="F130" s="19">
        <f t="shared" si="24"/>
        <v>1.0087719298245614</v>
      </c>
      <c r="G130" s="20">
        <f t="shared" si="21"/>
        <v>23</v>
      </c>
      <c r="H130" s="20" t="str">
        <f t="shared" si="22"/>
        <v>11:00-13:45-16:30-21:15</v>
      </c>
      <c r="I130" s="21">
        <f>IF(E130&gt;0,G130/5.7,"")</f>
        <v>4.035087719298246</v>
      </c>
      <c r="J130" s="22">
        <f t="shared" si="25"/>
        <v>1</v>
      </c>
      <c r="K130" s="23"/>
    </row>
    <row r="131" spans="1:11" s="24" customFormat="1" ht="16.5" customHeight="1">
      <c r="A131" s="14">
        <f t="shared" si="23"/>
        <v>128</v>
      </c>
      <c r="B131" s="25" t="s">
        <v>485</v>
      </c>
      <c r="C131" s="26" t="s">
        <v>486</v>
      </c>
      <c r="D131" s="27" t="s">
        <v>487</v>
      </c>
      <c r="E131" s="18" t="s">
        <v>488</v>
      </c>
      <c r="F131" s="19">
        <f t="shared" si="24"/>
        <v>1.8951612903225805</v>
      </c>
      <c r="G131" s="20">
        <f t="shared" si="21"/>
        <v>47</v>
      </c>
      <c r="H131" s="20" t="str">
        <f t="shared" si="22"/>
        <v>11:40-13:10-14:40-16:10-17:40-19:10-20:40-22:00</v>
      </c>
      <c r="I131" s="21">
        <f>IF(E131&gt;0,G131/6.2,"")</f>
        <v>7.580645161290322</v>
      </c>
      <c r="J131" s="22">
        <f t="shared" si="25"/>
        <v>1.9</v>
      </c>
      <c r="K131" s="23"/>
    </row>
    <row r="132" spans="1:11" s="24" customFormat="1" ht="16.5" customHeight="1">
      <c r="A132" s="14">
        <f t="shared" si="23"/>
        <v>129</v>
      </c>
      <c r="B132" s="15" t="s">
        <v>223</v>
      </c>
      <c r="C132" s="16" t="s">
        <v>358</v>
      </c>
      <c r="D132" s="17" t="s">
        <v>489</v>
      </c>
      <c r="E132" s="18" t="s">
        <v>263</v>
      </c>
      <c r="F132" s="19">
        <f t="shared" si="24"/>
        <v>1.0087719298245614</v>
      </c>
      <c r="G132" s="20">
        <f aca="true" t="shared" si="27" ref="G132:G138">LEN(H132)</f>
        <v>23</v>
      </c>
      <c r="H132" s="20" t="str">
        <f aca="true" t="shared" si="28" ref="H132:H138">SUBSTITUTE(E132,"C/CT:",)</f>
        <v>12:30-15:30-18:30-21:30</v>
      </c>
      <c r="I132" s="21">
        <f aca="true" t="shared" si="29" ref="I132:I138">IF(E132&gt;0,G132/5.7,"")</f>
        <v>4.035087719298246</v>
      </c>
      <c r="J132" s="22">
        <f t="shared" si="25"/>
        <v>1</v>
      </c>
      <c r="K132" s="23"/>
    </row>
    <row r="133" spans="1:11" s="29" customFormat="1" ht="16.5" customHeight="1">
      <c r="A133" s="14">
        <f t="shared" si="23"/>
        <v>130</v>
      </c>
      <c r="B133" s="25" t="s">
        <v>490</v>
      </c>
      <c r="C133" s="26" t="s">
        <v>452</v>
      </c>
      <c r="D133" s="27" t="s">
        <v>491</v>
      </c>
      <c r="E133" s="18" t="s">
        <v>492</v>
      </c>
      <c r="F133" s="19">
        <f t="shared" si="24"/>
        <v>1.0087719298245614</v>
      </c>
      <c r="G133" s="20">
        <f t="shared" si="27"/>
        <v>23</v>
      </c>
      <c r="H133" s="20" t="str">
        <f t="shared" si="28"/>
        <v>12,15-15,15-18,15-21,15</v>
      </c>
      <c r="I133" s="21">
        <f t="shared" si="29"/>
        <v>4.035087719298246</v>
      </c>
      <c r="J133" s="22">
        <f t="shared" si="25"/>
        <v>1</v>
      </c>
      <c r="K133" s="23"/>
    </row>
    <row r="134" spans="1:11" s="29" customFormat="1" ht="16.5" customHeight="1">
      <c r="A134" s="14">
        <f t="shared" si="23"/>
        <v>131</v>
      </c>
      <c r="B134" s="25" t="s">
        <v>490</v>
      </c>
      <c r="C134" s="26" t="s">
        <v>493</v>
      </c>
      <c r="D134" s="27" t="s">
        <v>491</v>
      </c>
      <c r="E134" s="18" t="s">
        <v>494</v>
      </c>
      <c r="F134" s="19">
        <f t="shared" si="24"/>
        <v>1.7982456140350878</v>
      </c>
      <c r="G134" s="20">
        <f t="shared" si="27"/>
        <v>41</v>
      </c>
      <c r="H134" s="20" t="str">
        <f t="shared" si="28"/>
        <v>12,30-14,00-15,30-17,001-8,30-20,00-21,15</v>
      </c>
      <c r="I134" s="21">
        <f t="shared" si="29"/>
        <v>7.192982456140351</v>
      </c>
      <c r="J134" s="22">
        <f t="shared" si="25"/>
        <v>1.8</v>
      </c>
      <c r="K134" s="23"/>
    </row>
    <row r="135" spans="1:11" s="24" customFormat="1" ht="16.5" customHeight="1">
      <c r="A135" s="14">
        <f t="shared" si="23"/>
        <v>132</v>
      </c>
      <c r="B135" s="25" t="s">
        <v>495</v>
      </c>
      <c r="C135" s="26" t="s">
        <v>94</v>
      </c>
      <c r="D135" s="27" t="s">
        <v>496</v>
      </c>
      <c r="E135" s="18" t="s">
        <v>278</v>
      </c>
      <c r="F135" s="19">
        <f t="shared" si="24"/>
        <v>1.0087719298245614</v>
      </c>
      <c r="G135" s="20">
        <f t="shared" si="27"/>
        <v>23</v>
      </c>
      <c r="H135" s="20" t="str">
        <f t="shared" si="28"/>
        <v>12:00-15:00-18:00-21:00</v>
      </c>
      <c r="I135" s="21">
        <f t="shared" si="29"/>
        <v>4.035087719298246</v>
      </c>
      <c r="J135" s="22">
        <f t="shared" si="25"/>
        <v>1</v>
      </c>
      <c r="K135" s="23"/>
    </row>
    <row r="136" spans="1:11" s="24" customFormat="1" ht="16.5" customHeight="1">
      <c r="A136" s="14">
        <f t="shared" si="23"/>
        <v>133</v>
      </c>
      <c r="B136" s="25" t="s">
        <v>495</v>
      </c>
      <c r="C136" s="26" t="s">
        <v>349</v>
      </c>
      <c r="D136" s="27" t="s">
        <v>497</v>
      </c>
      <c r="E136" s="18"/>
      <c r="F136" s="19">
        <f t="shared" si="24"/>
      </c>
      <c r="G136" s="20">
        <f t="shared" si="27"/>
        <v>0</v>
      </c>
      <c r="H136" s="20">
        <f t="shared" si="28"/>
      </c>
      <c r="I136" s="21">
        <f t="shared" si="29"/>
      </c>
      <c r="J136" s="22">
        <f t="shared" si="25"/>
      </c>
      <c r="K136" s="23"/>
    </row>
    <row r="137" spans="1:11" s="24" customFormat="1" ht="16.5" customHeight="1">
      <c r="A137" s="14">
        <f t="shared" si="23"/>
        <v>134</v>
      </c>
      <c r="B137" s="25" t="s">
        <v>498</v>
      </c>
      <c r="C137" s="26" t="s">
        <v>378</v>
      </c>
      <c r="D137" s="27" t="s">
        <v>499</v>
      </c>
      <c r="E137" s="18" t="s">
        <v>500</v>
      </c>
      <c r="F137" s="19">
        <f t="shared" si="24"/>
        <v>0.4824561403508772</v>
      </c>
      <c r="G137" s="20">
        <f t="shared" si="27"/>
        <v>11</v>
      </c>
      <c r="H137" s="20" t="str">
        <f t="shared" si="28"/>
        <v>12,00-21,00</v>
      </c>
      <c r="I137" s="21">
        <f t="shared" si="29"/>
        <v>1.9298245614035088</v>
      </c>
      <c r="J137" s="22">
        <f t="shared" si="25"/>
        <v>0.5</v>
      </c>
      <c r="K137" s="23"/>
    </row>
    <row r="138" spans="1:11" ht="16.5" customHeight="1">
      <c r="A138" s="14">
        <f t="shared" si="23"/>
        <v>135</v>
      </c>
      <c r="B138" s="40" t="s">
        <v>498</v>
      </c>
      <c r="C138" s="41" t="s">
        <v>501</v>
      </c>
      <c r="D138" s="42" t="s">
        <v>502</v>
      </c>
      <c r="E138" s="33" t="s">
        <v>263</v>
      </c>
      <c r="F138" s="19">
        <f t="shared" si="24"/>
        <v>1.0087719298245614</v>
      </c>
      <c r="G138" s="20">
        <f t="shared" si="27"/>
        <v>23</v>
      </c>
      <c r="H138" s="20" t="str">
        <f t="shared" si="28"/>
        <v>12:30-15:30-18:30-21:30</v>
      </c>
      <c r="I138" s="21">
        <f t="shared" si="29"/>
        <v>4.035087719298246</v>
      </c>
      <c r="J138" s="22">
        <f t="shared" si="25"/>
        <v>1</v>
      </c>
      <c r="K138" s="23"/>
    </row>
    <row r="139" spans="2:4" ht="15">
      <c r="B139" s="12"/>
      <c r="C139" s="12"/>
      <c r="D139" s="34"/>
    </row>
    <row r="140" spans="2:4" ht="15">
      <c r="B140" s="12"/>
      <c r="C140" s="12"/>
      <c r="D140" s="34"/>
    </row>
    <row r="141" spans="2:4" ht="15">
      <c r="B141" s="12"/>
      <c r="C141" s="12"/>
      <c r="D141" s="34"/>
    </row>
    <row r="142" spans="2:4" ht="15">
      <c r="B142" s="12"/>
      <c r="C142" s="12"/>
      <c r="D142" s="34"/>
    </row>
    <row r="143" spans="2:4" ht="15">
      <c r="B143" s="12"/>
      <c r="C143" s="12"/>
      <c r="D143" s="34"/>
    </row>
    <row r="144" spans="2:4" ht="15">
      <c r="B144" s="12"/>
      <c r="C144" s="12"/>
      <c r="D144" s="34"/>
    </row>
    <row r="145" spans="2:4" ht="15">
      <c r="B145" s="12"/>
      <c r="C145" s="12"/>
      <c r="D145" s="34"/>
    </row>
    <row r="146" spans="2:4" ht="15">
      <c r="B146" s="12"/>
      <c r="C146" s="12"/>
      <c r="D146" s="34"/>
    </row>
    <row r="147" spans="2:4" ht="15">
      <c r="B147" s="12"/>
      <c r="C147" s="12"/>
      <c r="D147" s="34"/>
    </row>
    <row r="148" spans="2:4" ht="15">
      <c r="B148" s="12"/>
      <c r="C148" s="12"/>
      <c r="D148" s="34"/>
    </row>
    <row r="149" spans="2:4" ht="15">
      <c r="B149" s="12"/>
      <c r="C149" s="12"/>
      <c r="D149" s="34"/>
    </row>
    <row r="150" spans="2:4" ht="15">
      <c r="B150" s="12"/>
      <c r="C150" s="12"/>
      <c r="D150" s="34"/>
    </row>
    <row r="151" spans="2:4" ht="15">
      <c r="B151" s="12"/>
      <c r="C151" s="12"/>
      <c r="D151" s="34"/>
    </row>
    <row r="152" spans="2:4" ht="15">
      <c r="B152" s="12"/>
      <c r="C152" s="12"/>
      <c r="D152" s="34"/>
    </row>
    <row r="153" spans="2:4" ht="15">
      <c r="B153" s="12"/>
      <c r="C153" s="12"/>
      <c r="D153" s="34"/>
    </row>
    <row r="154" spans="2:4" ht="15">
      <c r="B154" s="12"/>
      <c r="C154" s="12"/>
      <c r="D154" s="34"/>
    </row>
    <row r="155" spans="2:4" ht="15">
      <c r="B155" s="12"/>
      <c r="C155" s="12"/>
      <c r="D155" s="34"/>
    </row>
    <row r="156" spans="2:4" ht="15">
      <c r="B156" s="12"/>
      <c r="C156" s="12"/>
      <c r="D156" s="34"/>
    </row>
    <row r="157" spans="2:4" ht="15">
      <c r="B157" s="12"/>
      <c r="C157" s="12"/>
      <c r="D157" s="34"/>
    </row>
    <row r="158" spans="2:4" ht="15">
      <c r="B158" s="12"/>
      <c r="C158" s="12"/>
      <c r="D158" s="34"/>
    </row>
    <row r="159" spans="2:4" ht="15">
      <c r="B159" s="12"/>
      <c r="C159" s="12"/>
      <c r="D159" s="34"/>
    </row>
    <row r="160" spans="2:4" ht="15">
      <c r="B160" s="12"/>
      <c r="C160" s="12"/>
      <c r="D160" s="34"/>
    </row>
    <row r="161" spans="2:4" ht="15">
      <c r="B161" s="12"/>
      <c r="C161" s="12"/>
      <c r="D161" s="34"/>
    </row>
    <row r="162" spans="2:4" ht="15">
      <c r="B162" s="12"/>
      <c r="C162" s="12"/>
      <c r="D162" s="34"/>
    </row>
    <row r="163" spans="2:4" ht="15">
      <c r="B163" s="12"/>
      <c r="C163" s="12"/>
      <c r="D163" s="34"/>
    </row>
    <row r="164" spans="2:4" ht="15">
      <c r="B164" s="12"/>
      <c r="C164" s="12"/>
      <c r="D164" s="34"/>
    </row>
    <row r="165" spans="2:4" ht="15">
      <c r="B165" s="12"/>
      <c r="C165" s="12"/>
      <c r="D165" s="34"/>
    </row>
    <row r="166" spans="2:4" ht="15">
      <c r="B166" s="12"/>
      <c r="C166" s="12"/>
      <c r="D166" s="34"/>
    </row>
    <row r="167" spans="2:4" ht="15">
      <c r="B167" s="12"/>
      <c r="C167" s="12"/>
      <c r="D167" s="34"/>
    </row>
    <row r="168" spans="2:4" ht="15">
      <c r="B168" s="12"/>
      <c r="C168" s="12"/>
      <c r="D168" s="34"/>
    </row>
    <row r="169" spans="2:4" ht="15">
      <c r="B169" s="12"/>
      <c r="C169" s="12"/>
      <c r="D169" s="34"/>
    </row>
    <row r="170" spans="2:4" ht="15">
      <c r="B170" s="12"/>
      <c r="C170" s="12"/>
      <c r="D170" s="34"/>
    </row>
    <row r="171" spans="2:4" ht="15">
      <c r="B171" s="12"/>
      <c r="C171" s="12"/>
      <c r="D171" s="34"/>
    </row>
    <row r="172" spans="2:4" ht="15">
      <c r="B172" s="12"/>
      <c r="C172" s="12"/>
      <c r="D172" s="34"/>
    </row>
    <row r="173" spans="2:4" ht="15">
      <c r="B173" s="12"/>
      <c r="C173" s="12"/>
      <c r="D173" s="34"/>
    </row>
    <row r="174" spans="2:4" ht="15">
      <c r="B174" s="12"/>
      <c r="C174" s="12"/>
      <c r="D174" s="34"/>
    </row>
    <row r="175" spans="2:4" ht="15">
      <c r="B175" s="12"/>
      <c r="C175" s="12"/>
      <c r="D175" s="34"/>
    </row>
    <row r="176" spans="2:4" ht="15">
      <c r="B176" s="12"/>
      <c r="C176" s="12"/>
      <c r="D176" s="34"/>
    </row>
    <row r="177" spans="2:4" ht="15">
      <c r="B177" s="12"/>
      <c r="C177" s="12"/>
      <c r="D177" s="34"/>
    </row>
    <row r="178" spans="2:4" ht="15">
      <c r="B178" s="12"/>
      <c r="C178" s="12"/>
      <c r="D178" s="34"/>
    </row>
    <row r="179" spans="2:4" ht="15">
      <c r="B179" s="12"/>
      <c r="C179" s="12"/>
      <c r="D179" s="34"/>
    </row>
    <row r="180" spans="2:4" ht="15">
      <c r="B180" s="12"/>
      <c r="C180" s="12"/>
      <c r="D180" s="34"/>
    </row>
    <row r="181" spans="2:4" ht="15">
      <c r="B181" s="12"/>
      <c r="C181" s="12"/>
      <c r="D181" s="34"/>
    </row>
    <row r="182" spans="2:4" ht="15">
      <c r="B182" s="12"/>
      <c r="C182" s="12"/>
      <c r="D182" s="34"/>
    </row>
    <row r="183" spans="2:4" ht="15">
      <c r="B183" s="12"/>
      <c r="C183" s="12"/>
      <c r="D183" s="34"/>
    </row>
    <row r="184" spans="2:4" ht="15">
      <c r="B184" s="12"/>
      <c r="C184" s="12"/>
      <c r="D184" s="34"/>
    </row>
    <row r="185" spans="2:4" ht="15">
      <c r="B185" s="12"/>
      <c r="C185" s="12"/>
      <c r="D185" s="34"/>
    </row>
    <row r="186" spans="2:4" ht="15">
      <c r="B186" s="12"/>
      <c r="C186" s="12"/>
      <c r="D186" s="34"/>
    </row>
    <row r="187" spans="2:4" ht="15">
      <c r="B187" s="12"/>
      <c r="C187" s="12"/>
      <c r="D187" s="34"/>
    </row>
    <row r="188" spans="2:4" ht="15">
      <c r="B188" s="12"/>
      <c r="C188" s="12"/>
      <c r="D188" s="34"/>
    </row>
    <row r="189" spans="2:4" ht="15">
      <c r="B189" s="12"/>
      <c r="C189" s="12"/>
      <c r="D189" s="34"/>
    </row>
    <row r="190" spans="2:4" ht="15">
      <c r="B190" s="12"/>
      <c r="C190" s="12"/>
      <c r="D190" s="34"/>
    </row>
    <row r="191" spans="2:4" ht="15">
      <c r="B191" s="12"/>
      <c r="C191" s="12"/>
      <c r="D191" s="34"/>
    </row>
    <row r="192" spans="2:4" ht="15">
      <c r="B192" s="12"/>
      <c r="C192" s="12"/>
      <c r="D192" s="34"/>
    </row>
    <row r="193" spans="2:4" ht="15">
      <c r="B193" s="12"/>
      <c r="C193" s="12"/>
      <c r="D193" s="34"/>
    </row>
    <row r="194" spans="2:4" ht="15">
      <c r="B194" s="12"/>
      <c r="C194" s="12"/>
      <c r="D194" s="34"/>
    </row>
    <row r="195" spans="2:4" ht="15">
      <c r="B195" s="12"/>
      <c r="C195" s="12"/>
      <c r="D195" s="34"/>
    </row>
    <row r="196" spans="2:4" ht="15">
      <c r="B196" s="12"/>
      <c r="C196" s="12"/>
      <c r="D196" s="34"/>
    </row>
    <row r="197" spans="2:4" ht="15">
      <c r="B197" s="12"/>
      <c r="C197" s="12"/>
      <c r="D197" s="34"/>
    </row>
    <row r="198" spans="2:4" ht="15">
      <c r="B198" s="12"/>
      <c r="C198" s="12"/>
      <c r="D198" s="34"/>
    </row>
    <row r="199" spans="2:4" ht="15">
      <c r="B199" s="12"/>
      <c r="C199" s="12"/>
      <c r="D199" s="34"/>
    </row>
    <row r="200" spans="2:4" ht="15">
      <c r="B200" s="12"/>
      <c r="C200" s="12"/>
      <c r="D200" s="34"/>
    </row>
    <row r="201" spans="2:4" ht="15">
      <c r="B201" s="12"/>
      <c r="C201" s="12"/>
      <c r="D201" s="34"/>
    </row>
    <row r="202" spans="2:4" ht="15">
      <c r="B202" s="12"/>
      <c r="C202" s="12"/>
      <c r="D202" s="34"/>
    </row>
    <row r="203" spans="2:4" ht="15">
      <c r="B203" s="12"/>
      <c r="C203" s="12"/>
      <c r="D203" s="34"/>
    </row>
    <row r="204" spans="2:4" ht="15">
      <c r="B204" s="12"/>
      <c r="C204" s="12"/>
      <c r="D204" s="34"/>
    </row>
    <row r="205" spans="2:4" ht="15">
      <c r="B205" s="12"/>
      <c r="C205" s="12"/>
      <c r="D205" s="34"/>
    </row>
    <row r="206" spans="2:4" ht="15">
      <c r="B206" s="12"/>
      <c r="C206" s="12"/>
      <c r="D206" s="34"/>
    </row>
    <row r="207" spans="2:4" ht="15">
      <c r="B207" s="12"/>
      <c r="C207" s="12"/>
      <c r="D207" s="34"/>
    </row>
    <row r="208" spans="2:4" ht="15">
      <c r="B208" s="12"/>
      <c r="C208" s="12"/>
      <c r="D208" s="34"/>
    </row>
    <row r="209" spans="2:4" ht="15">
      <c r="B209" s="12"/>
      <c r="C209" s="12"/>
      <c r="D209" s="34"/>
    </row>
    <row r="210" spans="2:4" ht="15">
      <c r="B210" s="12"/>
      <c r="C210" s="12"/>
      <c r="D210" s="34"/>
    </row>
    <row r="211" spans="2:4" ht="15">
      <c r="B211" s="12"/>
      <c r="C211" s="12"/>
      <c r="D211" s="34"/>
    </row>
    <row r="212" spans="2:4" ht="15">
      <c r="B212" s="12"/>
      <c r="C212" s="12"/>
      <c r="D212" s="34"/>
    </row>
    <row r="213" spans="2:4" ht="15">
      <c r="B213" s="12"/>
      <c r="C213" s="12"/>
      <c r="D213" s="34"/>
    </row>
    <row r="214" spans="2:4" ht="15">
      <c r="B214" s="12"/>
      <c r="C214" s="12"/>
      <c r="D214" s="34"/>
    </row>
    <row r="215" spans="2:4" ht="15">
      <c r="B215" s="12"/>
      <c r="C215" s="12"/>
      <c r="D215" s="34"/>
    </row>
    <row r="216" spans="2:4" ht="15">
      <c r="B216" s="12"/>
      <c r="C216" s="12"/>
      <c r="D216" s="34"/>
    </row>
    <row r="217" spans="2:4" ht="15">
      <c r="B217" s="12"/>
      <c r="C217" s="12"/>
      <c r="D217" s="34"/>
    </row>
    <row r="218" spans="2:4" ht="15">
      <c r="B218" s="12"/>
      <c r="C218" s="12"/>
      <c r="D218" s="34"/>
    </row>
    <row r="219" spans="2:4" ht="15">
      <c r="B219" s="12"/>
      <c r="C219" s="12"/>
      <c r="D219" s="34"/>
    </row>
    <row r="220" spans="2:4" ht="15">
      <c r="B220" s="12"/>
      <c r="C220" s="12"/>
      <c r="D220" s="34"/>
    </row>
    <row r="221" spans="2:4" ht="15">
      <c r="B221" s="12"/>
      <c r="C221" s="12"/>
      <c r="D221" s="34"/>
    </row>
    <row r="222" spans="2:4" ht="15">
      <c r="B222" s="12"/>
      <c r="C222" s="12"/>
      <c r="D222" s="34"/>
    </row>
    <row r="223" spans="2:4" ht="15">
      <c r="B223" s="12"/>
      <c r="C223" s="12"/>
      <c r="D223" s="34"/>
    </row>
    <row r="224" spans="2:4" ht="15">
      <c r="B224" s="12"/>
      <c r="C224" s="12"/>
      <c r="D224" s="34"/>
    </row>
    <row r="225" spans="2:4" ht="15">
      <c r="B225" s="12"/>
      <c r="C225" s="12"/>
      <c r="D225" s="34"/>
    </row>
    <row r="226" spans="2:4" ht="15">
      <c r="B226" s="12"/>
      <c r="C226" s="12"/>
      <c r="D226" s="34"/>
    </row>
    <row r="227" spans="2:4" ht="15">
      <c r="B227" s="12"/>
      <c r="C227" s="12"/>
      <c r="D227" s="34"/>
    </row>
    <row r="228" spans="2:4" ht="15">
      <c r="B228" s="12"/>
      <c r="C228" s="12"/>
      <c r="D228" s="34"/>
    </row>
    <row r="229" spans="2:4" ht="15">
      <c r="B229" s="12"/>
      <c r="C229" s="12"/>
      <c r="D229" s="34"/>
    </row>
    <row r="230" spans="2:4" ht="15">
      <c r="B230" s="12"/>
      <c r="C230" s="12"/>
      <c r="D230" s="34"/>
    </row>
    <row r="231" spans="2:4" ht="15">
      <c r="B231" s="12"/>
      <c r="C231" s="12"/>
      <c r="D231" s="34"/>
    </row>
    <row r="232" spans="2:4" ht="15">
      <c r="B232" s="12"/>
      <c r="C232" s="12"/>
      <c r="D232" s="34"/>
    </row>
    <row r="233" spans="2:4" ht="15">
      <c r="B233" s="12"/>
      <c r="C233" s="12"/>
      <c r="D233" s="34"/>
    </row>
    <row r="234" spans="2:4" ht="15">
      <c r="B234" s="12"/>
      <c r="C234" s="12"/>
      <c r="D234" s="34"/>
    </row>
    <row r="235" spans="2:4" ht="15">
      <c r="B235" s="12"/>
      <c r="C235" s="12"/>
      <c r="D235" s="34"/>
    </row>
    <row r="236" spans="2:4" ht="15">
      <c r="B236" s="12"/>
      <c r="C236" s="12"/>
      <c r="D236" s="34"/>
    </row>
    <row r="237" spans="2:4" ht="15">
      <c r="B237" s="12"/>
      <c r="C237" s="12"/>
      <c r="D237" s="34"/>
    </row>
    <row r="238" spans="2:4" ht="15">
      <c r="B238" s="12"/>
      <c r="C238" s="12"/>
      <c r="D238" s="34"/>
    </row>
    <row r="239" spans="2:4" ht="15">
      <c r="B239" s="12"/>
      <c r="C239" s="12"/>
      <c r="D239" s="34"/>
    </row>
    <row r="240" spans="2:4" ht="15">
      <c r="B240" s="12"/>
      <c r="C240" s="12"/>
      <c r="D240" s="34"/>
    </row>
    <row r="241" spans="2:4" ht="15">
      <c r="B241" s="12"/>
      <c r="C241" s="12"/>
      <c r="D241" s="34"/>
    </row>
    <row r="242" spans="2:4" ht="15">
      <c r="B242" s="12"/>
      <c r="C242" s="12"/>
      <c r="D242" s="34"/>
    </row>
    <row r="243" spans="2:4" ht="15">
      <c r="B243" s="12"/>
      <c r="C243" s="12"/>
      <c r="D243" s="34"/>
    </row>
    <row r="244" spans="2:4" ht="15">
      <c r="B244" s="12"/>
      <c r="C244" s="12"/>
      <c r="D244" s="34"/>
    </row>
    <row r="245" spans="2:4" ht="15">
      <c r="B245" s="12"/>
      <c r="C245" s="12"/>
      <c r="D245" s="34"/>
    </row>
    <row r="246" spans="2:4" ht="15">
      <c r="B246" s="12"/>
      <c r="C246" s="12"/>
      <c r="D246" s="34"/>
    </row>
    <row r="247" spans="2:4" ht="15">
      <c r="B247" s="12"/>
      <c r="C247" s="12"/>
      <c r="D247" s="34"/>
    </row>
    <row r="248" spans="2:4" ht="15">
      <c r="B248" s="12"/>
      <c r="C248" s="12"/>
      <c r="D248" s="34"/>
    </row>
    <row r="249" spans="2:4" ht="15">
      <c r="B249" s="12"/>
      <c r="C249" s="12"/>
      <c r="D249" s="34"/>
    </row>
    <row r="250" spans="2:4" ht="15">
      <c r="B250" s="12"/>
      <c r="C250" s="12"/>
      <c r="D250" s="34"/>
    </row>
    <row r="251" spans="2:4" ht="15">
      <c r="B251" s="12"/>
      <c r="C251" s="12"/>
      <c r="D251" s="34"/>
    </row>
    <row r="252" spans="2:4" ht="15">
      <c r="B252" s="12"/>
      <c r="C252" s="12"/>
      <c r="D252" s="34"/>
    </row>
    <row r="253" spans="2:4" ht="15">
      <c r="B253" s="12"/>
      <c r="C253" s="12"/>
      <c r="D253" s="34"/>
    </row>
    <row r="254" spans="2:4" ht="15">
      <c r="B254" s="12"/>
      <c r="C254" s="12"/>
      <c r="D254" s="34"/>
    </row>
    <row r="255" spans="2:4" ht="15">
      <c r="B255" s="12"/>
      <c r="C255" s="12"/>
      <c r="D255" s="34"/>
    </row>
    <row r="256" spans="2:4" ht="15">
      <c r="B256" s="12"/>
      <c r="C256" s="12"/>
      <c r="D256" s="34"/>
    </row>
    <row r="257" spans="2:4" ht="15">
      <c r="B257" s="12"/>
      <c r="C257" s="12"/>
      <c r="D257" s="34"/>
    </row>
    <row r="258" spans="2:4" ht="15">
      <c r="B258" s="12"/>
      <c r="C258" s="12"/>
      <c r="D258" s="34"/>
    </row>
  </sheetData>
  <sheetProtection/>
  <autoFilter ref="B3:E138"/>
  <mergeCells count="2">
    <mergeCell ref="B1:E1"/>
    <mergeCell ref="B2:E2"/>
  </mergeCells>
  <conditionalFormatting sqref="A4:A138">
    <cfRule type="expression" priority="1" dxfId="0" stopIfTrue="1">
      <formula>E4=""</formula>
    </cfRule>
  </conditionalFormatting>
  <conditionalFormatting sqref="I4:I138">
    <cfRule type="expression" priority="2" dxfId="0" stopIfTrue="1">
      <formula>E4=""</formula>
    </cfRule>
  </conditionalFormatting>
  <conditionalFormatting sqref="F4:F138">
    <cfRule type="expression" priority="3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Sadi Çilingir</cp:lastModifiedBy>
  <dcterms:created xsi:type="dcterms:W3CDTF">2010-09-01T11:37:09Z</dcterms:created>
  <dcterms:modified xsi:type="dcterms:W3CDTF">2010-09-11T03:04:53Z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761553001</vt:i4>
  </property>
  <property fmtid="{D5CDD505-2E9C-101B-9397-08002B2CF9AE}" pid="3" name="_EmailSubject">
    <vt:lpwstr>03.09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