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PY NEXT DOOR" sheetId="1" r:id="rId1"/>
    <sheet name="CRAZIES" sheetId="2" r:id="rId2"/>
    <sheet name="YOUNG VICTORIA" sheetId="3" r:id="rId3"/>
    <sheet name="SON İSTASYON" sheetId="4" r:id="rId4"/>
    <sheet name="REBOUND" sheetId="5" r:id="rId5"/>
    <sheet name="DEAR JOHN" sheetId="6" r:id="rId6"/>
    <sheet name="KARA KÖPEKLER HAVLARKEN" sheetId="7" r:id="rId7"/>
    <sheet name="ROMANTİK KOMEDİ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inemas">'[1]SİNEMA LİSTESİ'!$A$2:$A$406</definedName>
    <definedName name="_xlnm.Print_Area" localSheetId="1">'CRAZIES'!$A$1:$J$80</definedName>
    <definedName name="_xlnm.Print_Area" localSheetId="5">'DEAR JOHN'!$A$1:$J$68</definedName>
    <definedName name="_xlnm.Print_Area" localSheetId="6">'KARA KÖPEKLER HAVLARKEN'!$A$1:$J$79</definedName>
    <definedName name="_xlnm.Print_Area" localSheetId="4">'REBOUND'!$A$1:$J$79</definedName>
    <definedName name="_xlnm.Print_Area" localSheetId="7">'ROMANTİK KOMEDİ'!$A$1:$J$77</definedName>
    <definedName name="_xlnm.Print_Area" localSheetId="3">'SON İSTASYON'!$A$1:$J$78</definedName>
    <definedName name="_xlnm.Print_Area" localSheetId="0">'SPY NEXT DOOR'!$A$1:$J$83</definedName>
    <definedName name="_xlnm.Print_Area" localSheetId="2">'YOUNG VICTORIA'!$A$1:$J$44</definedName>
  </definedNames>
  <calcPr fullCalcOnLoad="1"/>
</workbook>
</file>

<file path=xl/sharedStrings.xml><?xml version="1.0" encoding="utf-8"?>
<sst xmlns="http://schemas.openxmlformats.org/spreadsheetml/2006/main" count="364" uniqueCount="252">
  <si>
    <t>REZ. TEL</t>
  </si>
  <si>
    <t>SEANSLAR</t>
  </si>
  <si>
    <t>İSTANBUL</t>
  </si>
  <si>
    <t>İZMİR</t>
  </si>
  <si>
    <t>ANKARA</t>
  </si>
  <si>
    <t>ANTALYA</t>
  </si>
  <si>
    <t>DENİZLİ</t>
  </si>
  <si>
    <t>ROMANTİK KOMEDİ</t>
  </si>
  <si>
    <t>DEAR JOHN - SEVGİLİ JOHN</t>
  </si>
  <si>
    <t>KARA KÖPEKLER HAVLARKEN</t>
  </si>
  <si>
    <t>Ankara Kızılay Büyülüfener</t>
  </si>
  <si>
    <t>İstanbul Altunizade Capitol Spectrum</t>
  </si>
  <si>
    <t>İstanbul Ataköy Galeria Prestige</t>
  </si>
  <si>
    <t>BURSA</t>
  </si>
  <si>
    <t>KIRIKKALE</t>
  </si>
  <si>
    <t>Kırıkkale Makro</t>
  </si>
  <si>
    <t>ERZURUM</t>
  </si>
  <si>
    <t>Erzurum Dadaş Klas</t>
  </si>
  <si>
    <t>MERSİN</t>
  </si>
  <si>
    <t>Mersin Cınebonus (Forum)</t>
  </si>
  <si>
    <t>TRABZON</t>
  </si>
  <si>
    <t>Trabzon Cinebonus (Forum)</t>
  </si>
  <si>
    <t>Denizli Teras Park Avşar</t>
  </si>
  <si>
    <t>GAZİANTEP</t>
  </si>
  <si>
    <t>İstanbul Suadiye Movieplex</t>
  </si>
  <si>
    <t>KAYSERİ</t>
  </si>
  <si>
    <t>KONYA</t>
  </si>
  <si>
    <t>SON İSTASYON</t>
  </si>
  <si>
    <t xml:space="preserve">REBOUND - AŞKIN YAŞI YOK </t>
  </si>
  <si>
    <t>ADANA</t>
  </si>
  <si>
    <t>Adana Cinebonus (M1 Merkez)</t>
  </si>
  <si>
    <t>12:30 - 14:45 - 17:00 - 19:15 - 21:30</t>
  </si>
  <si>
    <t>Ankara Cinebonus (Gordion)</t>
  </si>
  <si>
    <t>Ankara Cinebonus (Panora)</t>
  </si>
  <si>
    <t>11:00 - 13:30 - 16:00 - 18:30 - 21:00</t>
  </si>
  <si>
    <t>11:30 - 14:00 - 16:30 - 19:00 - 21:30</t>
  </si>
  <si>
    <t xml:space="preserve">Ankara Kentpark Prestige </t>
  </si>
  <si>
    <t>12:00 - 14:15 - 16:30 - 18:45 - 21:00</t>
  </si>
  <si>
    <t>EDİRNE</t>
  </si>
  <si>
    <t>12:15 - 14:30 - 16:45 - 19:00 - 21:15</t>
  </si>
  <si>
    <t>11:00 - 13:00 - 15:00 - 17:00 - 19:00 - 21:00</t>
  </si>
  <si>
    <t>0 422 316 63 63</t>
  </si>
  <si>
    <t>Gaziantep Sinepark Nakipali</t>
  </si>
  <si>
    <t>İstanbul Bağcılar Site</t>
  </si>
  <si>
    <t>İstanbul Bakırköy Cinebonus ( Capacity )</t>
  </si>
  <si>
    <t>İstanbul Beylikdüzü Fox City Site</t>
  </si>
  <si>
    <t>İstanbul Çemberlitaş Şafak</t>
  </si>
  <si>
    <t>İstanbul Esentepe Cinebonus ( Astoria )</t>
  </si>
  <si>
    <t>İstanbul Fatih Cinebonus (Hıstorıa)</t>
  </si>
  <si>
    <t>İstanbul Güngören Cinebonus (Kale)</t>
  </si>
  <si>
    <t>İstanbul Osmanbey Gazi</t>
  </si>
  <si>
    <t>İstanbul Sefaköy Armonipak Prestıge</t>
  </si>
  <si>
    <t>İstanbul Şişli Cevahir Megaplex</t>
  </si>
  <si>
    <t>İstanbul Şişli Movieplex</t>
  </si>
  <si>
    <t>İstanbul Kozyatağı Cinebonus (Palladıum)</t>
  </si>
  <si>
    <t>İstanbul Pendik Güney</t>
  </si>
  <si>
    <t>İstanbul Ümraniye Cinebonus ( Meydan )</t>
  </si>
  <si>
    <t>İzmir Cinebonus (Kipa Balçova)</t>
  </si>
  <si>
    <t>İzmir Cinebonus (Ykm)</t>
  </si>
  <si>
    <t>İzmit Cinepark</t>
  </si>
  <si>
    <t>İzmit Outlet Center</t>
  </si>
  <si>
    <t>Kayseri Kasserıa</t>
  </si>
  <si>
    <t>KIBRIS</t>
  </si>
  <si>
    <t>MUĞLA</t>
  </si>
  <si>
    <t>Muğla Bodrum Cinemarıne</t>
  </si>
  <si>
    <t>SAMSUN</t>
  </si>
  <si>
    <t>Samsun Konakplex</t>
  </si>
  <si>
    <t>SİVAS</t>
  </si>
  <si>
    <t>Sivas Klas</t>
  </si>
  <si>
    <t>Trabzon RA</t>
  </si>
  <si>
    <t>Mersin Cinemall</t>
  </si>
  <si>
    <t>İstanbul Kartal Vizyon</t>
  </si>
  <si>
    <t xml:space="preserve">CRAZIES:SALGIN </t>
  </si>
  <si>
    <t>Bursa As Merkez</t>
  </si>
  <si>
    <t>11:15 - 13:15 - 15:15 - 17:15 - 19:15 - 21:15</t>
  </si>
  <si>
    <t>ISPARTA</t>
  </si>
  <si>
    <t>Isparta Aks</t>
  </si>
  <si>
    <t>İzmir Karşıyaka Deniz Sineması</t>
  </si>
  <si>
    <t>12:15 - 14:30 - 16:45 - 19:00 - 21:00</t>
  </si>
  <si>
    <t>Samsun Galaxy</t>
  </si>
  <si>
    <t>12:00 - 14:15 - 16:30 - 18:45 - 21:15</t>
  </si>
  <si>
    <t>12:00 - 14:00 - 16:00 - 18:00 - 20:00 - 22:00 / C.CTS 00:00</t>
  </si>
  <si>
    <t>11:30 - 13:30 - 15:30 - 17:30 - 19:30 - 21:30 / C.CTS 23:30</t>
  </si>
  <si>
    <t>12:00 - 14:00 - 16:00 - 18:00 - 20:00 - 22:00</t>
  </si>
  <si>
    <t>Adana Ceyhan Sinemaları</t>
  </si>
  <si>
    <t>Samsun Bafra Beledıye Cep</t>
  </si>
  <si>
    <t>SPY NEXT DOOR - KAPIMDAKİ CASUS</t>
  </si>
  <si>
    <t>İstanbul Güneşli Hayatpark Site</t>
  </si>
  <si>
    <t>Antalya Cinebonus (Migros)</t>
  </si>
  <si>
    <t>NİĞDE</t>
  </si>
  <si>
    <t>Niğde Belediye K.M.</t>
  </si>
  <si>
    <t>11:15 - 13:15 - 15:15 - 17:15 - 19:15 - 21:00</t>
  </si>
  <si>
    <t>ŞANLIURFA</t>
  </si>
  <si>
    <t>13:00 - 15:00 - 17:00 - 19:00</t>
  </si>
  <si>
    <t>AFYON</t>
  </si>
  <si>
    <t>Afyon Zeyland Sineması</t>
  </si>
  <si>
    <t>İstanbul Eyüp Belediyesi</t>
  </si>
  <si>
    <t>Samsun Galaxy Çiftlik</t>
  </si>
  <si>
    <t>17:30 - 19:30</t>
  </si>
  <si>
    <t>ADAPAZARI</t>
  </si>
  <si>
    <t>Adapazarı Cinebonus (Ada)</t>
  </si>
  <si>
    <t>Kayseri Cinebonus (Kayseri Park)</t>
  </si>
  <si>
    <t>17:45 - 19:45 - 21:45</t>
  </si>
  <si>
    <t>16:30 - 18:45 - 21:00</t>
  </si>
  <si>
    <t>MANİSA</t>
  </si>
  <si>
    <t>12:15 - 14:30 - 16:45 - 19:15 - 21:30</t>
  </si>
  <si>
    <t>Ankara Cinebonus (Bilkent)</t>
  </si>
  <si>
    <t>11:15 - 13:15 - 15:15 - 17:15 - 19:15 - 21:15 / C.CTS 23:15</t>
  </si>
  <si>
    <t>İstanbul Florya Cinebonus (Flyinn)</t>
  </si>
  <si>
    <t>İstanbul Zeytinburnu Cinecity Olivium</t>
  </si>
  <si>
    <t>İzmir Çiğli Cinecity Kipa</t>
  </si>
  <si>
    <t>11:00 - 13:00 - 15:15 - 17:30 - 19:45 - 22:00</t>
  </si>
  <si>
    <t>11:45 - 14:15 - 16:45 - 19:15 - 21:45</t>
  </si>
  <si>
    <t>İstanbul Bayrampaşa Aquarıum Coşkun Sabah</t>
  </si>
  <si>
    <t>12:30 - 14:30 - 16:30 - 18:30 - 20:30</t>
  </si>
  <si>
    <t>11:30 - 13:30 - 15:30 - 17:30 - 19:30 - 21:30</t>
  </si>
  <si>
    <t>Şanlıurfa Siverek Sevgi Sineması</t>
  </si>
  <si>
    <t>12:00 - 14:10 - 16:10 - 18:10 - 20:30</t>
  </si>
  <si>
    <t>30.NİSAN.2010 SEANSLARI</t>
  </si>
  <si>
    <t>13:30 - 17:30 - 21:30</t>
  </si>
  <si>
    <t>11:45 - 13:45 - 14:45 - 15:45 - 17:45 - 18:50 - 19:50 - 21:50 / C.CTS 23:50</t>
  </si>
  <si>
    <t>11:00 - 13:10 - 15:20 - 17:30 - 19:40 - 21:50</t>
  </si>
  <si>
    <t>11:05 - 13:10 - 15:20 - 17:30 - 19:40 - 21:50</t>
  </si>
  <si>
    <t>13:10 - 17:30 - 21:50</t>
  </si>
  <si>
    <t>11:00 - 15:15 - 19:30</t>
  </si>
  <si>
    <t>11:00 - 15:15 - 19:45</t>
  </si>
  <si>
    <t>AYDIN</t>
  </si>
  <si>
    <t>Aydın Kuşadası Kipa AVM Cinemarine</t>
  </si>
  <si>
    <t>11:45 - 13:45 - 17:45 - 19:45 - 21:45</t>
  </si>
  <si>
    <t>Edirne Cinemarine</t>
  </si>
  <si>
    <t>ELAZIĞ</t>
  </si>
  <si>
    <t>Elazığ Saray</t>
  </si>
  <si>
    <t>11:15 - 14:15 - 16:15 - 18:30 - 21:00</t>
  </si>
  <si>
    <t>İstanbul 212 AVM Cinemarine</t>
  </si>
  <si>
    <t>13:50 - 15:50 - 17:50</t>
  </si>
  <si>
    <t>11:15 - 15:15 - 19:15</t>
  </si>
  <si>
    <t>İstanbul Beylikdüzü Beylicium</t>
  </si>
  <si>
    <t>11:00 - 13:00 - 15:00 - 17:00 - 19:00 - 21:15</t>
  </si>
  <si>
    <t>İstanbul Beylikdüzü Markacity CineMarka</t>
  </si>
  <si>
    <t>13:00 - 19:00 - 21:00</t>
  </si>
  <si>
    <t>11:00 - 15:30</t>
  </si>
  <si>
    <t>11:00 - 15:00 - 19:15</t>
  </si>
  <si>
    <t>11:00 - 13:00 - 15:00 - 17:00 - 19:00 - 21:00 / C.CTS 23:45</t>
  </si>
  <si>
    <t>İzmir Balçova Palmiye Avşar</t>
  </si>
  <si>
    <t>11:00 - 15:30 - 19:45</t>
  </si>
  <si>
    <t>11:45 - 15:45 - 19:45</t>
  </si>
  <si>
    <t xml:space="preserve">ZONGULDAK </t>
  </si>
  <si>
    <t xml:space="preserve">Zonguldak Demirpark AVM Prestige </t>
  </si>
  <si>
    <t>11:00 - 13:00 - 15:15 - 17:30 - 19:45 - 22:00 / C.CTS 00:00</t>
  </si>
  <si>
    <t>17:30 - 19:30 - 21:30</t>
  </si>
  <si>
    <t>Ankara Forum Cinema Pınk</t>
  </si>
  <si>
    <t>11:45 - 13:45 - 15:45 - 17:45 - 19:45 - 21:45</t>
  </si>
  <si>
    <t>Ankara KC Göksu Sinemaları</t>
  </si>
  <si>
    <t>Ankara Optimum</t>
  </si>
  <si>
    <t>12:30 - 14:45 - 17:00 - 19:15 - 21:00</t>
  </si>
  <si>
    <t>BALIKESİR</t>
  </si>
  <si>
    <t>Balıkesir Cinemarine</t>
  </si>
  <si>
    <t>13:30 - 15:30 - 17:30 - 19:30 - 21:30</t>
  </si>
  <si>
    <t>Balıkesir Şan Çarşı</t>
  </si>
  <si>
    <t>11:00 - 13:00 - 15:10 - 17:20 - 19:30 - 21:40</t>
  </si>
  <si>
    <t>Bursa Altıparmak Burç</t>
  </si>
  <si>
    <t>11:45 - 14:00 - 16:15 - 18:45 - 21:00</t>
  </si>
  <si>
    <t>11:30 - 14:00 - 16:30 - 19:00 - 21:15</t>
  </si>
  <si>
    <t>Erzurum Cinebonus (Erzurum AVM)</t>
  </si>
  <si>
    <t>11:15 - 13:45 - 16:15 - 18:45 - 21:15 / C.CTS 23:45</t>
  </si>
  <si>
    <t xml:space="preserve">11:00 - 12:45 - 14:45 - 16:45 - 18:45 - 20:45 </t>
  </si>
  <si>
    <t>Gaziantep Prestige</t>
  </si>
  <si>
    <t xml:space="preserve">Gaziantep Sanko Park Avşar </t>
  </si>
  <si>
    <t>HATAY</t>
  </si>
  <si>
    <t>Hatay Antakya Konak</t>
  </si>
  <si>
    <t>11:00 - 13:30 - 16:00 - 18:30 - 21:15</t>
  </si>
  <si>
    <t>15:15 - 17:15 - 19.15 - 21:15 / C.CTS 23:15</t>
  </si>
  <si>
    <t>İstanbul Esenkent Sun Flower AVM</t>
  </si>
  <si>
    <t>11:30 - 13:45 - 16:15 - 18:45 - 21:15</t>
  </si>
  <si>
    <t>11:00 - 13:00 - 15:00 - 17:00 - 19:15 - 21:00</t>
  </si>
  <si>
    <t>13:30 - 15:30 - 17:30 - 19:30 - 21:30 / C.CTS 23:30</t>
  </si>
  <si>
    <t>11:00 - 13:00 - 17:30 - 19:45 - 22:00 / C.CTS 00:15</t>
  </si>
  <si>
    <t>İzmir Alsancak Karaca</t>
  </si>
  <si>
    <t>12:00 - 14:00 - 16:00 - 18:00 - 20:00</t>
  </si>
  <si>
    <t>Konya Cinens</t>
  </si>
  <si>
    <t>12:25 - 14:40 - 16:55 - 19:10 - 21:25</t>
  </si>
  <si>
    <t>Konya Ereğli Park Site Avşar</t>
  </si>
  <si>
    <t>13:45 - 17:45 - 21:45</t>
  </si>
  <si>
    <t>TEKİRDAĞ</t>
  </si>
  <si>
    <t>Tekirdağ Çorlu Orion Prestige</t>
  </si>
  <si>
    <t>11:40 - 14:00 - 16:30 - 19:10 - 21:30 / C.CTS 23:50</t>
  </si>
  <si>
    <t>BOLU</t>
  </si>
  <si>
    <t>Bolu Kardelen</t>
  </si>
  <si>
    <t>12:00 - 14:15 - 16:30 - 19:00 - 21:30</t>
  </si>
  <si>
    <t>Bursa Orhangazi Tutku</t>
  </si>
  <si>
    <t>12:00 - 14:00 - 16:00 - 18:00 - 20:30</t>
  </si>
  <si>
    <t>Gaziantep OSKA</t>
  </si>
  <si>
    <t>16:45 - 19:00 - 21:15</t>
  </si>
  <si>
    <t>KARAMAN</t>
  </si>
  <si>
    <t>Karaman Makro</t>
  </si>
  <si>
    <t>11:30 - 13:45 - 16:00 - 20:30</t>
  </si>
  <si>
    <t>KIRKLARELİ</t>
  </si>
  <si>
    <t>Kırklareli Cine Plaza</t>
  </si>
  <si>
    <t>Manisa Salihli Kipa Hollywood</t>
  </si>
  <si>
    <t>11:30 - 13:45 - 16:00 - 18:15 - 20:45</t>
  </si>
  <si>
    <t>MUŞ</t>
  </si>
  <si>
    <t xml:space="preserve">Muş Sineport </t>
  </si>
  <si>
    <t>NENŞEHİR</t>
  </si>
  <si>
    <t>Nevşehir Can Aile Sineması</t>
  </si>
  <si>
    <t>11:15 - 14:00 - 16:30 - 20:15</t>
  </si>
  <si>
    <t>ORDU</t>
  </si>
  <si>
    <t>Ordu Fatsa Klas Sinemaları</t>
  </si>
  <si>
    <t>14:00 - 16:00 - 18:00 - 20:15</t>
  </si>
  <si>
    <t>Ordu Ünye Belediyesi</t>
  </si>
  <si>
    <t>ZONGULDAK</t>
  </si>
  <si>
    <t>Zonguldak Çaycuma Bldy. Sineması</t>
  </si>
  <si>
    <t>12:00 - 14:30 - 17:30 - 20:30</t>
  </si>
  <si>
    <t>Adana Arıplex Reşatbey</t>
  </si>
  <si>
    <t>12:00 - 13:45 - 15:30 - 17:15 - 19:05 - 21:00</t>
  </si>
  <si>
    <t>11:15 - 13:15 - 15:15 - 17:15 - 19:15 - 21:15 / C.CTS 23:30</t>
  </si>
  <si>
    <t>11:10 - 13:20 - 19:30 - 21:40</t>
  </si>
  <si>
    <t>Aydın Cinebonus (Forum)</t>
  </si>
  <si>
    <t>12:15 - 14:30 - 16:45 - 19.15 - 21:30</t>
  </si>
  <si>
    <t>Bursa Setbaşı Prestige</t>
  </si>
  <si>
    <t>Gaziantep Bedesten Hayri Eşkin</t>
  </si>
  <si>
    <t>13:50 - 19:50 - 22:00</t>
  </si>
  <si>
    <t>11:00 - 15:00 - 19:30 / C.CTS 00:00</t>
  </si>
  <si>
    <t>İstanbul Göztepe Cinemarka</t>
  </si>
  <si>
    <t>11:00 - 15:20 - 19:40</t>
  </si>
  <si>
    <t>MALATYA</t>
  </si>
  <si>
    <t>Malatya Park Avşar</t>
  </si>
  <si>
    <t>Malatya Yeşil</t>
  </si>
  <si>
    <t>11:00 - 13:30 - 16:00 - 18:15 - 20:30</t>
  </si>
  <si>
    <t>11:45 - 14:00 - 16:15 - 18:30 - 21:00</t>
  </si>
  <si>
    <t>12:00 - 16:00 - 20:00</t>
  </si>
  <si>
    <t>BATMAN</t>
  </si>
  <si>
    <t>Batman CineWorld</t>
  </si>
  <si>
    <t>Isparta Saraç</t>
  </si>
  <si>
    <t>İZMİT</t>
  </si>
  <si>
    <t>14:30 - 16:45 - 19:00 - 21:15</t>
  </si>
  <si>
    <t>KAHRAMANMARAŞ</t>
  </si>
  <si>
    <t>K.Maraş Cinemall</t>
  </si>
  <si>
    <t>Kıbrıs Lefkoşa Mısırlızade</t>
  </si>
  <si>
    <t>14:30 - 18:00 - 20:45 - 23:00</t>
  </si>
  <si>
    <t>Manisa Turgutlu Pollywood Sineması</t>
  </si>
  <si>
    <t>Muğla Sinemaları</t>
  </si>
  <si>
    <t>İzmit N-City</t>
  </si>
  <si>
    <t>14:15 - 16:30 - 18:45 - 21:00</t>
  </si>
  <si>
    <t>NEVŞEHİR</t>
  </si>
  <si>
    <t>Nevşehir Cinema Pınk</t>
  </si>
  <si>
    <t>212 30 05</t>
  </si>
  <si>
    <t>YOZGAT</t>
  </si>
  <si>
    <t>Yozgat Yimpaş</t>
  </si>
  <si>
    <t xml:space="preserve">Edirne Oscar </t>
  </si>
  <si>
    <t>19:15 - 21:15</t>
  </si>
  <si>
    <t xml:space="preserve">VAN </t>
  </si>
  <si>
    <t>Van Sinemaks Sinemaları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</si>
</sst>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21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4" xfId="0" applyNumberFormat="1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AR%20JOHN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RA%20K&#214;PEKLER%20HAVLARKEN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94W42L7H\ROMANT&#304;K%20KOMED&#304;%20SEANSLARI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N%20&#304;STASYO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BOUND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RAZIES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YOUNG%20VICTORIA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KYQ2BGTP\SPY%20NEXT%20DOO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537</v>
          </cell>
          <cell r="C304" t="str">
            <v>645 89 98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3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86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9">
        <v>1</v>
      </c>
      <c r="B3" s="11" t="s">
        <v>30</v>
      </c>
      <c r="C3" s="3" t="str">
        <f>IF(ISBLANK(B3)," ","0"&amp;" "&amp;S3&amp;" "&amp;T3)</f>
        <v>0 322 271 02 60</v>
      </c>
      <c r="D3" s="15" t="s">
        <v>119</v>
      </c>
      <c r="E3" s="16"/>
      <c r="F3" s="16"/>
      <c r="G3" s="16"/>
      <c r="H3" s="16"/>
      <c r="I3" s="16"/>
      <c r="J3" s="17"/>
      <c r="S3" s="5">
        <f>VLOOKUP(B3,'[9]SİNEMA LİSTESİ'!$A:$C,2,FALSE)</f>
        <v>322</v>
      </c>
      <c r="T3" s="5" t="str">
        <f>VLOOKUP(B3,'[9]SİNEMA LİSTESİ'!$A:$C,3,FALSE)</f>
        <v>271 02 60</v>
      </c>
    </row>
    <row r="4" spans="1:10" s="5" customFormat="1" ht="27.75">
      <c r="A4" s="8"/>
      <c r="B4" s="1" t="s">
        <v>29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9">
        <v>1</v>
      </c>
      <c r="B5" s="11" t="s">
        <v>100</v>
      </c>
      <c r="C5" s="3" t="str">
        <f>IF(ISBLANK(B5)," ","0"&amp;" "&amp;S5&amp;" "&amp;T5)</f>
        <v>0 264 242 15 00</v>
      </c>
      <c r="D5" s="15" t="s">
        <v>120</v>
      </c>
      <c r="E5" s="16"/>
      <c r="F5" s="16"/>
      <c r="G5" s="16"/>
      <c r="H5" s="16"/>
      <c r="I5" s="16"/>
      <c r="J5" s="17"/>
      <c r="S5" s="5">
        <f>VLOOKUP(B5,'[9]SİNEMA LİSTESİ'!$A:$C,2,FALSE)</f>
        <v>264</v>
      </c>
      <c r="T5" s="5" t="str">
        <f>VLOOKUP(B5,'[9]SİNEMA LİSTESİ'!$A:$C,3,FALSE)</f>
        <v>242 15 00</v>
      </c>
    </row>
    <row r="6" spans="1:10" s="5" customFormat="1" ht="27.75">
      <c r="A6" s="8"/>
      <c r="B6" s="1" t="s">
        <v>4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10">
        <v>2</v>
      </c>
      <c r="B7" s="11" t="s">
        <v>106</v>
      </c>
      <c r="C7" s="3" t="str">
        <f>IF(ISBLANK(B7)," ","0"&amp;" "&amp;S7&amp;" "&amp;T7)</f>
        <v>0 312 266 16 27</v>
      </c>
      <c r="D7" s="15" t="s">
        <v>121</v>
      </c>
      <c r="E7" s="16"/>
      <c r="F7" s="16"/>
      <c r="G7" s="16"/>
      <c r="H7" s="16"/>
      <c r="I7" s="16"/>
      <c r="J7" s="17"/>
      <c r="S7" s="5">
        <f>VLOOKUP(B7,'[9]SİNEMA LİSTESİ'!$A:$C,2,FALSE)</f>
        <v>312</v>
      </c>
      <c r="T7" s="5" t="str">
        <f>VLOOKUP(B7,'[9]SİNEMA LİSTESİ'!$A:$C,3,FALSE)</f>
        <v>266 16 27</v>
      </c>
    </row>
    <row r="8" spans="1:20" s="5" customFormat="1" ht="18.75" customHeight="1">
      <c r="A8" s="10">
        <v>3</v>
      </c>
      <c r="B8" s="11" t="s">
        <v>32</v>
      </c>
      <c r="C8" s="3" t="str">
        <f>IF(ISBLANK(B8)," ","0"&amp;" "&amp;S8&amp;" "&amp;T8)</f>
        <v>0 312 236 70 77</v>
      </c>
      <c r="D8" s="15" t="s">
        <v>122</v>
      </c>
      <c r="E8" s="16"/>
      <c r="F8" s="16"/>
      <c r="G8" s="16"/>
      <c r="H8" s="16"/>
      <c r="I8" s="16"/>
      <c r="J8" s="17"/>
      <c r="S8" s="5">
        <f>VLOOKUP(B8,'[9]SİNEMA LİSTESİ'!$A:$C,2,FALSE)</f>
        <v>312</v>
      </c>
      <c r="T8" s="5" t="str">
        <f>VLOOKUP(B8,'[9]SİNEMA LİSTESİ'!$A:$C,3,FALSE)</f>
        <v>236 70 77</v>
      </c>
    </row>
    <row r="9" spans="1:20" s="5" customFormat="1" ht="18.75" customHeight="1">
      <c r="A9" s="10">
        <v>4</v>
      </c>
      <c r="B9" s="11" t="s">
        <v>33</v>
      </c>
      <c r="C9" s="3" t="str">
        <f>IF(ISBLANK(B9)," ","0"&amp;" "&amp;S9&amp;" "&amp;T9)</f>
        <v>0 312 491 64 65</v>
      </c>
      <c r="D9" s="15" t="s">
        <v>123</v>
      </c>
      <c r="E9" s="16"/>
      <c r="F9" s="16"/>
      <c r="G9" s="16"/>
      <c r="H9" s="16"/>
      <c r="I9" s="16"/>
      <c r="J9" s="17"/>
      <c r="S9" s="5">
        <f>VLOOKUP(B9,'[9]SİNEMA LİSTESİ'!$A:$C,2,FALSE)</f>
        <v>312</v>
      </c>
      <c r="T9" s="5" t="str">
        <f>VLOOKUP(B9,'[9]SİNEMA LİSTESİ'!$A:$C,3,FALSE)</f>
        <v>491 64 65</v>
      </c>
    </row>
    <row r="10" spans="1:20" s="5" customFormat="1" ht="18.75" customHeight="1">
      <c r="A10" s="10">
        <v>5</v>
      </c>
      <c r="B10" s="11" t="s">
        <v>10</v>
      </c>
      <c r="C10" s="3" t="str">
        <f>IF(ISBLANK(B10)," ","0"&amp;" "&amp;S10&amp;" "&amp;T10)</f>
        <v>0 312 425 01 00</v>
      </c>
      <c r="D10" s="15" t="s">
        <v>124</v>
      </c>
      <c r="E10" s="16"/>
      <c r="F10" s="16"/>
      <c r="G10" s="16"/>
      <c r="H10" s="16"/>
      <c r="I10" s="16"/>
      <c r="J10" s="17"/>
      <c r="S10" s="5">
        <f>VLOOKUP(B10,'[9]SİNEMA LİSTESİ'!$A:$C,2,FALSE)</f>
        <v>312</v>
      </c>
      <c r="T10" s="5" t="str">
        <f>VLOOKUP(B10,'[9]SİNEMA LİSTESİ'!$A:$C,3,FALSE)</f>
        <v>425 01 00</v>
      </c>
    </row>
    <row r="11" spans="1:10" s="5" customFormat="1" ht="27.75">
      <c r="A11" s="8"/>
      <c r="B11" s="1" t="s">
        <v>5</v>
      </c>
      <c r="C11" s="2"/>
      <c r="D11" s="18"/>
      <c r="E11" s="18"/>
      <c r="F11" s="18"/>
      <c r="G11" s="18"/>
      <c r="H11" s="18"/>
      <c r="I11" s="18"/>
      <c r="J11" s="19"/>
    </row>
    <row r="12" spans="1:20" s="5" customFormat="1" ht="18.75" customHeight="1">
      <c r="A12" s="10">
        <v>1</v>
      </c>
      <c r="B12" s="11" t="s">
        <v>88</v>
      </c>
      <c r="C12" s="3" t="str">
        <f>IF(ISBLANK(B12)," ","0"&amp;" "&amp;S12&amp;" "&amp;T12)</f>
        <v>0 242 230 14 14</v>
      </c>
      <c r="D12" s="25" t="s">
        <v>125</v>
      </c>
      <c r="E12" s="26"/>
      <c r="F12" s="26"/>
      <c r="G12" s="26"/>
      <c r="H12" s="26"/>
      <c r="I12" s="26"/>
      <c r="J12" s="27"/>
      <c r="S12" s="5">
        <f>VLOOKUP(B12,'[9]SİNEMA LİSTESİ'!$A:$C,2,FALSE)</f>
        <v>242</v>
      </c>
      <c r="T12" s="5" t="str">
        <f>VLOOKUP(B12,'[9]SİNEMA LİSTESİ'!$A:$C,3,FALSE)</f>
        <v>230 14 14</v>
      </c>
    </row>
    <row r="13" spans="1:10" s="5" customFormat="1" ht="27.75">
      <c r="A13" s="8"/>
      <c r="B13" s="1" t="s">
        <v>126</v>
      </c>
      <c r="C13" s="2"/>
      <c r="D13" s="18"/>
      <c r="E13" s="18"/>
      <c r="F13" s="18"/>
      <c r="G13" s="18"/>
      <c r="H13" s="18"/>
      <c r="I13" s="18"/>
      <c r="J13" s="19"/>
    </row>
    <row r="14" spans="1:20" s="5" customFormat="1" ht="18.75" customHeight="1">
      <c r="A14" s="10">
        <v>1</v>
      </c>
      <c r="B14" s="11" t="s">
        <v>127</v>
      </c>
      <c r="C14" s="3" t="str">
        <f>IF(ISBLANK(B14)," ","0"&amp;" "&amp;S14&amp;" "&amp;T14)</f>
        <v>0 256 622 34 34</v>
      </c>
      <c r="D14" s="25" t="s">
        <v>128</v>
      </c>
      <c r="E14" s="26"/>
      <c r="F14" s="26"/>
      <c r="G14" s="26"/>
      <c r="H14" s="26"/>
      <c r="I14" s="26"/>
      <c r="J14" s="27"/>
      <c r="S14" s="5">
        <f>VLOOKUP(B14,'[9]SİNEMA LİSTESİ'!$A:$C,2,FALSE)</f>
        <v>256</v>
      </c>
      <c r="T14" s="5" t="str">
        <f>VLOOKUP(B14,'[9]SİNEMA LİSTESİ'!$A:$C,3,FALSE)</f>
        <v>622 34 34</v>
      </c>
    </row>
    <row r="15" spans="1:10" s="5" customFormat="1" ht="27.75">
      <c r="A15" s="8"/>
      <c r="B15" s="1" t="s">
        <v>38</v>
      </c>
      <c r="C15" s="2"/>
      <c r="D15" s="18"/>
      <c r="E15" s="18"/>
      <c r="F15" s="18"/>
      <c r="G15" s="18"/>
      <c r="H15" s="18"/>
      <c r="I15" s="18"/>
      <c r="J15" s="19"/>
    </row>
    <row r="16" spans="1:20" s="5" customFormat="1" ht="18.75" customHeight="1">
      <c r="A16" s="10">
        <v>1</v>
      </c>
      <c r="B16" s="11" t="s">
        <v>129</v>
      </c>
      <c r="C16" s="3" t="str">
        <f>IF(ISBLANK(B16)," ","0"&amp;" "&amp;S16&amp;" "&amp;T16)</f>
        <v>0 284 236 40 01</v>
      </c>
      <c r="D16" s="15" t="s">
        <v>40</v>
      </c>
      <c r="E16" s="16"/>
      <c r="F16" s="16"/>
      <c r="G16" s="16"/>
      <c r="H16" s="16"/>
      <c r="I16" s="16"/>
      <c r="J16" s="17"/>
      <c r="S16" s="5">
        <f>VLOOKUP(B16,'[9]SİNEMA LİSTESİ'!$A:$C,2,FALSE)</f>
        <v>284</v>
      </c>
      <c r="T16" s="5" t="str">
        <f>VLOOKUP(B16,'[9]SİNEMA LİSTESİ'!$A:$C,3,FALSE)</f>
        <v>236 40 01</v>
      </c>
    </row>
    <row r="17" spans="1:10" s="5" customFormat="1" ht="27.75">
      <c r="A17" s="8"/>
      <c r="B17" s="1" t="s">
        <v>130</v>
      </c>
      <c r="C17" s="2"/>
      <c r="D17" s="18"/>
      <c r="E17" s="18"/>
      <c r="F17" s="18"/>
      <c r="G17" s="18"/>
      <c r="H17" s="18"/>
      <c r="I17" s="18"/>
      <c r="J17" s="19"/>
    </row>
    <row r="18" spans="1:20" s="5" customFormat="1" ht="18.75" customHeight="1">
      <c r="A18" s="10">
        <v>1</v>
      </c>
      <c r="B18" s="11" t="s">
        <v>131</v>
      </c>
      <c r="C18" s="3" t="str">
        <f>IF(ISBLANK(B18)," ","0"&amp;" "&amp;S18&amp;" "&amp;T18)</f>
        <v>0 424 247 77 55</v>
      </c>
      <c r="D18" s="25" t="s">
        <v>132</v>
      </c>
      <c r="E18" s="26"/>
      <c r="F18" s="26"/>
      <c r="G18" s="26"/>
      <c r="H18" s="26"/>
      <c r="I18" s="26"/>
      <c r="J18" s="27"/>
      <c r="S18" s="5">
        <f>VLOOKUP(B18,'[9]SİNEMA LİSTESİ'!$A:$C,2,FALSE)</f>
        <v>424</v>
      </c>
      <c r="T18" s="5" t="str">
        <f>VLOOKUP(B18,'[9]SİNEMA LİSTESİ'!$A:$C,3,FALSE)</f>
        <v>247 77 55</v>
      </c>
    </row>
    <row r="19" spans="1:10" s="5" customFormat="1" ht="27.75">
      <c r="A19" s="8"/>
      <c r="B19" s="1" t="s">
        <v>2</v>
      </c>
      <c r="C19" s="2"/>
      <c r="D19" s="18"/>
      <c r="E19" s="18"/>
      <c r="F19" s="18"/>
      <c r="G19" s="18"/>
      <c r="H19" s="18"/>
      <c r="I19" s="18"/>
      <c r="J19" s="19"/>
    </row>
    <row r="20" spans="1:21" ht="18.75" customHeight="1">
      <c r="A20" s="10">
        <v>1</v>
      </c>
      <c r="B20" s="11" t="s">
        <v>133</v>
      </c>
      <c r="C20" s="3" t="str">
        <f>IF(ISBLANK(B20)," ","0"&amp;" "&amp;S20&amp;" "&amp;T20)</f>
        <v>0 212 602 34 34</v>
      </c>
      <c r="D20" s="15" t="s">
        <v>37</v>
      </c>
      <c r="E20" s="16"/>
      <c r="F20" s="16"/>
      <c r="G20" s="16"/>
      <c r="H20" s="16"/>
      <c r="I20" s="16"/>
      <c r="J20" s="17"/>
      <c r="K20" s="5"/>
      <c r="L20" s="5"/>
      <c r="M20" s="5"/>
      <c r="N20" s="5"/>
      <c r="O20" s="5"/>
      <c r="P20" s="5"/>
      <c r="Q20" s="5"/>
      <c r="R20" s="5"/>
      <c r="S20" s="5">
        <f>VLOOKUP(B20,'[9]SİNEMA LİSTESİ'!$A:$C,2,FALSE)</f>
        <v>212</v>
      </c>
      <c r="T20" s="5" t="str">
        <f>VLOOKUP(B20,'[9]SİNEMA LİSTESİ'!$A:$C,3,FALSE)</f>
        <v>602 34 34</v>
      </c>
      <c r="U20" s="5"/>
    </row>
    <row r="21" spans="1:21" ht="18.75" customHeight="1">
      <c r="A21" s="10">
        <v>2</v>
      </c>
      <c r="B21" s="11" t="s">
        <v>11</v>
      </c>
      <c r="C21" s="3" t="str">
        <f aca="true" t="shared" si="0" ref="C21:C29">IF(ISBLANK(B21)," ","0"&amp;" "&amp;S21&amp;" "&amp;T21)</f>
        <v>0 216 554 77 70</v>
      </c>
      <c r="D21" s="15" t="s">
        <v>134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f>VLOOKUP(B21,'[9]SİNEMA LİSTESİ'!$A:$C,2,FALSE)</f>
        <v>216</v>
      </c>
      <c r="T21" s="5" t="str">
        <f>VLOOKUP(B21,'[9]SİNEMA LİSTESİ'!$A:$C,3,FALSE)</f>
        <v>554 77 70</v>
      </c>
      <c r="U21" s="5"/>
    </row>
    <row r="22" spans="1:21" ht="18.75" customHeight="1">
      <c r="A22" s="10">
        <v>3</v>
      </c>
      <c r="B22" s="11" t="s">
        <v>12</v>
      </c>
      <c r="C22" s="3" t="str">
        <f t="shared" si="0"/>
        <v>0 212 560 72 66</v>
      </c>
      <c r="D22" s="15" t="s">
        <v>107</v>
      </c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>
        <f>VLOOKUP(B22,'[9]SİNEMA LİSTESİ'!$A:$C,2,FALSE)</f>
        <v>212</v>
      </c>
      <c r="T22" s="5" t="str">
        <f>VLOOKUP(B22,'[9]SİNEMA LİSTESİ'!$A:$C,3,FALSE)</f>
        <v>560 72 66</v>
      </c>
      <c r="U22" s="5"/>
    </row>
    <row r="23" spans="1:21" ht="18.75" customHeight="1">
      <c r="A23" s="10">
        <v>4</v>
      </c>
      <c r="B23" s="11" t="s">
        <v>44</v>
      </c>
      <c r="C23" s="3" t="str">
        <f t="shared" si="0"/>
        <v>0 212 559 49 49</v>
      </c>
      <c r="D23" s="15" t="s">
        <v>135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f>VLOOKUP(B23,'[9]SİNEMA LİSTESİ'!$A:$C,2,FALSE)</f>
        <v>212</v>
      </c>
      <c r="T23" s="5" t="str">
        <f>VLOOKUP(B23,'[9]SİNEMA LİSTESİ'!$A:$C,3,FALSE)</f>
        <v>559 49 49</v>
      </c>
      <c r="U23" s="5"/>
    </row>
    <row r="24" spans="1:21" ht="18.75" customHeight="1">
      <c r="A24" s="10">
        <v>5</v>
      </c>
      <c r="B24" s="11" t="s">
        <v>136</v>
      </c>
      <c r="C24" s="3" t="str">
        <f>IF(ISBLANK(B24)," ","0"&amp;" "&amp;S24&amp;" "&amp;T24)</f>
        <v>0 212 873 62 62</v>
      </c>
      <c r="D24" s="15" t="s">
        <v>137</v>
      </c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>
        <f>VLOOKUP(B24,'[9]SİNEMA LİSTESİ'!$A:$C,2,FALSE)</f>
        <v>212</v>
      </c>
      <c r="T24" s="5" t="str">
        <f>VLOOKUP(B24,'[9]SİNEMA LİSTESİ'!$A:$C,3,FALSE)</f>
        <v>873 62 62</v>
      </c>
      <c r="U24" s="5"/>
    </row>
    <row r="25" spans="1:21" ht="18.75" customHeight="1">
      <c r="A25" s="10">
        <v>6</v>
      </c>
      <c r="B25" s="11" t="s">
        <v>138</v>
      </c>
      <c r="C25" s="3" t="str">
        <f>IF(ISBLANK(B25)," ","0"&amp;" "&amp;S25&amp;" "&amp;T25)</f>
        <v>0 212 871 53 66</v>
      </c>
      <c r="D25" s="15" t="s">
        <v>115</v>
      </c>
      <c r="E25" s="16"/>
      <c r="F25" s="16"/>
      <c r="G25" s="16"/>
      <c r="H25" s="16"/>
      <c r="I25" s="16"/>
      <c r="J25" s="17"/>
      <c r="K25" s="5"/>
      <c r="L25" s="5"/>
      <c r="M25" s="5"/>
      <c r="N25" s="5"/>
      <c r="O25" s="5"/>
      <c r="P25" s="5"/>
      <c r="Q25" s="5"/>
      <c r="R25" s="5"/>
      <c r="S25" s="5">
        <f>VLOOKUP(B25,'[9]SİNEMA LİSTESİ'!$A:$C,2,FALSE)</f>
        <v>212</v>
      </c>
      <c r="T25" s="5" t="str">
        <f>VLOOKUP(B25,'[9]SİNEMA LİSTESİ'!$A:$C,3,FALSE)</f>
        <v>871 53 66</v>
      </c>
      <c r="U25" s="5"/>
    </row>
    <row r="26" spans="1:21" ht="18.75" customHeight="1">
      <c r="A26" s="10">
        <v>7</v>
      </c>
      <c r="B26" s="11" t="s">
        <v>48</v>
      </c>
      <c r="C26" s="3" t="str">
        <f>IF(ISBLANK(B26)," ","0"&amp;" "&amp;S26&amp;" "&amp;T26)</f>
        <v>0 212 523 10 88</v>
      </c>
      <c r="D26" s="15" t="s">
        <v>40</v>
      </c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>
        <f>VLOOKUP(B26,'[9]SİNEMA LİSTESİ'!$A:$C,2,FALSE)</f>
        <v>212</v>
      </c>
      <c r="T26" s="5" t="str">
        <f>VLOOKUP(B26,'[9]SİNEMA LİSTESİ'!$A:$C,3,FALSE)</f>
        <v>523 10 88</v>
      </c>
      <c r="U26" s="5"/>
    </row>
    <row r="27" spans="1:21" ht="18.75" customHeight="1">
      <c r="A27" s="10">
        <v>8</v>
      </c>
      <c r="B27" s="11" t="s">
        <v>108</v>
      </c>
      <c r="C27" s="3" t="str">
        <f>IF(ISBLANK(B27)," ","0"&amp;" "&amp;S27&amp;" "&amp;T27)</f>
        <v>0 212 662 98 40</v>
      </c>
      <c r="D27" s="15" t="s">
        <v>111</v>
      </c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VLOOKUP(B27,'[9]SİNEMA LİSTESİ'!$A:$C,2,FALSE)</f>
        <v>212</v>
      </c>
      <c r="T27" s="5" t="str">
        <f>VLOOKUP(B27,'[9]SİNEMA LİSTESİ'!$A:$C,3,FALSE)</f>
        <v>662 98 40</v>
      </c>
      <c r="U27" s="5"/>
    </row>
    <row r="28" spans="1:21" ht="18.75" customHeight="1">
      <c r="A28" s="10">
        <v>9</v>
      </c>
      <c r="B28" s="11" t="s">
        <v>49</v>
      </c>
      <c r="C28" s="3" t="str">
        <f>IF(ISBLANK(B28)," ","0"&amp;" "&amp;S28&amp;" "&amp;T28)</f>
        <v>0 212 677 59 59</v>
      </c>
      <c r="D28" s="15" t="s">
        <v>82</v>
      </c>
      <c r="E28" s="16"/>
      <c r="F28" s="16"/>
      <c r="G28" s="16"/>
      <c r="H28" s="16"/>
      <c r="I28" s="16"/>
      <c r="J28" s="17"/>
      <c r="K28" s="5"/>
      <c r="L28" s="5"/>
      <c r="M28" s="5"/>
      <c r="N28" s="5"/>
      <c r="O28" s="5"/>
      <c r="P28" s="5"/>
      <c r="Q28" s="5"/>
      <c r="R28" s="5"/>
      <c r="S28" s="5">
        <f>VLOOKUP(B28,'[9]SİNEMA LİSTESİ'!$A:$C,2,FALSE)</f>
        <v>212</v>
      </c>
      <c r="T28" s="5" t="str">
        <f>VLOOKUP(B28,'[9]SİNEMA LİSTESİ'!$A:$C,3,FALSE)</f>
        <v>677 59 59</v>
      </c>
      <c r="U28" s="5"/>
    </row>
    <row r="29" spans="1:21" ht="18.75" customHeight="1">
      <c r="A29" s="10">
        <v>10</v>
      </c>
      <c r="B29" s="11" t="s">
        <v>54</v>
      </c>
      <c r="C29" s="3" t="str">
        <f t="shared" si="0"/>
        <v>0 216 663 11 41</v>
      </c>
      <c r="D29" s="15" t="s">
        <v>139</v>
      </c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>
        <f>VLOOKUP(B29,'[9]SİNEMA LİSTESİ'!$A:$C,2,FALSE)</f>
        <v>216</v>
      </c>
      <c r="T29" s="5" t="str">
        <f>VLOOKUP(B29,'[9]SİNEMA LİSTESİ'!$A:$C,3,FALSE)</f>
        <v>663 11 41</v>
      </c>
      <c r="U29" s="5"/>
    </row>
    <row r="30" spans="1:21" ht="18.75" customHeight="1">
      <c r="A30" s="10">
        <v>11</v>
      </c>
      <c r="B30" s="11" t="s">
        <v>52</v>
      </c>
      <c r="C30" s="3" t="str">
        <f>IF(ISBLANK(B30)," ","0"&amp;" "&amp;S30&amp;" "&amp;T30)</f>
        <v>0 212 380 15 15</v>
      </c>
      <c r="D30" s="15" t="s">
        <v>140</v>
      </c>
      <c r="E30" s="16"/>
      <c r="F30" s="16"/>
      <c r="G30" s="16"/>
      <c r="H30" s="16"/>
      <c r="I30" s="16"/>
      <c r="J30" s="17"/>
      <c r="K30" s="5"/>
      <c r="L30" s="5"/>
      <c r="M30" s="5"/>
      <c r="N30" s="5"/>
      <c r="O30" s="5"/>
      <c r="P30" s="5"/>
      <c r="Q30" s="5"/>
      <c r="R30" s="5"/>
      <c r="S30" s="5">
        <f>VLOOKUP(B30,'[9]SİNEMA LİSTESİ'!$A:$C,2,FALSE)</f>
        <v>212</v>
      </c>
      <c r="T30" s="5" t="str">
        <f>VLOOKUP(B30,'[9]SİNEMA LİSTESİ'!$A:$C,3,FALSE)</f>
        <v>380 15 15</v>
      </c>
      <c r="U30" s="5"/>
    </row>
    <row r="31" spans="1:21" ht="18.75" customHeight="1">
      <c r="A31" s="10">
        <v>12</v>
      </c>
      <c r="B31" s="11" t="s">
        <v>56</v>
      </c>
      <c r="C31" s="3" t="str">
        <f>IF(ISBLANK(B31)," ","0"&amp;" "&amp;S31&amp;" "&amp;T31)</f>
        <v>0 216 466 58 00</v>
      </c>
      <c r="D31" s="15" t="s">
        <v>141</v>
      </c>
      <c r="E31" s="16"/>
      <c r="F31" s="16"/>
      <c r="G31" s="16"/>
      <c r="H31" s="16"/>
      <c r="I31" s="16"/>
      <c r="J31" s="17"/>
      <c r="K31" s="5"/>
      <c r="L31" s="5"/>
      <c r="M31" s="5"/>
      <c r="N31" s="5"/>
      <c r="O31" s="5"/>
      <c r="P31" s="5"/>
      <c r="Q31" s="5"/>
      <c r="R31" s="5"/>
      <c r="S31" s="5">
        <f>VLOOKUP(B31,'[9]SİNEMA LİSTESİ'!$A:$C,2,FALSE)</f>
        <v>216</v>
      </c>
      <c r="T31" s="5" t="str">
        <f>VLOOKUP(B31,'[9]SİNEMA LİSTESİ'!$A:$C,3,FALSE)</f>
        <v>466 58 00</v>
      </c>
      <c r="U31" s="5"/>
    </row>
    <row r="32" spans="1:21" ht="18.75" customHeight="1">
      <c r="A32" s="10">
        <v>13</v>
      </c>
      <c r="B32" s="11" t="s">
        <v>109</v>
      </c>
      <c r="C32" s="3" t="str">
        <f>IF(ISBLANK(B32)," ","0"&amp;" "&amp;S32&amp;" "&amp;T32)</f>
        <v>0 212 546 96 96</v>
      </c>
      <c r="D32" s="15" t="s">
        <v>142</v>
      </c>
      <c r="E32" s="16"/>
      <c r="F32" s="16"/>
      <c r="G32" s="16"/>
      <c r="H32" s="16"/>
      <c r="I32" s="16"/>
      <c r="J32" s="17"/>
      <c r="K32" s="5"/>
      <c r="L32" s="5"/>
      <c r="M32" s="5"/>
      <c r="N32" s="5"/>
      <c r="O32" s="5"/>
      <c r="P32" s="5"/>
      <c r="Q32" s="5"/>
      <c r="R32" s="5"/>
      <c r="S32" s="5">
        <f>VLOOKUP(B32,'[9]SİNEMA LİSTESİ'!$A:$C,2,FALSE)</f>
        <v>212</v>
      </c>
      <c r="T32" s="5" t="str">
        <f>VLOOKUP(B32,'[9]SİNEMA LİSTESİ'!$A:$C,3,FALSE)</f>
        <v>546 96 96</v>
      </c>
      <c r="U32" s="5"/>
    </row>
    <row r="33" spans="1:21" ht="27.75">
      <c r="A33" s="8"/>
      <c r="B33" s="1" t="s">
        <v>3</v>
      </c>
      <c r="C33" s="2"/>
      <c r="D33" s="18"/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10">
        <v>1</v>
      </c>
      <c r="B34" s="11" t="s">
        <v>143</v>
      </c>
      <c r="C34" s="3" t="str">
        <f>IF(ISBLANK(B34)," ","0"&amp;" "&amp;S34&amp;" "&amp;T34)</f>
        <v>0 232 277 48 00 </v>
      </c>
      <c r="D34" s="15" t="s">
        <v>40</v>
      </c>
      <c r="E34" s="16"/>
      <c r="F34" s="16"/>
      <c r="G34" s="16"/>
      <c r="H34" s="16"/>
      <c r="I34" s="16"/>
      <c r="J34" s="17"/>
      <c r="K34" s="5"/>
      <c r="L34" s="5"/>
      <c r="M34" s="5"/>
      <c r="N34" s="5"/>
      <c r="O34" s="5"/>
      <c r="P34" s="5"/>
      <c r="Q34" s="5"/>
      <c r="R34" s="5"/>
      <c r="S34" s="5">
        <f>VLOOKUP(B34,'[9]SİNEMA LİSTESİ'!$A:$C,2,FALSE)</f>
        <v>232</v>
      </c>
      <c r="T34" s="5" t="str">
        <f>VLOOKUP(B34,'[9]SİNEMA LİSTESİ'!$A:$C,3,FALSE)</f>
        <v>277 48 00 </v>
      </c>
      <c r="U34" s="5"/>
    </row>
    <row r="35" spans="1:21" ht="18.75" customHeight="1">
      <c r="A35" s="10">
        <v>2</v>
      </c>
      <c r="B35" s="11" t="s">
        <v>57</v>
      </c>
      <c r="C35" s="3" t="str">
        <f>IF(ISBLANK(B35)," ","0"&amp;" "&amp;S35&amp;" "&amp;T35)</f>
        <v>0 232 278 87 87</v>
      </c>
      <c r="D35" s="15" t="s">
        <v>125</v>
      </c>
      <c r="E35" s="16"/>
      <c r="F35" s="16"/>
      <c r="G35" s="16"/>
      <c r="H35" s="16"/>
      <c r="I35" s="16"/>
      <c r="J35" s="17"/>
      <c r="K35" s="5"/>
      <c r="L35" s="5"/>
      <c r="M35" s="5"/>
      <c r="N35" s="5"/>
      <c r="O35" s="5"/>
      <c r="P35" s="5"/>
      <c r="Q35" s="5"/>
      <c r="R35" s="5"/>
      <c r="S35" s="5">
        <f>VLOOKUP(B35,'[9]SİNEMA LİSTESİ'!$A:$C,2,FALSE)</f>
        <v>232</v>
      </c>
      <c r="T35" s="5" t="str">
        <f>VLOOKUP(B35,'[9]SİNEMA LİSTESİ'!$A:$C,3,FALSE)</f>
        <v>278 87 87</v>
      </c>
      <c r="U35" s="5"/>
    </row>
    <row r="36" spans="1:21" ht="18.75" customHeight="1">
      <c r="A36" s="10">
        <v>3</v>
      </c>
      <c r="B36" s="11" t="s">
        <v>58</v>
      </c>
      <c r="C36" s="3" t="str">
        <f>IF(ISBLANK(B36)," ","0"&amp;" "&amp;S36&amp;" "&amp;T36)</f>
        <v>0 232 425 01 25</v>
      </c>
      <c r="D36" s="15" t="s">
        <v>40</v>
      </c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>
        <f>VLOOKUP(B36,'[9]SİNEMA LİSTESİ'!$A:$C,2,FALSE)</f>
        <v>232</v>
      </c>
      <c r="T36" s="5" t="str">
        <f>VLOOKUP(B36,'[9]SİNEMA LİSTESİ'!$A:$C,3,FALSE)</f>
        <v>425 01 25</v>
      </c>
      <c r="U36" s="5"/>
    </row>
    <row r="37" spans="1:21" ht="18.75" customHeight="1">
      <c r="A37" s="10">
        <v>4</v>
      </c>
      <c r="B37" s="11" t="s">
        <v>110</v>
      </c>
      <c r="C37" s="3" t="str">
        <f>IF(ISBLANK(B37)," ","0"&amp;" "&amp;S37&amp;" "&amp;T37)</f>
        <v>0 232 386 58 88</v>
      </c>
      <c r="D37" s="15" t="s">
        <v>144</v>
      </c>
      <c r="E37" s="16"/>
      <c r="F37" s="16"/>
      <c r="G37" s="16"/>
      <c r="H37" s="16"/>
      <c r="I37" s="16"/>
      <c r="J37" s="17"/>
      <c r="K37" s="5"/>
      <c r="L37" s="5"/>
      <c r="M37" s="5"/>
      <c r="N37" s="5"/>
      <c r="O37" s="5"/>
      <c r="P37" s="5"/>
      <c r="Q37" s="5"/>
      <c r="R37" s="5"/>
      <c r="S37" s="5">
        <f>VLOOKUP(B37,'[9]SİNEMA LİSTESİ'!$A:$C,2,FALSE)</f>
        <v>232</v>
      </c>
      <c r="T37" s="5" t="str">
        <f>VLOOKUP(B37,'[9]SİNEMA LİSTESİ'!$A:$C,3,FALSE)</f>
        <v>386 58 88</v>
      </c>
      <c r="U37" s="5"/>
    </row>
    <row r="38" spans="1:21" ht="27.75">
      <c r="A38" s="8"/>
      <c r="B38" s="1" t="s">
        <v>18</v>
      </c>
      <c r="C38" s="2"/>
      <c r="D38" s="18"/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9">
        <v>1</v>
      </c>
      <c r="B39" s="11" t="s">
        <v>19</v>
      </c>
      <c r="C39" s="3" t="str">
        <f>IF(ISBLANK(B39)," ","0"&amp;" "&amp;S39&amp;" "&amp;T39)</f>
        <v>0 324 331 51 51</v>
      </c>
      <c r="D39" s="15" t="s">
        <v>145</v>
      </c>
      <c r="E39" s="16"/>
      <c r="F39" s="16"/>
      <c r="G39" s="16"/>
      <c r="H39" s="16"/>
      <c r="I39" s="16"/>
      <c r="J39" s="17"/>
      <c r="K39" s="5"/>
      <c r="L39" s="5"/>
      <c r="M39" s="5"/>
      <c r="N39" s="5"/>
      <c r="O39" s="5"/>
      <c r="P39" s="5"/>
      <c r="Q39" s="5"/>
      <c r="R39" s="5"/>
      <c r="S39" s="5">
        <f>VLOOKUP(B39,'[9]SİNEMA LİSTESİ'!$A:$C,2,FALSE)</f>
        <v>324</v>
      </c>
      <c r="T39" s="5" t="str">
        <f>VLOOKUP(B39,'[9]SİNEMA LİSTESİ'!$A:$C,3,FALSE)</f>
        <v>331 51 51</v>
      </c>
      <c r="U39" s="5"/>
    </row>
    <row r="40" spans="1:21" ht="27.75">
      <c r="A40" s="8"/>
      <c r="B40" s="1" t="s">
        <v>63</v>
      </c>
      <c r="C40" s="2"/>
      <c r="D40" s="18"/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1" t="s">
        <v>64</v>
      </c>
      <c r="C41" s="3" t="str">
        <f>IF(ISBLANK(B41)," ","0"&amp;" "&amp;S41&amp;" "&amp;T41)</f>
        <v>0 252 317 00 01</v>
      </c>
      <c r="D41" s="15" t="s">
        <v>115</v>
      </c>
      <c r="E41" s="16"/>
      <c r="F41" s="16"/>
      <c r="G41" s="16"/>
      <c r="H41" s="16"/>
      <c r="I41" s="16"/>
      <c r="J41" s="17"/>
      <c r="K41" s="5"/>
      <c r="L41" s="5"/>
      <c r="M41" s="5"/>
      <c r="N41" s="5"/>
      <c r="O41" s="5"/>
      <c r="P41" s="5"/>
      <c r="Q41" s="5"/>
      <c r="R41" s="5"/>
      <c r="S41" s="5">
        <f>VLOOKUP(B41,'[9]SİNEMA LİSTESİ'!$A:$C,2,FALSE)</f>
        <v>252</v>
      </c>
      <c r="T41" s="5" t="str">
        <f>VLOOKUP(B41,'[9]SİNEMA LİSTESİ'!$A:$C,3,FALSE)</f>
        <v>317 00 01</v>
      </c>
      <c r="U41" s="5"/>
    </row>
    <row r="42" spans="1:21" ht="27.75">
      <c r="A42" s="8"/>
      <c r="B42" s="1" t="s">
        <v>146</v>
      </c>
      <c r="C42" s="2"/>
      <c r="D42" s="18"/>
      <c r="E42" s="18"/>
      <c r="F42" s="18"/>
      <c r="G42" s="18"/>
      <c r="H42" s="18"/>
      <c r="I42" s="18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9">
        <v>1</v>
      </c>
      <c r="B43" s="7" t="s">
        <v>147</v>
      </c>
      <c r="C43" s="3" t="str">
        <f>IF(ISBLANK(B43)," ","0"&amp;" "&amp;S43&amp;" "&amp;T43)</f>
        <v>0 372 257 87 72</v>
      </c>
      <c r="D43" s="15" t="s">
        <v>115</v>
      </c>
      <c r="E43" s="16"/>
      <c r="F43" s="16"/>
      <c r="G43" s="16"/>
      <c r="H43" s="16"/>
      <c r="I43" s="16"/>
      <c r="J43" s="17"/>
      <c r="K43" s="5"/>
      <c r="L43" s="5"/>
      <c r="M43" s="5"/>
      <c r="N43" s="5"/>
      <c r="O43" s="5"/>
      <c r="P43" s="5"/>
      <c r="Q43" s="5"/>
      <c r="R43" s="5"/>
      <c r="S43" s="5">
        <f>VLOOKUP(B43,'[9]SİNEMA LİSTESİ'!$A:$C,2,FALSE)</f>
        <v>372</v>
      </c>
      <c r="T43" s="5" t="str">
        <f>VLOOKUP(B43,'[9]SİNEMA LİSTESİ'!$A:$C,3,FALSE)</f>
        <v>257 87 72</v>
      </c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</sheetData>
  <sheetProtection/>
  <mergeCells count="44">
    <mergeCell ref="D29:J29"/>
    <mergeCell ref="D36:J36"/>
    <mergeCell ref="D37:J37"/>
    <mergeCell ref="D38:J38"/>
    <mergeCell ref="D30:J30"/>
    <mergeCell ref="D31:J31"/>
    <mergeCell ref="D32:J32"/>
    <mergeCell ref="D33:J33"/>
    <mergeCell ref="D34:J34"/>
    <mergeCell ref="D35:J35"/>
    <mergeCell ref="D23:J23"/>
    <mergeCell ref="D24:J24"/>
    <mergeCell ref="D25:J25"/>
    <mergeCell ref="D26:J26"/>
    <mergeCell ref="D27:J27"/>
    <mergeCell ref="D28:J28"/>
    <mergeCell ref="D17:J17"/>
    <mergeCell ref="D18:J18"/>
    <mergeCell ref="D19:J19"/>
    <mergeCell ref="D20:J20"/>
    <mergeCell ref="D21:J21"/>
    <mergeCell ref="D22:J22"/>
    <mergeCell ref="D11:J11"/>
    <mergeCell ref="D12:J12"/>
    <mergeCell ref="D13:J13"/>
    <mergeCell ref="D14:J14"/>
    <mergeCell ref="D15:J15"/>
    <mergeCell ref="D16:J16"/>
    <mergeCell ref="D5:J5"/>
    <mergeCell ref="D6:J6"/>
    <mergeCell ref="D7:J7"/>
    <mergeCell ref="D8:J8"/>
    <mergeCell ref="D9:J9"/>
    <mergeCell ref="D10:J10"/>
    <mergeCell ref="D39:J39"/>
    <mergeCell ref="D40:J40"/>
    <mergeCell ref="D41:J41"/>
    <mergeCell ref="D42:J42"/>
    <mergeCell ref="D43:J43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43 B34:B37 B20:B32 B7:B10 B5 B3 B12 B14 B16 B18 B39 B4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7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72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9">
        <v>1</v>
      </c>
      <c r="B3" s="11" t="s">
        <v>30</v>
      </c>
      <c r="C3" s="3" t="str">
        <f>IF(ISBLANK(B3)," ","0"&amp;" "&amp;S3&amp;" "&amp;T3)</f>
        <v>0 322 271 02 60</v>
      </c>
      <c r="D3" s="15" t="s">
        <v>124</v>
      </c>
      <c r="E3" s="16"/>
      <c r="F3" s="16"/>
      <c r="G3" s="16"/>
      <c r="H3" s="16"/>
      <c r="I3" s="16"/>
      <c r="J3" s="17"/>
      <c r="S3" s="5">
        <f>VLOOKUP(B3,'[7]SİNEMA LİSTESİ'!$A:$C,2,FALSE)</f>
        <v>322</v>
      </c>
      <c r="T3" s="5" t="str">
        <f>VLOOKUP(B3,'[7]SİNEMA LİSTESİ'!$A:$C,3,FALSE)</f>
        <v>271 02 60</v>
      </c>
    </row>
    <row r="4" spans="1:10" s="5" customFormat="1" ht="27.75">
      <c r="A4" s="8"/>
      <c r="B4" s="1" t="s">
        <v>99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10">
        <v>1</v>
      </c>
      <c r="B5" s="11" t="s">
        <v>100</v>
      </c>
      <c r="C5" s="3" t="str">
        <f>IF(ISBLANK(B5)," ","0"&amp;" "&amp;S5&amp;" "&amp;T5)</f>
        <v>0 264 242 15 00</v>
      </c>
      <c r="D5" s="15" t="s">
        <v>148</v>
      </c>
      <c r="E5" s="16"/>
      <c r="F5" s="16"/>
      <c r="G5" s="16"/>
      <c r="H5" s="16"/>
      <c r="I5" s="16"/>
      <c r="J5" s="17"/>
      <c r="S5" s="5">
        <f>VLOOKUP(B5,'[7]SİNEMA LİSTESİ'!$A:$C,2,FALSE)</f>
        <v>264</v>
      </c>
      <c r="T5" s="5" t="str">
        <f>VLOOKUP(B5,'[7]SİNEMA LİSTESİ'!$A:$C,3,FALSE)</f>
        <v>242 15 00</v>
      </c>
    </row>
    <row r="6" spans="1:10" s="5" customFormat="1" ht="27.75">
      <c r="A6" s="8"/>
      <c r="B6" s="1" t="s">
        <v>94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10">
        <v>1</v>
      </c>
      <c r="B7" s="11" t="s">
        <v>95</v>
      </c>
      <c r="C7" s="3" t="str">
        <f>IF(ISBLANK(B7)," ","0"&amp;" "&amp;S7&amp;" "&amp;T7)</f>
        <v>0 272 246 30 22</v>
      </c>
      <c r="D7" s="15" t="s">
        <v>149</v>
      </c>
      <c r="E7" s="16"/>
      <c r="F7" s="16"/>
      <c r="G7" s="16"/>
      <c r="H7" s="16"/>
      <c r="I7" s="16"/>
      <c r="J7" s="17"/>
      <c r="S7" s="5">
        <f>VLOOKUP(B7,'[7]SİNEMA LİSTESİ'!$A:$C,2,FALSE)</f>
        <v>272</v>
      </c>
      <c r="T7" s="5" t="str">
        <f>VLOOKUP(B7,'[7]SİNEMA LİSTESİ'!$A:$C,3,FALSE)</f>
        <v>246 30 22</v>
      </c>
    </row>
    <row r="8" spans="1:10" s="5" customFormat="1" ht="27.75">
      <c r="A8" s="8"/>
      <c r="B8" s="1" t="s">
        <v>4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10">
        <v>1</v>
      </c>
      <c r="B9" s="11" t="s">
        <v>150</v>
      </c>
      <c r="C9" s="3" t="str">
        <f>IF(ISBLANK(B9)," ","0"&amp;" "&amp;S9&amp;" "&amp;T9)</f>
        <v>0 312 578 00 22</v>
      </c>
      <c r="D9" s="15" t="s">
        <v>151</v>
      </c>
      <c r="E9" s="16"/>
      <c r="F9" s="16"/>
      <c r="G9" s="16"/>
      <c r="H9" s="16"/>
      <c r="I9" s="16"/>
      <c r="J9" s="17"/>
      <c r="S9" s="5">
        <f>VLOOKUP(B9,'[7]SİNEMA LİSTESİ'!$A:$C,2,FALSE)</f>
        <v>312</v>
      </c>
      <c r="T9" s="5" t="str">
        <f>VLOOKUP(B9,'[7]SİNEMA LİSTESİ'!$A:$C,3,FALSE)</f>
        <v>578 00 22</v>
      </c>
    </row>
    <row r="10" spans="1:20" s="5" customFormat="1" ht="18.75" customHeight="1">
      <c r="A10" s="10">
        <v>2</v>
      </c>
      <c r="B10" s="11" t="s">
        <v>152</v>
      </c>
      <c r="C10" s="3" t="str">
        <f>IF(ISBLANK(B10)," ","0"&amp;" "&amp;S10&amp;" "&amp;T10)</f>
        <v>0 312 280 82 00</v>
      </c>
      <c r="D10" s="15" t="s">
        <v>151</v>
      </c>
      <c r="E10" s="16"/>
      <c r="F10" s="16"/>
      <c r="G10" s="16"/>
      <c r="H10" s="16"/>
      <c r="I10" s="16"/>
      <c r="J10" s="17"/>
      <c r="S10" s="5">
        <f>VLOOKUP(B10,'[7]SİNEMA LİSTESİ'!$A:$C,2,FALSE)</f>
        <v>312</v>
      </c>
      <c r="T10" s="5" t="str">
        <f>VLOOKUP(B10,'[7]SİNEMA LİSTESİ'!$A:$C,3,FALSE)</f>
        <v>280 82 00</v>
      </c>
    </row>
    <row r="11" spans="1:20" s="5" customFormat="1" ht="18.75" customHeight="1">
      <c r="A11" s="10">
        <v>3</v>
      </c>
      <c r="B11" s="11" t="s">
        <v>36</v>
      </c>
      <c r="C11" s="3" t="str">
        <f>IF(ISBLANK(B11)," ","0"&amp;" "&amp;S11&amp;" "&amp;T11)</f>
        <v>0 312 219 93 93</v>
      </c>
      <c r="D11" s="15" t="s">
        <v>81</v>
      </c>
      <c r="E11" s="16"/>
      <c r="F11" s="16"/>
      <c r="G11" s="16"/>
      <c r="H11" s="16"/>
      <c r="I11" s="16"/>
      <c r="J11" s="17"/>
      <c r="S11" s="5">
        <f>VLOOKUP(B11,'[7]SİNEMA LİSTESİ'!$A:$C,2,FALSE)</f>
        <v>312</v>
      </c>
      <c r="T11" s="5" t="str">
        <f>VLOOKUP(B11,'[7]SİNEMA LİSTESİ'!$A:$C,3,FALSE)</f>
        <v>219 93 93</v>
      </c>
    </row>
    <row r="12" spans="1:20" s="5" customFormat="1" ht="18.75" customHeight="1">
      <c r="A12" s="10">
        <v>4</v>
      </c>
      <c r="B12" s="11" t="s">
        <v>153</v>
      </c>
      <c r="C12" s="3" t="str">
        <f>IF(ISBLANK(B12)," ","0"&amp;" "&amp;S12&amp;" "&amp;T12)</f>
        <v>0 312 280 34 94</v>
      </c>
      <c r="D12" s="25" t="s">
        <v>154</v>
      </c>
      <c r="E12" s="26"/>
      <c r="F12" s="26"/>
      <c r="G12" s="26"/>
      <c r="H12" s="26"/>
      <c r="I12" s="26"/>
      <c r="J12" s="27"/>
      <c r="S12" s="5">
        <f>VLOOKUP(B12,'[7]SİNEMA LİSTESİ'!$A:$C,2,FALSE)</f>
        <v>312</v>
      </c>
      <c r="T12" s="5" t="str">
        <f>VLOOKUP(B12,'[7]SİNEMA LİSTESİ'!$A:$C,3,FALSE)</f>
        <v>280 34 94</v>
      </c>
    </row>
    <row r="13" spans="1:10" s="5" customFormat="1" ht="27.75">
      <c r="A13" s="8"/>
      <c r="B13" s="1" t="s">
        <v>155</v>
      </c>
      <c r="C13" s="2"/>
      <c r="D13" s="18"/>
      <c r="E13" s="18"/>
      <c r="F13" s="18"/>
      <c r="G13" s="18"/>
      <c r="H13" s="18"/>
      <c r="I13" s="18"/>
      <c r="J13" s="19"/>
    </row>
    <row r="14" spans="1:20" s="5" customFormat="1" ht="18.75" customHeight="1">
      <c r="A14" s="10">
        <v>1</v>
      </c>
      <c r="B14" s="11" t="s">
        <v>156</v>
      </c>
      <c r="C14" s="3" t="str">
        <f>IF(ISBLANK(B14)," ","0"&amp;" "&amp;S14&amp;" "&amp;T14)</f>
        <v>0 266 234 03 03</v>
      </c>
      <c r="D14" s="15" t="s">
        <v>157</v>
      </c>
      <c r="E14" s="16"/>
      <c r="F14" s="16"/>
      <c r="G14" s="16"/>
      <c r="H14" s="16"/>
      <c r="I14" s="16"/>
      <c r="J14" s="17"/>
      <c r="S14" s="5">
        <f>VLOOKUP(B14,'[7]SİNEMA LİSTESİ'!$A:$C,2,FALSE)</f>
        <v>266</v>
      </c>
      <c r="T14" s="5" t="str">
        <f>VLOOKUP(B14,'[7]SİNEMA LİSTESİ'!$A:$C,3,FALSE)</f>
        <v>234 03 03</v>
      </c>
    </row>
    <row r="15" spans="1:20" s="5" customFormat="1" ht="18.75" customHeight="1">
      <c r="A15" s="10">
        <v>2</v>
      </c>
      <c r="B15" s="11" t="s">
        <v>158</v>
      </c>
      <c r="C15" s="3" t="str">
        <f>IF(ISBLANK(B15)," ","0"&amp;" "&amp;S15&amp;" "&amp;T15)</f>
        <v>0 266 241 22 65</v>
      </c>
      <c r="D15" s="15" t="s">
        <v>159</v>
      </c>
      <c r="E15" s="16"/>
      <c r="F15" s="16"/>
      <c r="G15" s="16"/>
      <c r="H15" s="16"/>
      <c r="I15" s="16"/>
      <c r="J15" s="17"/>
      <c r="S15" s="5">
        <f>VLOOKUP(B15,'[7]SİNEMA LİSTESİ'!$A:$C,2,FALSE)</f>
        <v>266</v>
      </c>
      <c r="T15" s="5" t="str">
        <f>VLOOKUP(B15,'[7]SİNEMA LİSTESİ'!$A:$C,3,FALSE)</f>
        <v>241 22 65</v>
      </c>
    </row>
    <row r="16" spans="1:10" s="5" customFormat="1" ht="27.75">
      <c r="A16" s="8"/>
      <c r="B16" s="1" t="s">
        <v>13</v>
      </c>
      <c r="C16" s="2"/>
      <c r="D16" s="18"/>
      <c r="E16" s="18"/>
      <c r="F16" s="18"/>
      <c r="G16" s="18"/>
      <c r="H16" s="18"/>
      <c r="I16" s="18"/>
      <c r="J16" s="19"/>
    </row>
    <row r="17" spans="1:20" s="5" customFormat="1" ht="18.75" customHeight="1">
      <c r="A17" s="10">
        <v>1</v>
      </c>
      <c r="B17" s="11" t="s">
        <v>160</v>
      </c>
      <c r="C17" s="3" t="str">
        <f>IF(ISBLANK(B17)," ","0"&amp;" "&amp;S17&amp;" "&amp;T17)</f>
        <v>0 224 221 23 50</v>
      </c>
      <c r="D17" s="15" t="s">
        <v>161</v>
      </c>
      <c r="E17" s="16"/>
      <c r="F17" s="16"/>
      <c r="G17" s="16"/>
      <c r="H17" s="16"/>
      <c r="I17" s="16"/>
      <c r="J17" s="17"/>
      <c r="S17" s="5">
        <f>VLOOKUP(B17,'[7]SİNEMA LİSTESİ'!$A:$C,2,FALSE)</f>
        <v>224</v>
      </c>
      <c r="T17" s="5" t="str">
        <f>VLOOKUP(B17,'[7]SİNEMA LİSTESİ'!$A:$C,3,FALSE)</f>
        <v>221 23 50</v>
      </c>
    </row>
    <row r="18" spans="1:10" s="5" customFormat="1" ht="27.75">
      <c r="A18" s="8"/>
      <c r="B18" s="1" t="s">
        <v>6</v>
      </c>
      <c r="C18" s="2"/>
      <c r="D18" s="18"/>
      <c r="E18" s="18"/>
      <c r="F18" s="18"/>
      <c r="G18" s="18"/>
      <c r="H18" s="18"/>
      <c r="I18" s="18"/>
      <c r="J18" s="19"/>
    </row>
    <row r="19" spans="1:20" s="5" customFormat="1" ht="18.75" customHeight="1">
      <c r="A19" s="9">
        <v>1</v>
      </c>
      <c r="B19" s="11" t="s">
        <v>22</v>
      </c>
      <c r="C19" s="3" t="str">
        <f>IF(ISBLANK(B19)," ","0"&amp;" "&amp;S19&amp;" "&amp;T19)</f>
        <v>0 258 374 10 00</v>
      </c>
      <c r="D19" s="15" t="s">
        <v>39</v>
      </c>
      <c r="E19" s="16"/>
      <c r="F19" s="16"/>
      <c r="G19" s="16"/>
      <c r="H19" s="16"/>
      <c r="I19" s="16"/>
      <c r="J19" s="17"/>
      <c r="S19" s="5">
        <f>VLOOKUP(B19,'[7]SİNEMA LİSTESİ'!$A:$C,2,FALSE)</f>
        <v>258</v>
      </c>
      <c r="T19" s="5" t="str">
        <f>VLOOKUP(B19,'[7]SİNEMA LİSTESİ'!$A:$C,3,FALSE)</f>
        <v>374 10 00</v>
      </c>
    </row>
    <row r="20" spans="1:21" ht="27.75">
      <c r="A20" s="8"/>
      <c r="B20" s="1" t="s">
        <v>130</v>
      </c>
      <c r="C20" s="2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9">
        <v>1</v>
      </c>
      <c r="B21" s="11" t="s">
        <v>131</v>
      </c>
      <c r="C21" s="3" t="str">
        <f>IF(ISBLANK(B21)," ","0"&amp;" "&amp;S21&amp;" "&amp;T21)</f>
        <v>0 424 247 77 55</v>
      </c>
      <c r="D21" s="15" t="s">
        <v>162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424</v>
      </c>
      <c r="T21" s="5" t="str">
        <f>VLOOKUP(B21,'[7]SİNEMA LİSTESİ'!$A:$C,3,FALSE)</f>
        <v>247 77 55</v>
      </c>
      <c r="U21" s="5"/>
    </row>
    <row r="22" spans="1:21" ht="27.75">
      <c r="A22" s="8"/>
      <c r="B22" s="1" t="s">
        <v>16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10">
        <v>1</v>
      </c>
      <c r="B23" s="11" t="s">
        <v>163</v>
      </c>
      <c r="C23" s="3" t="str">
        <f>IF(ISBLANK(B23)," ","0"&amp;" "&amp;S23&amp;" "&amp;T23)</f>
        <v>0 422 316 63 63</v>
      </c>
      <c r="D23" s="15" t="s">
        <v>164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f>VLOOKUP(B23,'[7]SİNEMA LİSTESİ'!$A:$C,2,FALSE)</f>
        <v>422</v>
      </c>
      <c r="T23" s="5" t="str">
        <f>VLOOKUP(B23,'[7]SİNEMA LİSTESİ'!$A:$C,3,FALSE)</f>
        <v>316 63 63</v>
      </c>
      <c r="U23" s="5"/>
    </row>
    <row r="24" spans="1:21" ht="18.75" customHeight="1">
      <c r="A24" s="10">
        <v>2</v>
      </c>
      <c r="B24" s="11" t="s">
        <v>17</v>
      </c>
      <c r="C24" s="3" t="str">
        <f>IF(ISBLANK(B24)," ","0"&amp;" "&amp;S24&amp;" "&amp;T24)</f>
        <v>0 442 234 40 59</v>
      </c>
      <c r="D24" s="15" t="s">
        <v>165</v>
      </c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>
        <f>VLOOKUP(B24,'[7]SİNEMA LİSTESİ'!$A:$C,2,FALSE)</f>
        <v>442</v>
      </c>
      <c r="T24" s="5" t="str">
        <f>VLOOKUP(B24,'[7]SİNEMA LİSTESİ'!$A:$C,3,FALSE)</f>
        <v>234 40 59</v>
      </c>
      <c r="U24" s="5"/>
    </row>
    <row r="25" spans="1:21" ht="27.75">
      <c r="A25" s="8"/>
      <c r="B25" s="1" t="s">
        <v>23</v>
      </c>
      <c r="C25" s="2"/>
      <c r="D25" s="18"/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10">
        <v>1</v>
      </c>
      <c r="B26" s="11" t="s">
        <v>166</v>
      </c>
      <c r="C26" s="3" t="str">
        <f>IF(ISBLANK(B26)," ","0"&amp;" "&amp;S26&amp;" "&amp;T26)</f>
        <v>0 342 220 76 58</v>
      </c>
      <c r="D26" s="15" t="s">
        <v>151</v>
      </c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342</v>
      </c>
      <c r="T26" s="5" t="str">
        <f>VLOOKUP(B26,'[7]SİNEMA LİSTESİ'!$A:$C,3,FALSE)</f>
        <v>220 76 58</v>
      </c>
      <c r="U26" s="5"/>
    </row>
    <row r="27" spans="1:21" ht="18.75" customHeight="1">
      <c r="A27" s="10">
        <v>2</v>
      </c>
      <c r="B27" s="11" t="s">
        <v>167</v>
      </c>
      <c r="C27" s="3" t="str">
        <f>IF(ISBLANK(B27)," ","0"&amp;" "&amp;S27&amp;" "&amp;T27)</f>
        <v>0 342 336 86 86</v>
      </c>
      <c r="D27" s="15" t="s">
        <v>80</v>
      </c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VLOOKUP(B27,'[7]SİNEMA LİSTESİ'!$A:$C,2,FALSE)</f>
        <v>342</v>
      </c>
      <c r="T27" s="5" t="str">
        <f>VLOOKUP(B27,'[7]SİNEMA LİSTESİ'!$A:$C,3,FALSE)</f>
        <v>336 86 86</v>
      </c>
      <c r="U27" s="5"/>
    </row>
    <row r="28" spans="1:21" ht="18.75" customHeight="1">
      <c r="A28" s="10">
        <v>3</v>
      </c>
      <c r="B28" s="11" t="s">
        <v>42</v>
      </c>
      <c r="C28" s="3" t="str">
        <f>IF(ISBLANK(B28)," ","0"&amp;" "&amp;S28&amp;" "&amp;T28)</f>
        <v>0 342 328 91 70</v>
      </c>
      <c r="D28" s="15" t="s">
        <v>115</v>
      </c>
      <c r="E28" s="16"/>
      <c r="F28" s="16"/>
      <c r="G28" s="16"/>
      <c r="H28" s="16"/>
      <c r="I28" s="16"/>
      <c r="J28" s="17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342</v>
      </c>
      <c r="T28" s="5" t="str">
        <f>VLOOKUP(B28,'[7]SİNEMA LİSTESİ'!$A:$C,3,FALSE)</f>
        <v>328 91 70</v>
      </c>
      <c r="U28" s="5"/>
    </row>
    <row r="29" spans="1:21" ht="27.75">
      <c r="A29" s="8"/>
      <c r="B29" s="1" t="s">
        <v>168</v>
      </c>
      <c r="C29" s="2"/>
      <c r="D29" s="18"/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10">
        <v>1</v>
      </c>
      <c r="B30" s="11" t="s">
        <v>169</v>
      </c>
      <c r="C30" s="3" t="str">
        <f>IF(ISBLANK(B30)," ","0"&amp;" "&amp;S30&amp;" "&amp;T30)</f>
        <v>0 326 216 30 09</v>
      </c>
      <c r="D30" s="15" t="s">
        <v>170</v>
      </c>
      <c r="E30" s="16"/>
      <c r="F30" s="16"/>
      <c r="G30" s="16"/>
      <c r="H30" s="16"/>
      <c r="I30" s="16"/>
      <c r="J30" s="17"/>
      <c r="K30" s="5"/>
      <c r="L30" s="5"/>
      <c r="M30" s="5"/>
      <c r="N30" s="5"/>
      <c r="O30" s="5"/>
      <c r="P30" s="5"/>
      <c r="Q30" s="5"/>
      <c r="R30" s="5"/>
      <c r="S30" s="5">
        <f>VLOOKUP(B30,'[7]SİNEMA LİSTESİ'!$A:$C,2,FALSE)</f>
        <v>326</v>
      </c>
      <c r="T30" s="5" t="str">
        <f>VLOOKUP(B30,'[7]SİNEMA LİSTESİ'!$A:$C,3,FALSE)</f>
        <v>216 30 09</v>
      </c>
      <c r="U30" s="5"/>
    </row>
    <row r="31" spans="1:21" ht="27.75">
      <c r="A31" s="8"/>
      <c r="B31" s="1" t="s">
        <v>2</v>
      </c>
      <c r="C31" s="2"/>
      <c r="D31" s="18"/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10">
        <v>1</v>
      </c>
      <c r="B32" s="11" t="s">
        <v>12</v>
      </c>
      <c r="C32" s="3" t="str">
        <f aca="true" t="shared" si="0" ref="C32:C37">IF(ISBLANK(B32)," ","0"&amp;" "&amp;S32&amp;" "&amp;T32)</f>
        <v>0 212 560 72 66</v>
      </c>
      <c r="D32" s="15" t="s">
        <v>171</v>
      </c>
      <c r="E32" s="16"/>
      <c r="F32" s="16"/>
      <c r="G32" s="16"/>
      <c r="H32" s="16"/>
      <c r="I32" s="16"/>
      <c r="J32" s="17"/>
      <c r="K32" s="5"/>
      <c r="L32" s="5"/>
      <c r="M32" s="5"/>
      <c r="N32" s="5"/>
      <c r="O32" s="5"/>
      <c r="P32" s="5"/>
      <c r="Q32" s="5"/>
      <c r="R32" s="5"/>
      <c r="S32" s="5">
        <f>VLOOKUP(B32,'[7]SİNEMA LİSTESİ'!$A:$C,2,FALSE)</f>
        <v>212</v>
      </c>
      <c r="T32" s="5" t="str">
        <f>VLOOKUP(B32,'[7]SİNEMA LİSTESİ'!$A:$C,3,FALSE)</f>
        <v>560 72 66</v>
      </c>
      <c r="U32" s="5"/>
    </row>
    <row r="33" spans="1:21" ht="18.75" customHeight="1">
      <c r="A33" s="10">
        <v>2</v>
      </c>
      <c r="B33" s="11" t="s">
        <v>46</v>
      </c>
      <c r="C33" s="3" t="str">
        <f t="shared" si="0"/>
        <v>0 212 516 26 60</v>
      </c>
      <c r="D33" s="15" t="s">
        <v>40</v>
      </c>
      <c r="E33" s="16"/>
      <c r="F33" s="16"/>
      <c r="G33" s="16"/>
      <c r="H33" s="16"/>
      <c r="I33" s="16"/>
      <c r="J33" s="17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212</v>
      </c>
      <c r="T33" s="5" t="str">
        <f>VLOOKUP(B33,'[7]SİNEMA LİSTESİ'!$A:$C,3,FALSE)</f>
        <v>516 26 60</v>
      </c>
      <c r="U33" s="5"/>
    </row>
    <row r="34" spans="1:21" ht="18.75" customHeight="1">
      <c r="A34" s="10">
        <v>3</v>
      </c>
      <c r="B34" s="11" t="s">
        <v>172</v>
      </c>
      <c r="C34" s="3" t="str">
        <f t="shared" si="0"/>
        <v>0 212 605 02 22</v>
      </c>
      <c r="D34" s="15" t="s">
        <v>173</v>
      </c>
      <c r="E34" s="16"/>
      <c r="F34" s="16"/>
      <c r="G34" s="16"/>
      <c r="H34" s="16"/>
      <c r="I34" s="16"/>
      <c r="J34" s="17"/>
      <c r="K34" s="5"/>
      <c r="L34" s="5"/>
      <c r="M34" s="5"/>
      <c r="N34" s="5"/>
      <c r="O34" s="5"/>
      <c r="P34" s="5"/>
      <c r="Q34" s="5"/>
      <c r="R34" s="5"/>
      <c r="S34" s="5">
        <f>VLOOKUP(B34,'[7]SİNEMA LİSTESİ'!$A:$C,2,FALSE)</f>
        <v>212</v>
      </c>
      <c r="T34" s="5" t="str">
        <f>VLOOKUP(B34,'[7]SİNEMA LİSTESİ'!$A:$C,3,FALSE)</f>
        <v>605 02 22</v>
      </c>
      <c r="U34" s="5"/>
    </row>
    <row r="35" spans="1:21" ht="18.75" customHeight="1">
      <c r="A35" s="10">
        <v>4</v>
      </c>
      <c r="B35" s="11" t="s">
        <v>55</v>
      </c>
      <c r="C35" s="3" t="str">
        <f t="shared" si="0"/>
        <v>0 216 354 13 88</v>
      </c>
      <c r="D35" s="15" t="s">
        <v>174</v>
      </c>
      <c r="E35" s="16"/>
      <c r="F35" s="16"/>
      <c r="G35" s="16"/>
      <c r="H35" s="16"/>
      <c r="I35" s="16"/>
      <c r="J35" s="17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216</v>
      </c>
      <c r="T35" s="5" t="str">
        <f>VLOOKUP(B35,'[7]SİNEMA LİSTESİ'!$A:$C,3,FALSE)</f>
        <v>354 13 88</v>
      </c>
      <c r="U35" s="5"/>
    </row>
    <row r="36" spans="1:21" ht="18.75" customHeight="1">
      <c r="A36" s="10">
        <v>5</v>
      </c>
      <c r="B36" s="11" t="s">
        <v>51</v>
      </c>
      <c r="C36" s="3" t="str">
        <f t="shared" si="0"/>
        <v>0 212 540 20 94</v>
      </c>
      <c r="D36" s="15" t="s">
        <v>175</v>
      </c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>
        <f>VLOOKUP(B36,'[7]SİNEMA LİSTESİ'!$A:$C,2,FALSE)</f>
        <v>212</v>
      </c>
      <c r="T36" s="5" t="str">
        <f>VLOOKUP(B36,'[7]SİNEMA LİSTESİ'!$A:$C,3,FALSE)</f>
        <v>540 20 94</v>
      </c>
      <c r="U36" s="5"/>
    </row>
    <row r="37" spans="1:21" ht="18.75" customHeight="1">
      <c r="A37" s="10">
        <v>6</v>
      </c>
      <c r="B37" s="11" t="s">
        <v>24</v>
      </c>
      <c r="C37" s="3" t="str">
        <f t="shared" si="0"/>
        <v>0 216 380 90 61</v>
      </c>
      <c r="D37" s="15" t="s">
        <v>176</v>
      </c>
      <c r="E37" s="16"/>
      <c r="F37" s="16"/>
      <c r="G37" s="16"/>
      <c r="H37" s="16"/>
      <c r="I37" s="16"/>
      <c r="J37" s="17"/>
      <c r="K37" s="5"/>
      <c r="L37" s="5"/>
      <c r="M37" s="5"/>
      <c r="N37" s="5"/>
      <c r="O37" s="5"/>
      <c r="P37" s="5"/>
      <c r="Q37" s="5"/>
      <c r="R37" s="5"/>
      <c r="S37" s="5">
        <f>VLOOKUP(B37,'[7]SİNEMA LİSTESİ'!$A:$C,2,FALSE)</f>
        <v>216</v>
      </c>
      <c r="T37" s="5" t="str">
        <f>VLOOKUP(B37,'[7]SİNEMA LİSTESİ'!$A:$C,3,FALSE)</f>
        <v>380 90 61</v>
      </c>
      <c r="U37" s="5"/>
    </row>
    <row r="38" spans="1:21" ht="27.75">
      <c r="A38" s="8"/>
      <c r="B38" s="1" t="s">
        <v>3</v>
      </c>
      <c r="C38" s="2"/>
      <c r="D38" s="18"/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10">
        <v>1</v>
      </c>
      <c r="B39" s="11" t="s">
        <v>177</v>
      </c>
      <c r="C39" s="3" t="str">
        <f>IF(ISBLANK(B39)," ","0"&amp;" "&amp;S39&amp;" "&amp;T39)</f>
        <v>0 232 445 87 76 </v>
      </c>
      <c r="D39" s="15" t="s">
        <v>178</v>
      </c>
      <c r="E39" s="16"/>
      <c r="F39" s="16"/>
      <c r="G39" s="16"/>
      <c r="H39" s="16"/>
      <c r="I39" s="16"/>
      <c r="J39" s="17"/>
      <c r="K39" s="5"/>
      <c r="L39" s="5"/>
      <c r="M39" s="5"/>
      <c r="N39" s="5"/>
      <c r="O39" s="5"/>
      <c r="P39" s="5"/>
      <c r="Q39" s="5"/>
      <c r="R39" s="5"/>
      <c r="S39" s="5">
        <f>VLOOKUP(B39,'[7]SİNEMA LİSTESİ'!$A:$C,2,FALSE)</f>
        <v>232</v>
      </c>
      <c r="T39" s="5" t="str">
        <f>VLOOKUP(B39,'[7]SİNEMA LİSTESİ'!$A:$C,3,FALSE)</f>
        <v>445 87 76 </v>
      </c>
      <c r="U39" s="5"/>
    </row>
    <row r="40" spans="1:21" ht="27.75">
      <c r="A40" s="8"/>
      <c r="B40" s="1" t="s">
        <v>26</v>
      </c>
      <c r="C40" s="2"/>
      <c r="D40" s="18"/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1" t="s">
        <v>179</v>
      </c>
      <c r="C41" s="3" t="str">
        <f>IF(ISBLANK(B41)," ","0"&amp;" "&amp;S41&amp;" "&amp;T41)</f>
        <v>0 332 247 22 25</v>
      </c>
      <c r="D41" s="15" t="s">
        <v>180</v>
      </c>
      <c r="E41" s="16"/>
      <c r="F41" s="16"/>
      <c r="G41" s="16"/>
      <c r="H41" s="16"/>
      <c r="I41" s="16"/>
      <c r="J41" s="17"/>
      <c r="K41" s="5"/>
      <c r="L41" s="5"/>
      <c r="M41" s="5"/>
      <c r="N41" s="5"/>
      <c r="O41" s="5"/>
      <c r="P41" s="5"/>
      <c r="Q41" s="5"/>
      <c r="R41" s="5"/>
      <c r="S41" s="5">
        <f>VLOOKUP(B41,'[7]SİNEMA LİSTESİ'!$A:$C,2,FALSE)</f>
        <v>332</v>
      </c>
      <c r="T41" s="5" t="str">
        <f>VLOOKUP(B41,'[7]SİNEMA LİSTESİ'!$A:$C,3,FALSE)</f>
        <v>247 22 25</v>
      </c>
      <c r="U41" s="5"/>
    </row>
    <row r="42" spans="1:21" ht="18.75" customHeight="1">
      <c r="A42" s="9">
        <v>2</v>
      </c>
      <c r="B42" s="11" t="s">
        <v>181</v>
      </c>
      <c r="C42" s="3" t="str">
        <f>IF(ISBLANK(B42)," ","0"&amp;" "&amp;S42&amp;" "&amp;T42)</f>
        <v>0 332 710 02 30</v>
      </c>
      <c r="D42" s="15" t="s">
        <v>80</v>
      </c>
      <c r="E42" s="16"/>
      <c r="F42" s="16"/>
      <c r="G42" s="16"/>
      <c r="H42" s="16"/>
      <c r="I42" s="16"/>
      <c r="J42" s="17"/>
      <c r="K42" s="5"/>
      <c r="L42" s="5"/>
      <c r="M42" s="5"/>
      <c r="N42" s="5"/>
      <c r="O42" s="5"/>
      <c r="P42" s="5"/>
      <c r="Q42" s="5"/>
      <c r="R42" s="5"/>
      <c r="S42" s="5">
        <f>VLOOKUP(B42,'[7]SİNEMA LİSTESİ'!$A:$C,2,FALSE)</f>
        <v>332</v>
      </c>
      <c r="T42" s="5" t="str">
        <f>VLOOKUP(B42,'[7]SİNEMA LİSTESİ'!$A:$C,3,FALSE)</f>
        <v>710 02 30</v>
      </c>
      <c r="U42" s="5"/>
    </row>
    <row r="43" spans="1:21" ht="27.75">
      <c r="A43" s="8"/>
      <c r="B43" s="1" t="s">
        <v>18</v>
      </c>
      <c r="C43" s="2"/>
      <c r="D43" s="18"/>
      <c r="E43" s="18"/>
      <c r="F43" s="18"/>
      <c r="G43" s="18"/>
      <c r="H43" s="18"/>
      <c r="I43" s="18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9">
        <v>1</v>
      </c>
      <c r="B44" s="11" t="s">
        <v>19</v>
      </c>
      <c r="C44" s="3" t="str">
        <f>IF(ISBLANK(B44)," ","0"&amp;" "&amp;S44&amp;" "&amp;T44)</f>
        <v>0 324 331 51 51</v>
      </c>
      <c r="D44" s="15" t="s">
        <v>182</v>
      </c>
      <c r="E44" s="16"/>
      <c r="F44" s="16"/>
      <c r="G44" s="16"/>
      <c r="H44" s="16"/>
      <c r="I44" s="16"/>
      <c r="J44" s="17"/>
      <c r="K44" s="5"/>
      <c r="L44" s="5"/>
      <c r="M44" s="5"/>
      <c r="N44" s="5"/>
      <c r="O44" s="5"/>
      <c r="P44" s="5"/>
      <c r="Q44" s="5"/>
      <c r="R44" s="5"/>
      <c r="S44" s="5">
        <f>VLOOKUP(B44,'[7]SİNEMA LİSTESİ'!$A:$C,2,FALSE)</f>
        <v>324</v>
      </c>
      <c r="T44" s="5" t="str">
        <f>VLOOKUP(B44,'[7]SİNEMA LİSTESİ'!$A:$C,3,FALSE)</f>
        <v>331 51 51</v>
      </c>
      <c r="U44" s="5"/>
    </row>
    <row r="45" spans="1:21" ht="27.75">
      <c r="A45" s="8"/>
      <c r="B45" s="1" t="s">
        <v>183</v>
      </c>
      <c r="C45" s="2"/>
      <c r="D45" s="18"/>
      <c r="E45" s="18"/>
      <c r="F45" s="18"/>
      <c r="G45" s="18"/>
      <c r="H45" s="18"/>
      <c r="I45" s="18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9">
        <v>1</v>
      </c>
      <c r="B46" s="7" t="s">
        <v>184</v>
      </c>
      <c r="C46" s="3" t="str">
        <f>IF(ISBLANK(B46)," ","0"&amp;" "&amp;S46&amp;" "&amp;T46)</f>
        <v>0 282 673 46 87</v>
      </c>
      <c r="D46" s="15" t="s">
        <v>151</v>
      </c>
      <c r="E46" s="16"/>
      <c r="F46" s="16"/>
      <c r="G46" s="16"/>
      <c r="H46" s="16"/>
      <c r="I46" s="16"/>
      <c r="J46" s="17"/>
      <c r="K46" s="5"/>
      <c r="L46" s="5"/>
      <c r="M46" s="5"/>
      <c r="N46" s="5"/>
      <c r="O46" s="5"/>
      <c r="P46" s="5"/>
      <c r="Q46" s="5"/>
      <c r="R46" s="5"/>
      <c r="S46" s="5">
        <f>VLOOKUP(B46,'[7]SİNEMA LİSTESİ'!$A:$C,2,FALSE)</f>
        <v>282</v>
      </c>
      <c r="T46" s="5" t="str">
        <f>VLOOKUP(B46,'[7]SİNEMA LİSTESİ'!$A:$C,3,FALSE)</f>
        <v>673 46 87</v>
      </c>
      <c r="U46" s="5"/>
    </row>
    <row r="47" spans="1:21" ht="27.75">
      <c r="A47" s="8"/>
      <c r="B47" s="1" t="s">
        <v>20</v>
      </c>
      <c r="C47" s="2"/>
      <c r="D47" s="18"/>
      <c r="E47" s="18"/>
      <c r="F47" s="18"/>
      <c r="G47" s="18"/>
      <c r="H47" s="18"/>
      <c r="I47" s="18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9">
        <v>1</v>
      </c>
      <c r="B48" s="7" t="s">
        <v>21</v>
      </c>
      <c r="C48" s="3" t="str">
        <f>IF(ISBLANK(B48)," ","0"&amp;" "&amp;S48&amp;" "&amp;T48)</f>
        <v>0 462 330 10 01</v>
      </c>
      <c r="D48" s="15" t="s">
        <v>111</v>
      </c>
      <c r="E48" s="16"/>
      <c r="F48" s="16"/>
      <c r="G48" s="16"/>
      <c r="H48" s="16"/>
      <c r="I48" s="16"/>
      <c r="J48" s="17"/>
      <c r="K48" s="5"/>
      <c r="L48" s="5"/>
      <c r="M48" s="5"/>
      <c r="N48" s="5"/>
      <c r="O48" s="5"/>
      <c r="P48" s="5"/>
      <c r="Q48" s="5"/>
      <c r="R48" s="5"/>
      <c r="S48" s="5">
        <f>VLOOKUP(B48,'[7]SİNEMA LİSTESİ'!$A:$C,2,FALSE)</f>
        <v>462</v>
      </c>
      <c r="T48" s="5" t="str">
        <f>VLOOKUP(B48,'[7]SİNEMA LİSTESİ'!$A:$C,3,FALSE)</f>
        <v>330 10 01</v>
      </c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</sheetData>
  <sheetProtection/>
  <mergeCells count="49">
    <mergeCell ref="D41:J41"/>
    <mergeCell ref="D42:J42"/>
    <mergeCell ref="D36:J36"/>
    <mergeCell ref="D37:J37"/>
    <mergeCell ref="D38:J38"/>
    <mergeCell ref="D39:J39"/>
    <mergeCell ref="D40:J40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43:J43"/>
    <mergeCell ref="D44:J44"/>
    <mergeCell ref="D45:J45"/>
    <mergeCell ref="D46:J46"/>
    <mergeCell ref="D47:J47"/>
    <mergeCell ref="D48:J48"/>
  </mergeCells>
  <dataValidations count="1">
    <dataValidation type="list" allowBlank="1" showInputMessage="1" showErrorMessage="1" sqref="B46 B39 B44 B14:B15 B21 B17 B7 B3 B5 B9:B12 B19 B23:B24 B26:B28 B30 B32:B37 B41:B42 B48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72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1" ht="18.75" customHeight="1">
      <c r="A3" s="10">
        <v>1</v>
      </c>
      <c r="B3" s="11" t="s">
        <v>11</v>
      </c>
      <c r="C3" s="3" t="str">
        <f>IF(ISBLANK(B3)," ","0"&amp;" "&amp;S3&amp;" "&amp;T3)</f>
        <v>0 216 554 77 70</v>
      </c>
      <c r="D3" s="28" t="s">
        <v>185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216</v>
      </c>
      <c r="T3" s="5" t="str">
        <f>VLOOKUP(B3,'[8]SİNEMA LİSTESİ'!$A:$C,3,FALSE)</f>
        <v>554 77 70</v>
      </c>
      <c r="U3" s="5"/>
    </row>
    <row r="4" spans="1:2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4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7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27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186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10">
        <v>1</v>
      </c>
      <c r="B3" s="11" t="s">
        <v>187</v>
      </c>
      <c r="C3" s="3" t="str">
        <f>IF(ISBLANK(B3)," ","0"&amp;" "&amp;S3&amp;" "&amp;T3)</f>
        <v>0 374 215 09 27</v>
      </c>
      <c r="D3" s="15" t="s">
        <v>188</v>
      </c>
      <c r="E3" s="16"/>
      <c r="F3" s="16"/>
      <c r="G3" s="16"/>
      <c r="H3" s="16"/>
      <c r="I3" s="16"/>
      <c r="J3" s="17"/>
      <c r="S3" s="5">
        <f>VLOOKUP(B3,'[5]SİNEMA LİSTESİ'!$A:$C,2,FALSE)</f>
        <v>374</v>
      </c>
      <c r="T3" s="5" t="str">
        <f>VLOOKUP(B3,'[5]SİNEMA LİSTESİ'!$A:$C,3,FALSE)</f>
        <v>215 09 27</v>
      </c>
    </row>
    <row r="4" spans="1:10" s="5" customFormat="1" ht="27.75">
      <c r="A4" s="8"/>
      <c r="B4" s="1" t="s">
        <v>13</v>
      </c>
      <c r="C4" s="2"/>
      <c r="D4" s="31"/>
      <c r="E4" s="32"/>
      <c r="F4" s="32"/>
      <c r="G4" s="32"/>
      <c r="H4" s="32"/>
      <c r="I4" s="32"/>
      <c r="J4" s="33"/>
    </row>
    <row r="5" spans="1:20" s="5" customFormat="1" ht="18.75" customHeight="1">
      <c r="A5" s="10">
        <v>1</v>
      </c>
      <c r="B5" s="11" t="s">
        <v>189</v>
      </c>
      <c r="C5" s="3" t="str">
        <f>IF(ISBLANK(B5)," ","0"&amp;" "&amp;S5&amp;" "&amp;T5)</f>
        <v>0 224 572 33 34</v>
      </c>
      <c r="D5" s="15" t="s">
        <v>190</v>
      </c>
      <c r="E5" s="16"/>
      <c r="F5" s="16"/>
      <c r="G5" s="16"/>
      <c r="H5" s="16"/>
      <c r="I5" s="16"/>
      <c r="J5" s="17"/>
      <c r="S5" s="5">
        <f>VLOOKUP(B5,'[5]SİNEMA LİSTESİ'!$A:$C,2,FALSE)</f>
        <v>224</v>
      </c>
      <c r="T5" s="5" t="str">
        <f>VLOOKUP(B5,'[5]SİNEMA LİSTESİ'!$A:$C,3,FALSE)</f>
        <v>572 33 34</v>
      </c>
    </row>
    <row r="6" spans="1:10" s="5" customFormat="1" ht="27.75">
      <c r="A6" s="8"/>
      <c r="B6" s="1" t="s">
        <v>38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9">
        <v>1</v>
      </c>
      <c r="B7" s="7" t="s">
        <v>248</v>
      </c>
      <c r="C7" s="3" t="s">
        <v>41</v>
      </c>
      <c r="D7" s="15" t="s">
        <v>249</v>
      </c>
      <c r="E7" s="16"/>
      <c r="F7" s="16"/>
      <c r="G7" s="16"/>
      <c r="H7" s="16"/>
      <c r="I7" s="16"/>
      <c r="J7" s="17"/>
      <c r="S7" s="5">
        <f>VLOOKUP(B7,'[5]SİNEMA LİSTESİ'!$A:$C,2,FALSE)</f>
        <v>284</v>
      </c>
      <c r="T7" s="5" t="str">
        <f>VLOOKUP(B7,'[5]SİNEMA LİSTESİ'!$A:$C,3,FALSE)</f>
        <v>212 97 00</v>
      </c>
    </row>
    <row r="8" spans="1:10" s="5" customFormat="1" ht="27.75">
      <c r="A8" s="8"/>
      <c r="B8" s="1" t="s">
        <v>130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9">
        <v>1</v>
      </c>
      <c r="B9" s="7" t="s">
        <v>131</v>
      </c>
      <c r="C9" s="3" t="s">
        <v>41</v>
      </c>
      <c r="D9" s="15" t="s">
        <v>132</v>
      </c>
      <c r="E9" s="16"/>
      <c r="F9" s="16"/>
      <c r="G9" s="16"/>
      <c r="H9" s="16"/>
      <c r="I9" s="16"/>
      <c r="J9" s="17"/>
      <c r="S9" s="5">
        <f>VLOOKUP(B9,'[5]SİNEMA LİSTESİ'!$A:$C,2,FALSE)</f>
        <v>424</v>
      </c>
      <c r="T9" s="5" t="str">
        <f>VLOOKUP(B9,'[5]SİNEMA LİSTESİ'!$A:$C,3,FALSE)</f>
        <v>247 77 55</v>
      </c>
    </row>
    <row r="10" spans="1:10" s="5" customFormat="1" ht="27.75">
      <c r="A10" s="8"/>
      <c r="B10" s="1" t="s">
        <v>23</v>
      </c>
      <c r="C10" s="2"/>
      <c r="D10" s="18"/>
      <c r="E10" s="18"/>
      <c r="F10" s="18"/>
      <c r="G10" s="18"/>
      <c r="H10" s="18"/>
      <c r="I10" s="18"/>
      <c r="J10" s="19"/>
    </row>
    <row r="11" spans="1:20" s="5" customFormat="1" ht="18.75" customHeight="1">
      <c r="A11" s="9">
        <v>1</v>
      </c>
      <c r="B11" s="11" t="s">
        <v>191</v>
      </c>
      <c r="C11" s="3" t="str">
        <f>IF(ISBLANK(B11)," ","0"&amp;" "&amp;S11&amp;" "&amp;T11)</f>
        <v>0 342 371 01 20</v>
      </c>
      <c r="D11" s="15" t="s">
        <v>74</v>
      </c>
      <c r="E11" s="16"/>
      <c r="F11" s="16"/>
      <c r="G11" s="16"/>
      <c r="H11" s="16"/>
      <c r="I11" s="16"/>
      <c r="J11" s="17"/>
      <c r="S11" s="5">
        <f>VLOOKUP(B11,'[5]SİNEMA LİSTESİ'!$A:$C,2,FALSE)</f>
        <v>342</v>
      </c>
      <c r="T11" s="5" t="str">
        <f>VLOOKUP(B11,'[5]SİNEMA LİSTESİ'!$A:$C,3,FALSE)</f>
        <v>371 01 20</v>
      </c>
    </row>
    <row r="12" spans="1:10" s="5" customFormat="1" ht="27.75">
      <c r="A12" s="8"/>
      <c r="B12" s="1" t="s">
        <v>75</v>
      </c>
      <c r="C12" s="2"/>
      <c r="D12" s="18"/>
      <c r="E12" s="18"/>
      <c r="F12" s="18"/>
      <c r="G12" s="18"/>
      <c r="H12" s="18"/>
      <c r="I12" s="18"/>
      <c r="J12" s="19"/>
    </row>
    <row r="13" spans="1:20" s="5" customFormat="1" ht="18.75" customHeight="1">
      <c r="A13" s="9">
        <v>1</v>
      </c>
      <c r="B13" s="11" t="s">
        <v>76</v>
      </c>
      <c r="C13" s="3" t="str">
        <f>IF(ISBLANK(B13)," ","0"&amp;" "&amp;S13&amp;" "&amp;T13)</f>
        <v>0 246 224 17 88</v>
      </c>
      <c r="D13" s="15" t="s">
        <v>102</v>
      </c>
      <c r="E13" s="16"/>
      <c r="F13" s="16"/>
      <c r="G13" s="16"/>
      <c r="H13" s="16"/>
      <c r="I13" s="16"/>
      <c r="J13" s="17"/>
      <c r="S13" s="5">
        <f>VLOOKUP(B13,'[5]SİNEMA LİSTESİ'!$A:$C,2,FALSE)</f>
        <v>246</v>
      </c>
      <c r="T13" s="5" t="str">
        <f>VLOOKUP(B13,'[5]SİNEMA LİSTESİ'!$A:$C,3,FALSE)</f>
        <v>224 17 88</v>
      </c>
    </row>
    <row r="14" spans="1:10" s="5" customFormat="1" ht="27.75">
      <c r="A14" s="8"/>
      <c r="B14" s="1" t="s">
        <v>2</v>
      </c>
      <c r="C14" s="2"/>
      <c r="D14" s="18"/>
      <c r="E14" s="18"/>
      <c r="F14" s="18"/>
      <c r="G14" s="18"/>
      <c r="H14" s="18"/>
      <c r="I14" s="18"/>
      <c r="J14" s="19"/>
    </row>
    <row r="15" spans="1:20" s="5" customFormat="1" ht="18.75" customHeight="1">
      <c r="A15" s="10">
        <v>1</v>
      </c>
      <c r="B15" s="11" t="s">
        <v>113</v>
      </c>
      <c r="C15" s="3" t="str">
        <f>IF(ISBLANK(B15)," ","0"&amp;" "&amp;S15&amp;" "&amp;T15)</f>
        <v>0 212 613 14 77</v>
      </c>
      <c r="D15" s="15" t="s">
        <v>103</v>
      </c>
      <c r="E15" s="16"/>
      <c r="F15" s="16"/>
      <c r="G15" s="16"/>
      <c r="H15" s="16"/>
      <c r="I15" s="16"/>
      <c r="J15" s="17"/>
      <c r="S15" s="5">
        <f>VLOOKUP(B15,'[5]SİNEMA LİSTESİ'!$A:$C,2,FALSE)</f>
        <v>212</v>
      </c>
      <c r="T15" s="5" t="str">
        <f>VLOOKUP(B15,'[5]SİNEMA LİSTESİ'!$A:$C,3,FALSE)</f>
        <v>613 14 77</v>
      </c>
    </row>
    <row r="16" spans="1:20" s="5" customFormat="1" ht="18.75" customHeight="1">
      <c r="A16" s="10">
        <v>2</v>
      </c>
      <c r="B16" s="11" t="s">
        <v>96</v>
      </c>
      <c r="C16" s="3" t="str">
        <f>IF(ISBLANK(B16)," ","0"&amp;" "&amp;S16&amp;" "&amp;T16)</f>
        <v>0 212 616 00 66</v>
      </c>
      <c r="D16" s="15" t="s">
        <v>34</v>
      </c>
      <c r="E16" s="16"/>
      <c r="F16" s="16"/>
      <c r="G16" s="16"/>
      <c r="H16" s="16"/>
      <c r="I16" s="16"/>
      <c r="J16" s="17"/>
      <c r="S16" s="5">
        <f>VLOOKUP(B16,'[5]SİNEMA LİSTESİ'!$A:$C,2,FALSE)</f>
        <v>212</v>
      </c>
      <c r="T16" s="5" t="str">
        <f>VLOOKUP(B16,'[5]SİNEMA LİSTESİ'!$A:$C,3,FALSE)</f>
        <v>616 00 66</v>
      </c>
    </row>
    <row r="17" spans="1:20" s="5" customFormat="1" ht="18.75" customHeight="1">
      <c r="A17" s="10">
        <v>3</v>
      </c>
      <c r="B17" s="11" t="s">
        <v>50</v>
      </c>
      <c r="C17" s="3" t="str">
        <f>IF(ISBLANK(B17)," ","0"&amp;" "&amp;S17&amp;" "&amp;T17)</f>
        <v>0 212 247 96 65</v>
      </c>
      <c r="D17" s="15" t="s">
        <v>192</v>
      </c>
      <c r="E17" s="16"/>
      <c r="F17" s="16"/>
      <c r="G17" s="16"/>
      <c r="H17" s="16"/>
      <c r="I17" s="16"/>
      <c r="J17" s="17"/>
      <c r="S17" s="5">
        <f>VLOOKUP(B17,'[5]SİNEMA LİSTESİ'!$A:$C,2,FALSE)</f>
        <v>212</v>
      </c>
      <c r="T17" s="5" t="str">
        <f>VLOOKUP(B17,'[5]SİNEMA LİSTESİ'!$A:$C,3,FALSE)</f>
        <v>247 96 65</v>
      </c>
    </row>
    <row r="18" spans="1:10" s="5" customFormat="1" ht="27.75">
      <c r="A18" s="8"/>
      <c r="B18" s="1" t="s">
        <v>193</v>
      </c>
      <c r="C18" s="2"/>
      <c r="D18" s="18"/>
      <c r="E18" s="18"/>
      <c r="F18" s="18"/>
      <c r="G18" s="18"/>
      <c r="H18" s="18"/>
      <c r="I18" s="18"/>
      <c r="J18" s="19"/>
    </row>
    <row r="19" spans="1:20" s="5" customFormat="1" ht="18.75" customHeight="1">
      <c r="A19" s="10">
        <v>1</v>
      </c>
      <c r="B19" s="11" t="s">
        <v>194</v>
      </c>
      <c r="C19" s="3" t="str">
        <f>IF(ISBLANK(B19)," ","0"&amp;" "&amp;S19&amp;" "&amp;T19)</f>
        <v>0 338 213 61 31</v>
      </c>
      <c r="D19" s="15" t="s">
        <v>195</v>
      </c>
      <c r="E19" s="16"/>
      <c r="F19" s="16"/>
      <c r="G19" s="16"/>
      <c r="H19" s="16"/>
      <c r="I19" s="16"/>
      <c r="J19" s="17"/>
      <c r="S19" s="5">
        <f>VLOOKUP(B19,'[5]SİNEMA LİSTESİ'!$A:$C,2,FALSE)</f>
        <v>338</v>
      </c>
      <c r="T19" s="5" t="str">
        <f>VLOOKUP(B19,'[5]SİNEMA LİSTESİ'!$A:$C,3,FALSE)</f>
        <v>213 61 31</v>
      </c>
    </row>
    <row r="20" spans="1:10" s="5" customFormat="1" ht="27.75">
      <c r="A20" s="8"/>
      <c r="B20" s="1" t="s">
        <v>196</v>
      </c>
      <c r="C20" s="2"/>
      <c r="D20" s="18"/>
      <c r="E20" s="18"/>
      <c r="F20" s="18"/>
      <c r="G20" s="18"/>
      <c r="H20" s="18"/>
      <c r="I20" s="18"/>
      <c r="J20" s="19"/>
    </row>
    <row r="21" spans="1:20" s="5" customFormat="1" ht="18.75" customHeight="1">
      <c r="A21" s="9">
        <v>1</v>
      </c>
      <c r="B21" s="11" t="s">
        <v>197</v>
      </c>
      <c r="C21" s="3" t="str">
        <f>IF(ISBLANK(B21)," ","0"&amp;" "&amp;S21&amp;" "&amp;T21)</f>
        <v>0 288 214 82 88</v>
      </c>
      <c r="D21" s="15" t="s">
        <v>105</v>
      </c>
      <c r="E21" s="16"/>
      <c r="F21" s="16"/>
      <c r="G21" s="16"/>
      <c r="H21" s="16"/>
      <c r="I21" s="16"/>
      <c r="J21" s="17"/>
      <c r="S21" s="5">
        <f>VLOOKUP(B21,'[5]SİNEMA LİSTESİ'!$A:$C,2,FALSE)</f>
        <v>288</v>
      </c>
      <c r="T21" s="5" t="str">
        <f>VLOOKUP(B21,'[5]SİNEMA LİSTESİ'!$A:$C,3,FALSE)</f>
        <v>214 82 88</v>
      </c>
    </row>
    <row r="22" spans="1:21" ht="27.75">
      <c r="A22" s="8"/>
      <c r="B22" s="1" t="s">
        <v>104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9">
        <v>1</v>
      </c>
      <c r="B23" s="11" t="s">
        <v>198</v>
      </c>
      <c r="C23" s="3" t="str">
        <f>IF(ISBLANK(B23)," ","0"&amp;" "&amp;S23&amp;" "&amp;T23)</f>
        <v>0 236 715 12 55</v>
      </c>
      <c r="D23" s="15" t="s">
        <v>199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236</v>
      </c>
      <c r="T23" s="5" t="str">
        <f>VLOOKUP(B23,'[5]SİNEMA LİSTESİ'!$A:$C,3,FALSE)</f>
        <v>715 12 55</v>
      </c>
      <c r="U23" s="5"/>
    </row>
    <row r="24" spans="1:21" ht="27.75">
      <c r="A24" s="8"/>
      <c r="B24" s="1" t="s">
        <v>200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9">
        <v>1</v>
      </c>
      <c r="B25" s="7" t="s">
        <v>201</v>
      </c>
      <c r="C25" s="3" t="str">
        <f>IF(ISBLANK(B25)," ","0"&amp;" "&amp;S25&amp;" "&amp;T25)</f>
        <v>0 436 212 00 03</v>
      </c>
      <c r="D25" s="25"/>
      <c r="E25" s="26"/>
      <c r="F25" s="26"/>
      <c r="G25" s="26"/>
      <c r="H25" s="26"/>
      <c r="I25" s="26"/>
      <c r="J25" s="27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436</v>
      </c>
      <c r="T25" s="5" t="str">
        <f>VLOOKUP(B25,'[5]SİNEMA LİSTESİ'!$A:$C,3,FALSE)</f>
        <v>212 00 03</v>
      </c>
      <c r="U25" s="5"/>
    </row>
    <row r="26" spans="1:21" ht="27.75">
      <c r="A26" s="8"/>
      <c r="B26" s="1" t="s">
        <v>202</v>
      </c>
      <c r="C26" s="2"/>
      <c r="D26" s="18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9">
        <v>1</v>
      </c>
      <c r="B27" s="11" t="s">
        <v>203</v>
      </c>
      <c r="C27" s="3" t="str">
        <f>IF(ISBLANK(B27)," ","0"&amp;" "&amp;S27&amp;" "&amp;T27)</f>
        <v>0 384 213 17 25</v>
      </c>
      <c r="D27" s="15" t="s">
        <v>204</v>
      </c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384</v>
      </c>
      <c r="T27" s="5" t="str">
        <f>VLOOKUP(B27,'[5]SİNEMA LİSTESİ'!$A:$C,3,FALSE)</f>
        <v>213 17 25</v>
      </c>
      <c r="U27" s="5"/>
    </row>
    <row r="28" spans="1:21" ht="27.75">
      <c r="A28" s="8"/>
      <c r="B28" s="1" t="s">
        <v>89</v>
      </c>
      <c r="C28" s="2"/>
      <c r="D28" s="18"/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9">
        <v>1</v>
      </c>
      <c r="B29" s="11" t="s">
        <v>90</v>
      </c>
      <c r="C29" s="3" t="str">
        <f>IF(ISBLANK(B29)," ","0"&amp;" "&amp;S29&amp;" "&amp;T29)</f>
        <v>0 388 232 07 09</v>
      </c>
      <c r="D29" s="15" t="s">
        <v>40</v>
      </c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388</v>
      </c>
      <c r="T29" s="5" t="str">
        <f>VLOOKUP(B29,'[5]SİNEMA LİSTESİ'!$A:$C,3,FALSE)</f>
        <v>232 07 09</v>
      </c>
      <c r="U29" s="5"/>
    </row>
    <row r="30" spans="1:21" ht="27.75">
      <c r="A30" s="8"/>
      <c r="B30" s="1" t="s">
        <v>205</v>
      </c>
      <c r="C30" s="2"/>
      <c r="D30" s="18"/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9">
        <v>1</v>
      </c>
      <c r="B31" s="7" t="s">
        <v>206</v>
      </c>
      <c r="C31" s="3" t="str">
        <f>IF(ISBLANK(B31)," ","0"&amp;" "&amp;S31&amp;" "&amp;T31)</f>
        <v>0 452 424 01 12</v>
      </c>
      <c r="D31" s="15" t="s">
        <v>207</v>
      </c>
      <c r="E31" s="16"/>
      <c r="F31" s="16"/>
      <c r="G31" s="16"/>
      <c r="H31" s="16"/>
      <c r="I31" s="16"/>
      <c r="J31" s="17"/>
      <c r="K31" s="5"/>
      <c r="L31" s="5"/>
      <c r="M31" s="5"/>
      <c r="N31" s="5"/>
      <c r="O31" s="5"/>
      <c r="P31" s="5"/>
      <c r="Q31" s="5"/>
      <c r="R31" s="5"/>
      <c r="S31" s="5">
        <f>VLOOKUP(B31,'[5]SİNEMA LİSTESİ'!$A:$C,2,FALSE)</f>
        <v>452</v>
      </c>
      <c r="T31" s="5" t="str">
        <f>VLOOKUP(B31,'[5]SİNEMA LİSTESİ'!$A:$C,3,FALSE)</f>
        <v>424 01 12</v>
      </c>
      <c r="U31" s="5"/>
    </row>
    <row r="32" spans="1:21" ht="18.75" customHeight="1">
      <c r="A32" s="9">
        <v>2</v>
      </c>
      <c r="B32" s="7" t="s">
        <v>208</v>
      </c>
      <c r="C32" s="3" t="str">
        <f>IF(ISBLANK(B32)," ","0"&amp;" "&amp;S32&amp;" "&amp;T32)</f>
        <v>0 452 323 91 91</v>
      </c>
      <c r="D32" s="15" t="s">
        <v>93</v>
      </c>
      <c r="E32" s="16"/>
      <c r="F32" s="16"/>
      <c r="G32" s="16"/>
      <c r="H32" s="16"/>
      <c r="I32" s="16"/>
      <c r="J32" s="17"/>
      <c r="K32" s="5"/>
      <c r="L32" s="5"/>
      <c r="M32" s="5"/>
      <c r="N32" s="5"/>
      <c r="O32" s="5"/>
      <c r="P32" s="5"/>
      <c r="Q32" s="5"/>
      <c r="R32" s="5"/>
      <c r="S32" s="5">
        <f>VLOOKUP(B32,'[5]SİNEMA LİSTESİ'!$A:$C,2,FALSE)</f>
        <v>452</v>
      </c>
      <c r="T32" s="5" t="str">
        <f>VLOOKUP(B32,'[5]SİNEMA LİSTESİ'!$A:$C,3,FALSE)</f>
        <v>323 91 91</v>
      </c>
      <c r="U32" s="5"/>
    </row>
    <row r="33" spans="1:21" ht="27.75">
      <c r="A33" s="8"/>
      <c r="B33" s="1" t="s">
        <v>92</v>
      </c>
      <c r="C33" s="2"/>
      <c r="D33" s="18"/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9">
        <v>1</v>
      </c>
      <c r="B34" s="7" t="s">
        <v>116</v>
      </c>
      <c r="C34" s="3" t="str">
        <f>IF(ISBLANK(B34)," ","0"&amp;" "&amp;S34&amp;" "&amp;T34)</f>
        <v>0 414 552 08 08</v>
      </c>
      <c r="D34" s="15" t="s">
        <v>117</v>
      </c>
      <c r="E34" s="16"/>
      <c r="F34" s="16"/>
      <c r="G34" s="16"/>
      <c r="H34" s="16"/>
      <c r="I34" s="16"/>
      <c r="J34" s="17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414</v>
      </c>
      <c r="T34" s="5" t="str">
        <f>VLOOKUP(B34,'[5]SİNEMA LİSTESİ'!$A:$C,3,FALSE)</f>
        <v>552 08 08</v>
      </c>
      <c r="U34" s="5"/>
    </row>
    <row r="35" spans="1:21" ht="27.75">
      <c r="A35" s="8"/>
      <c r="B35" s="1" t="s">
        <v>209</v>
      </c>
      <c r="C35" s="2"/>
      <c r="D35" s="18"/>
      <c r="E35" s="18"/>
      <c r="F35" s="18"/>
      <c r="G35" s="18"/>
      <c r="H35" s="18"/>
      <c r="I35" s="18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9">
        <v>1</v>
      </c>
      <c r="B36" s="7" t="s">
        <v>210</v>
      </c>
      <c r="C36" s="3" t="str">
        <f>IF(ISBLANK(B36)," ","0"&amp;" "&amp;S36&amp;" "&amp;T36)</f>
        <v>0 372 615 19 23</v>
      </c>
      <c r="D36" s="15" t="s">
        <v>211</v>
      </c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>
        <f>VLOOKUP(B36,'[5]SİNEMA LİSTESİ'!$A:$C,2,FALSE)</f>
        <v>372</v>
      </c>
      <c r="T36" s="5" t="str">
        <f>VLOOKUP(B36,'[5]SİNEMA LİSTESİ'!$A:$C,3,FALSE)</f>
        <v>615 19 23</v>
      </c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4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4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4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4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4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4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4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4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4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4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4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4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4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4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4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4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4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4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4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4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4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4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4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4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4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4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4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4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4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4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4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4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4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4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4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4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4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4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4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4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4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4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4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4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4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4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4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4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4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4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4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4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4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4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4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4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4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4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4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4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4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4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4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4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4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4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4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4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4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4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4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4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4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4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>
      <c r="A974" s="4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>
      <c r="A975" s="4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>
      <c r="A976" s="4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</row>
  </sheetData>
  <sheetProtection/>
  <mergeCells count="37">
    <mergeCell ref="D32:J32"/>
    <mergeCell ref="D33:J33"/>
    <mergeCell ref="D34:J34"/>
    <mergeCell ref="D35:J35"/>
    <mergeCell ref="D36:J36"/>
    <mergeCell ref="D6:J6"/>
    <mergeCell ref="D7:J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D8:J8"/>
    <mergeCell ref="D9:J9"/>
    <mergeCell ref="D10:J10"/>
    <mergeCell ref="D11:J11"/>
    <mergeCell ref="D12:J12"/>
    <mergeCell ref="D13:J13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27 B25 B36 B29 B31:B32 B34 B13 B11 B9 B21 B15:B17 B23 B3 B19 B5 B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8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21"/>
  <sheetViews>
    <sheetView workbookViewId="0" topLeftCell="A1">
      <selection activeCell="C5" sqref="C5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28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10">
        <v>1</v>
      </c>
      <c r="B3" s="11" t="s">
        <v>212</v>
      </c>
      <c r="C3" s="3" t="str">
        <f>IF(ISBLANK(B3)," ","0"&amp;" "&amp;S3&amp;" "&amp;T3)</f>
        <v>0 322 457 81 43</v>
      </c>
      <c r="D3" s="28" t="s">
        <v>213</v>
      </c>
      <c r="E3" s="29"/>
      <c r="F3" s="29"/>
      <c r="G3" s="29"/>
      <c r="H3" s="29"/>
      <c r="I3" s="29"/>
      <c r="J3" s="30"/>
      <c r="S3" s="5">
        <f>VLOOKUP(B3,'[6]SİNEMA LİSTESİ'!$A:$C,2,FALSE)</f>
        <v>322</v>
      </c>
      <c r="T3" s="5" t="str">
        <f>VLOOKUP(B3,'[6]SİNEMA LİSTESİ'!$A:$C,3,FALSE)</f>
        <v>457 81 43</v>
      </c>
    </row>
    <row r="4" spans="1:20" s="5" customFormat="1" ht="15">
      <c r="A4" s="10">
        <v>2</v>
      </c>
      <c r="B4" s="11" t="s">
        <v>30</v>
      </c>
      <c r="C4" s="3" t="str">
        <f>IF(ISBLANK(B4)," ","0"&amp;" "&amp;S4&amp;" "&amp;T4)</f>
        <v>0 322 271 02 60</v>
      </c>
      <c r="D4" s="28" t="s">
        <v>214</v>
      </c>
      <c r="E4" s="29"/>
      <c r="F4" s="29"/>
      <c r="G4" s="29"/>
      <c r="H4" s="29"/>
      <c r="I4" s="29"/>
      <c r="J4" s="30"/>
      <c r="S4" s="5">
        <f>VLOOKUP(B4,'[6]SİNEMA LİSTESİ'!$A:$C,2,FALSE)</f>
        <v>322</v>
      </c>
      <c r="T4" s="5" t="str">
        <f>VLOOKUP(B4,'[6]SİNEMA LİSTESİ'!$A:$C,3,FALSE)</f>
        <v>271 02 60</v>
      </c>
    </row>
    <row r="5" spans="1:10" s="5" customFormat="1" ht="27.75">
      <c r="A5" s="8"/>
      <c r="B5" s="1" t="s">
        <v>4</v>
      </c>
      <c r="C5" s="2"/>
      <c r="D5" s="18"/>
      <c r="E5" s="18"/>
      <c r="F5" s="18"/>
      <c r="G5" s="18"/>
      <c r="H5" s="18"/>
      <c r="I5" s="18"/>
      <c r="J5" s="19"/>
    </row>
    <row r="6" spans="1:20" s="5" customFormat="1" ht="18.75" customHeight="1">
      <c r="A6" s="10">
        <v>4</v>
      </c>
      <c r="B6" s="11" t="s">
        <v>32</v>
      </c>
      <c r="C6" s="3" t="str">
        <f>IF(ISBLANK(B6)," ","0"&amp;" "&amp;S6&amp;" "&amp;T6)</f>
        <v>0 312 236 70 77</v>
      </c>
      <c r="D6" s="28" t="s">
        <v>215</v>
      </c>
      <c r="E6" s="29"/>
      <c r="F6" s="29"/>
      <c r="G6" s="29"/>
      <c r="H6" s="29"/>
      <c r="I6" s="29"/>
      <c r="J6" s="30"/>
      <c r="S6" s="5">
        <f>VLOOKUP(B6,'[6]SİNEMA LİSTESİ'!$A:$C,2,FALSE)</f>
        <v>312</v>
      </c>
      <c r="T6" s="5" t="str">
        <f>VLOOKUP(B6,'[6]SİNEMA LİSTESİ'!$A:$C,3,FALSE)</f>
        <v>236 70 77</v>
      </c>
    </row>
    <row r="7" spans="1:10" s="5" customFormat="1" ht="27.75">
      <c r="A7" s="8"/>
      <c r="B7" s="1" t="s">
        <v>126</v>
      </c>
      <c r="C7" s="2"/>
      <c r="D7" s="18"/>
      <c r="E7" s="18"/>
      <c r="F7" s="18"/>
      <c r="G7" s="18"/>
      <c r="H7" s="18"/>
      <c r="I7" s="18"/>
      <c r="J7" s="19"/>
    </row>
    <row r="8" spans="1:20" s="5" customFormat="1" ht="18.75" customHeight="1">
      <c r="A8" s="10">
        <v>1</v>
      </c>
      <c r="B8" s="11" t="s">
        <v>216</v>
      </c>
      <c r="C8" s="3" t="str">
        <f>IF(ISBLANK(B8)," ","0"&amp;" "&amp;S8&amp;" "&amp;T8)</f>
        <v>0 256 232 03 00</v>
      </c>
      <c r="D8" s="28" t="s">
        <v>115</v>
      </c>
      <c r="E8" s="29"/>
      <c r="F8" s="29"/>
      <c r="G8" s="29"/>
      <c r="H8" s="29"/>
      <c r="I8" s="29"/>
      <c r="J8" s="30"/>
      <c r="S8" s="5">
        <f>VLOOKUP(B8,'[6]SİNEMA LİSTESİ'!$A:$C,2,FALSE)</f>
        <v>256</v>
      </c>
      <c r="T8" s="5" t="str">
        <f>VLOOKUP(B8,'[6]SİNEMA LİSTESİ'!$A:$C,3,FALSE)</f>
        <v>232 03 00</v>
      </c>
    </row>
    <row r="9" spans="1:10" s="5" customFormat="1" ht="27.75">
      <c r="A9" s="8"/>
      <c r="B9" s="1" t="s">
        <v>13</v>
      </c>
      <c r="C9" s="2"/>
      <c r="D9" s="18"/>
      <c r="E9" s="18"/>
      <c r="F9" s="18"/>
      <c r="G9" s="18"/>
      <c r="H9" s="18"/>
      <c r="I9" s="18"/>
      <c r="J9" s="19"/>
    </row>
    <row r="10" spans="1:20" s="5" customFormat="1" ht="18.75" customHeight="1">
      <c r="A10" s="10">
        <v>1</v>
      </c>
      <c r="B10" s="11" t="s">
        <v>160</v>
      </c>
      <c r="C10" s="3" t="str">
        <f>IF(ISBLANK(B10)," ","0"&amp;" "&amp;S10&amp;" "&amp;T10)</f>
        <v>0 224 221 23 50</v>
      </c>
      <c r="D10" s="28" t="s">
        <v>217</v>
      </c>
      <c r="E10" s="29"/>
      <c r="F10" s="29"/>
      <c r="G10" s="29"/>
      <c r="H10" s="29"/>
      <c r="I10" s="29"/>
      <c r="J10" s="30"/>
      <c r="S10" s="5">
        <f>VLOOKUP(B10,'[6]SİNEMA LİSTESİ'!$A:$C,2,FALSE)</f>
        <v>224</v>
      </c>
      <c r="T10" s="5" t="str">
        <f>VLOOKUP(B10,'[6]SİNEMA LİSTESİ'!$A:$C,3,FALSE)</f>
        <v>221 23 50</v>
      </c>
    </row>
    <row r="11" spans="1:20" s="5" customFormat="1" ht="15">
      <c r="A11" s="10">
        <v>2</v>
      </c>
      <c r="B11" s="11" t="s">
        <v>73</v>
      </c>
      <c r="C11" s="3" t="str">
        <f>IF(ISBLANK(B11)," ","0"&amp;" "&amp;S11&amp;" "&amp;T11)</f>
        <v>0 224 261 57 67</v>
      </c>
      <c r="D11" s="28" t="s">
        <v>31</v>
      </c>
      <c r="E11" s="29"/>
      <c r="F11" s="29"/>
      <c r="G11" s="29"/>
      <c r="H11" s="29"/>
      <c r="I11" s="29"/>
      <c r="J11" s="30"/>
      <c r="S11" s="5">
        <f>VLOOKUP(B11,'[6]SİNEMA LİSTESİ'!$A:$C,2,FALSE)</f>
        <v>224</v>
      </c>
      <c r="T11" s="5" t="str">
        <f>VLOOKUP(B11,'[6]SİNEMA LİSTESİ'!$A:$C,3,FALSE)</f>
        <v>261 57 67</v>
      </c>
    </row>
    <row r="12" spans="1:20" s="5" customFormat="1" ht="18.75" customHeight="1">
      <c r="A12" s="10">
        <v>3</v>
      </c>
      <c r="B12" s="11" t="s">
        <v>218</v>
      </c>
      <c r="C12" s="3" t="str">
        <f>IF(ISBLANK(B12)," ","0"&amp;" "&amp;S12&amp;" "&amp;T12)</f>
        <v>0 224 224 99 39</v>
      </c>
      <c r="D12" s="28" t="s">
        <v>74</v>
      </c>
      <c r="E12" s="29"/>
      <c r="F12" s="29"/>
      <c r="G12" s="29"/>
      <c r="H12" s="29"/>
      <c r="I12" s="29"/>
      <c r="J12" s="30"/>
      <c r="S12" s="5">
        <f>VLOOKUP(B12,'[6]SİNEMA LİSTESİ'!$A:$C,2,FALSE)</f>
        <v>224</v>
      </c>
      <c r="T12" s="5" t="str">
        <f>VLOOKUP(B12,'[6]SİNEMA LİSTESİ'!$A:$C,3,FALSE)</f>
        <v>224 99 39</v>
      </c>
    </row>
    <row r="13" spans="1:10" s="5" customFormat="1" ht="27.75">
      <c r="A13" s="8"/>
      <c r="B13" s="1" t="s">
        <v>13</v>
      </c>
      <c r="C13" s="2"/>
      <c r="D13" s="18"/>
      <c r="E13" s="18"/>
      <c r="F13" s="18"/>
      <c r="G13" s="18"/>
      <c r="H13" s="18"/>
      <c r="I13" s="18"/>
      <c r="J13" s="19"/>
    </row>
    <row r="14" spans="1:20" s="5" customFormat="1" ht="18.75" customHeight="1">
      <c r="A14" s="10">
        <v>1</v>
      </c>
      <c r="B14" s="11" t="s">
        <v>219</v>
      </c>
      <c r="C14" s="3" t="str">
        <f>IF(ISBLANK(B14)," ","0"&amp;" "&amp;S14&amp;" "&amp;T14)</f>
        <v>0 342 220 37 57</v>
      </c>
      <c r="D14" s="28" t="s">
        <v>40</v>
      </c>
      <c r="E14" s="29"/>
      <c r="F14" s="29"/>
      <c r="G14" s="29"/>
      <c r="H14" s="29"/>
      <c r="I14" s="29"/>
      <c r="J14" s="30"/>
      <c r="S14" s="5">
        <f>VLOOKUP(B14,'[6]SİNEMA LİSTESİ'!$A:$C,2,FALSE)</f>
        <v>342</v>
      </c>
      <c r="T14" s="5" t="str">
        <f>VLOOKUP(B14,'[6]SİNEMA LİSTESİ'!$A:$C,3,FALSE)</f>
        <v>220 37 57</v>
      </c>
    </row>
    <row r="15" spans="1:20" s="5" customFormat="1" ht="18.75" customHeight="1">
      <c r="A15" s="10">
        <v>2</v>
      </c>
      <c r="B15" s="11" t="s">
        <v>166</v>
      </c>
      <c r="C15" s="3" t="str">
        <f>IF(ISBLANK(B15)," ","0"&amp;" "&amp;S15&amp;" "&amp;T15)</f>
        <v>0 342 220 76 58</v>
      </c>
      <c r="D15" s="28" t="s">
        <v>83</v>
      </c>
      <c r="E15" s="29"/>
      <c r="F15" s="29"/>
      <c r="G15" s="29"/>
      <c r="H15" s="29"/>
      <c r="I15" s="29"/>
      <c r="J15" s="30"/>
      <c r="S15" s="5">
        <f>VLOOKUP(B15,'[6]SİNEMA LİSTESİ'!$A:$C,2,FALSE)</f>
        <v>342</v>
      </c>
      <c r="T15" s="5" t="str">
        <f>VLOOKUP(B15,'[6]SİNEMA LİSTESİ'!$A:$C,3,FALSE)</f>
        <v>220 76 58</v>
      </c>
    </row>
    <row r="16" spans="1:20" s="5" customFormat="1" ht="15" customHeight="1">
      <c r="A16" s="10">
        <v>3</v>
      </c>
      <c r="B16" s="11" t="s">
        <v>42</v>
      </c>
      <c r="C16" s="3" t="str">
        <f>IF(ISBLANK(B16)," ","0"&amp;" "&amp;S16&amp;" "&amp;T16)</f>
        <v>0 342 328 91 70</v>
      </c>
      <c r="D16" s="28" t="s">
        <v>115</v>
      </c>
      <c r="E16" s="29"/>
      <c r="F16" s="29"/>
      <c r="G16" s="29"/>
      <c r="H16" s="29"/>
      <c r="I16" s="29"/>
      <c r="J16" s="30"/>
      <c r="S16" s="5">
        <f>VLOOKUP(B16,'[6]SİNEMA LİSTESİ'!$A:$C,2,FALSE)</f>
        <v>342</v>
      </c>
      <c r="T16" s="5" t="str">
        <f>VLOOKUP(B16,'[6]SİNEMA LİSTESİ'!$A:$C,3,FALSE)</f>
        <v>328 91 70</v>
      </c>
    </row>
    <row r="17" spans="1:10" s="5" customFormat="1" ht="27.75">
      <c r="A17" s="8"/>
      <c r="B17" s="1" t="s">
        <v>2</v>
      </c>
      <c r="C17" s="2"/>
      <c r="D17" s="18"/>
      <c r="E17" s="18"/>
      <c r="F17" s="18"/>
      <c r="G17" s="18"/>
      <c r="H17" s="18"/>
      <c r="I17" s="18"/>
      <c r="J17" s="19"/>
    </row>
    <row r="18" spans="1:20" s="5" customFormat="1" ht="18.75" customHeight="1">
      <c r="A18" s="10">
        <v>1</v>
      </c>
      <c r="B18" s="11" t="s">
        <v>11</v>
      </c>
      <c r="C18" s="3" t="str">
        <f>IF(ISBLANK(B18)," ","0"&amp;" "&amp;S18&amp;" "&amp;T18)</f>
        <v>0 216 554 77 70</v>
      </c>
      <c r="D18" s="28" t="s">
        <v>220</v>
      </c>
      <c r="E18" s="29"/>
      <c r="F18" s="29"/>
      <c r="G18" s="29"/>
      <c r="H18" s="29"/>
      <c r="I18" s="29"/>
      <c r="J18" s="30"/>
      <c r="S18" s="5">
        <f>VLOOKUP(B18,'[6]SİNEMA LİSTESİ'!$A:$C,2,FALSE)</f>
        <v>216</v>
      </c>
      <c r="T18" s="5" t="str">
        <f>VLOOKUP(B18,'[6]SİNEMA LİSTESİ'!$A:$C,3,FALSE)</f>
        <v>554 77 70</v>
      </c>
    </row>
    <row r="19" spans="1:20" s="5" customFormat="1" ht="18.75" customHeight="1">
      <c r="A19" s="10">
        <v>2</v>
      </c>
      <c r="B19" s="11" t="s">
        <v>47</v>
      </c>
      <c r="C19" s="3" t="str">
        <f>IF(ISBLANK(B19)," ","0"&amp;" "&amp;S19&amp;" "&amp;T19)</f>
        <v>0 212 215 27 27</v>
      </c>
      <c r="D19" s="28" t="s">
        <v>221</v>
      </c>
      <c r="E19" s="29"/>
      <c r="F19" s="29"/>
      <c r="G19" s="29"/>
      <c r="H19" s="29"/>
      <c r="I19" s="29"/>
      <c r="J19" s="30"/>
      <c r="S19" s="5">
        <f>VLOOKUP(B19,'[6]SİNEMA LİSTESİ'!$A:$C,2,FALSE)</f>
        <v>212</v>
      </c>
      <c r="T19" s="5" t="str">
        <f>VLOOKUP(B19,'[6]SİNEMA LİSTESİ'!$A:$C,3,FALSE)</f>
        <v>215 27 27</v>
      </c>
    </row>
    <row r="20" spans="1:21" ht="15">
      <c r="A20" s="10">
        <v>3</v>
      </c>
      <c r="B20" s="11" t="s">
        <v>222</v>
      </c>
      <c r="C20" s="3" t="str">
        <f>IF(ISBLANK(B20)," ","0"&amp;" "&amp;S20&amp;" "&amp;T20)</f>
        <v>0 216 411 17 03</v>
      </c>
      <c r="D20" s="28" t="s">
        <v>115</v>
      </c>
      <c r="E20" s="29"/>
      <c r="F20" s="29"/>
      <c r="G20" s="29"/>
      <c r="H20" s="29"/>
      <c r="I20" s="29"/>
      <c r="J20" s="30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216</v>
      </c>
      <c r="T20" s="5" t="str">
        <f>VLOOKUP(B20,'[6]SİNEMA LİSTESİ'!$A:$C,3,FALSE)</f>
        <v>411 17 03</v>
      </c>
      <c r="U20" s="5"/>
    </row>
    <row r="21" spans="1:21" ht="18.75" customHeight="1">
      <c r="A21" s="10">
        <v>4</v>
      </c>
      <c r="B21" s="11" t="s">
        <v>53</v>
      </c>
      <c r="C21" s="3" t="str">
        <f>IF(ISBLANK(B21)," ","0"&amp;" "&amp;S21&amp;" "&amp;T21)</f>
        <v>0 212 296 42 60</v>
      </c>
      <c r="D21" s="28" t="s">
        <v>34</v>
      </c>
      <c r="E21" s="29"/>
      <c r="F21" s="29"/>
      <c r="G21" s="29"/>
      <c r="H21" s="29"/>
      <c r="I21" s="29"/>
      <c r="J21" s="30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212</v>
      </c>
      <c r="T21" s="5" t="str">
        <f>VLOOKUP(B21,'[6]SİNEMA LİSTESİ'!$A:$C,3,FALSE)</f>
        <v>296 42 60</v>
      </c>
      <c r="U21" s="5"/>
    </row>
    <row r="22" spans="1:21" ht="27.75">
      <c r="A22" s="8"/>
      <c r="B22" s="1" t="s">
        <v>3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10">
        <v>1</v>
      </c>
      <c r="B23" s="11" t="s">
        <v>77</v>
      </c>
      <c r="C23" s="3" t="str">
        <f>IF(ISBLANK(B23)," ","0"&amp;" "&amp;S23&amp;" "&amp;T23)</f>
        <v>0 232 381 64 61</v>
      </c>
      <c r="D23" s="28" t="s">
        <v>78</v>
      </c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232</v>
      </c>
      <c r="T23" s="5" t="str">
        <f>VLOOKUP(B23,'[6]SİNEMA LİSTESİ'!$A:$C,3,FALSE)</f>
        <v>381 64 61</v>
      </c>
      <c r="U23" s="5"/>
    </row>
    <row r="24" spans="1:21" ht="27.75">
      <c r="A24" s="8"/>
      <c r="B24" s="1" t="s">
        <v>25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10">
        <v>1</v>
      </c>
      <c r="B25" s="11" t="s">
        <v>101</v>
      </c>
      <c r="C25" s="3" t="str">
        <f>IF(ISBLANK(B25)," ","0"&amp;" "&amp;S25&amp;" "&amp;T25)</f>
        <v>0 352 223 20 10</v>
      </c>
      <c r="D25" s="28" t="s">
        <v>223</v>
      </c>
      <c r="E25" s="29"/>
      <c r="F25" s="29"/>
      <c r="G25" s="29"/>
      <c r="H25" s="29"/>
      <c r="I25" s="29"/>
      <c r="J25" s="30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352</v>
      </c>
      <c r="T25" s="5" t="str">
        <f>VLOOKUP(B25,'[6]SİNEMA LİSTESİ'!$A:$C,3,FALSE)</f>
        <v>223 20 10</v>
      </c>
      <c r="U25" s="5"/>
    </row>
    <row r="26" spans="1:21" ht="18.75" customHeight="1">
      <c r="A26" s="10">
        <v>2</v>
      </c>
      <c r="B26" s="11" t="s">
        <v>61</v>
      </c>
      <c r="C26" s="3" t="str">
        <f>IF(ISBLANK(B26)," ","0"&amp;" "&amp;S26&amp;" "&amp;T26)</f>
        <v>0 352 223 11 53</v>
      </c>
      <c r="D26" s="28" t="s">
        <v>74</v>
      </c>
      <c r="E26" s="29"/>
      <c r="F26" s="29"/>
      <c r="G26" s="29"/>
      <c r="H26" s="29"/>
      <c r="I26" s="29"/>
      <c r="J26" s="30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352</v>
      </c>
      <c r="T26" s="5" t="str">
        <f>VLOOKUP(B26,'[6]SİNEMA LİSTESİ'!$A:$C,3,FALSE)</f>
        <v>223 11 53</v>
      </c>
      <c r="U26" s="5"/>
    </row>
    <row r="27" spans="1:21" ht="27.75">
      <c r="A27" s="8"/>
      <c r="B27" s="1" t="s">
        <v>224</v>
      </c>
      <c r="C27" s="2"/>
      <c r="D27" s="18"/>
      <c r="E27" s="18"/>
      <c r="F27" s="18"/>
      <c r="G27" s="18"/>
      <c r="H27" s="18"/>
      <c r="I27" s="18"/>
      <c r="J27" s="1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10">
        <v>1</v>
      </c>
      <c r="B28" s="11" t="s">
        <v>225</v>
      </c>
      <c r="C28" s="3" t="str">
        <f>IF(ISBLANK(B28)," ","0"&amp;" "&amp;S28&amp;" "&amp;T28)</f>
        <v>0 422 212 83 85</v>
      </c>
      <c r="D28" s="28" t="s">
        <v>80</v>
      </c>
      <c r="E28" s="29"/>
      <c r="F28" s="29"/>
      <c r="G28" s="29"/>
      <c r="H28" s="29"/>
      <c r="I28" s="29"/>
      <c r="J28" s="30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422</v>
      </c>
      <c r="T28" s="5" t="str">
        <f>VLOOKUP(B28,'[6]SİNEMA LİSTESİ'!$A:$C,3,FALSE)</f>
        <v>212 83 85</v>
      </c>
      <c r="U28" s="5"/>
    </row>
    <row r="29" spans="1:21" ht="18.75" customHeight="1">
      <c r="A29" s="10">
        <v>2</v>
      </c>
      <c r="B29" s="11" t="s">
        <v>226</v>
      </c>
      <c r="C29" s="3" t="str">
        <f>IF(ISBLANK(B29)," ","0"&amp;" "&amp;S29&amp;" "&amp;T29)</f>
        <v>0 422 321 12 22</v>
      </c>
      <c r="D29" s="28" t="s">
        <v>227</v>
      </c>
      <c r="E29" s="29"/>
      <c r="F29" s="29"/>
      <c r="G29" s="29"/>
      <c r="H29" s="29"/>
      <c r="I29" s="29"/>
      <c r="J29" s="30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422</v>
      </c>
      <c r="T29" s="5" t="str">
        <f>VLOOKUP(B29,'[6]SİNEMA LİSTESİ'!$A:$C,3,FALSE)</f>
        <v>321 12 22</v>
      </c>
      <c r="U29" s="5"/>
    </row>
    <row r="30" spans="1:21" ht="27.75">
      <c r="A30" s="8"/>
      <c r="B30" s="1" t="s">
        <v>65</v>
      </c>
      <c r="C30" s="2"/>
      <c r="D30" s="18"/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10">
        <v>1</v>
      </c>
      <c r="B31" s="7" t="s">
        <v>79</v>
      </c>
      <c r="C31" s="3" t="str">
        <f>IF(ISBLANK(B31)," ","0"&amp;" "&amp;S31&amp;" "&amp;T31)</f>
        <v>0 362 233 21 22</v>
      </c>
      <c r="D31" s="28" t="s">
        <v>91</v>
      </c>
      <c r="E31" s="29"/>
      <c r="F31" s="29"/>
      <c r="G31" s="29"/>
      <c r="H31" s="29"/>
      <c r="I31" s="29"/>
      <c r="J31" s="30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362</v>
      </c>
      <c r="T31" s="5" t="str">
        <f>VLOOKUP(B31,'[6]SİNEMA LİSTESİ'!$A:$C,3,FALSE)</f>
        <v>233 21 22</v>
      </c>
      <c r="U31" s="5"/>
    </row>
    <row r="32" spans="1:21" ht="15" customHeight="1">
      <c r="A32" s="10">
        <v>2</v>
      </c>
      <c r="B32" s="7" t="s">
        <v>66</v>
      </c>
      <c r="C32" s="3" t="str">
        <f>IF(ISBLANK(B32)," ","0"&amp;" "&amp;S32&amp;" "&amp;T32)</f>
        <v>0 362 431 24 71</v>
      </c>
      <c r="D32" s="28" t="s">
        <v>228</v>
      </c>
      <c r="E32" s="29"/>
      <c r="F32" s="29"/>
      <c r="G32" s="29"/>
      <c r="H32" s="29"/>
      <c r="I32" s="29"/>
      <c r="J32" s="30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362</v>
      </c>
      <c r="T32" s="5" t="str">
        <f>VLOOKUP(B32,'[6]SİNEMA LİSTESİ'!$A:$C,3,FALSE)</f>
        <v>431 24 71</v>
      </c>
      <c r="U32" s="5"/>
    </row>
    <row r="33" spans="1:21" ht="27.75">
      <c r="A33" s="8"/>
      <c r="B33" s="1" t="s">
        <v>67</v>
      </c>
      <c r="C33" s="2"/>
      <c r="D33" s="18"/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10">
        <v>1</v>
      </c>
      <c r="B34" s="7" t="s">
        <v>68</v>
      </c>
      <c r="C34" s="3" t="str">
        <f>IF(ISBLANK(B34)," ","0"&amp;" "&amp;S34&amp;" "&amp;T34)</f>
        <v>0 346 224 12 01</v>
      </c>
      <c r="D34" s="28" t="s">
        <v>91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346</v>
      </c>
      <c r="T34" s="5" t="str">
        <f>VLOOKUP(B34,'[6]SİNEMA LİSTESİ'!$A:$C,3,FALSE)</f>
        <v>224 12 01</v>
      </c>
      <c r="U34" s="5"/>
    </row>
    <row r="35" spans="1:21" ht="27.75">
      <c r="A35" s="8"/>
      <c r="B35" s="1" t="s">
        <v>20</v>
      </c>
      <c r="C35" s="2"/>
      <c r="D35" s="18"/>
      <c r="E35" s="18"/>
      <c r="F35" s="18"/>
      <c r="G35" s="18"/>
      <c r="H35" s="18"/>
      <c r="I35" s="18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10">
        <v>1</v>
      </c>
      <c r="B36" s="7" t="s">
        <v>21</v>
      </c>
      <c r="C36" s="3" t="str">
        <f>IF(ISBLANK(B36)," ","0"&amp;" "&amp;S36&amp;" "&amp;T36)</f>
        <v>0 462 330 10 01</v>
      </c>
      <c r="D36" s="28" t="s">
        <v>111</v>
      </c>
      <c r="E36" s="29"/>
      <c r="F36" s="29"/>
      <c r="G36" s="29"/>
      <c r="H36" s="29"/>
      <c r="I36" s="29"/>
      <c r="J36" s="30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462</v>
      </c>
      <c r="T36" s="5" t="str">
        <f>VLOOKUP(B36,'[6]SİNEMA LİSTESİ'!$A:$C,3,FALSE)</f>
        <v>330 10 01</v>
      </c>
      <c r="U36" s="5"/>
    </row>
    <row r="37" spans="1:21" ht="15" customHeight="1">
      <c r="A37" s="10">
        <v>2</v>
      </c>
      <c r="B37" s="7" t="s">
        <v>69</v>
      </c>
      <c r="C37" s="3" t="str">
        <f>IF(ISBLANK(B37)," ","0"&amp;" "&amp;S37&amp;" "&amp;T37)</f>
        <v>0 462 321 00 06</v>
      </c>
      <c r="D37" s="28" t="s">
        <v>229</v>
      </c>
      <c r="E37" s="29"/>
      <c r="F37" s="29"/>
      <c r="G37" s="29"/>
      <c r="H37" s="29"/>
      <c r="I37" s="29"/>
      <c r="J37" s="30"/>
      <c r="K37" s="5"/>
      <c r="L37" s="5"/>
      <c r="M37" s="5"/>
      <c r="N37" s="5"/>
      <c r="O37" s="5"/>
      <c r="P37" s="5"/>
      <c r="Q37" s="5"/>
      <c r="R37" s="5"/>
      <c r="S37" s="5">
        <f>VLOOKUP(B37,'[6]SİNEMA LİSTESİ'!$A:$C,2,FALSE)</f>
        <v>462</v>
      </c>
      <c r="T37" s="5" t="str">
        <f>VLOOKUP(B37,'[6]SİNEMA LİSTESİ'!$A:$C,3,FALSE)</f>
        <v>321 00 06</v>
      </c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</sheetData>
  <sheetProtection/>
  <mergeCells count="38">
    <mergeCell ref="D31:J31"/>
    <mergeCell ref="D32:J32"/>
    <mergeCell ref="D33:J33"/>
    <mergeCell ref="D30:J30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D34:J34"/>
    <mergeCell ref="D35:J35"/>
    <mergeCell ref="D36:J36"/>
    <mergeCell ref="D37:J3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6:B37 B23 B18:B21 B8 B6 B3:B4 B34 B25:B26 B28:B29 B31:B32 B10:B12 B14:B16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10"/>
  <sheetViews>
    <sheetView workbookViewId="0" topLeftCell="A1">
      <selection activeCell="C25" sqref="C25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8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230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10">
        <v>1</v>
      </c>
      <c r="B3" s="11" t="s">
        <v>231</v>
      </c>
      <c r="C3" s="3" t="str">
        <f>IF(ISBLANK(B3)," ","0"&amp;" "&amp;S3&amp;" "&amp;T3)</f>
        <v>0 488 215 44 40</v>
      </c>
      <c r="D3" s="15" t="s">
        <v>40</v>
      </c>
      <c r="E3" s="16"/>
      <c r="F3" s="16"/>
      <c r="G3" s="16"/>
      <c r="H3" s="16"/>
      <c r="I3" s="16"/>
      <c r="J3" s="17"/>
      <c r="S3" s="5">
        <f>VLOOKUP(B3,'[2]SİNEMA LİSTESİ'!$A:$C,2,FALSE)</f>
        <v>488</v>
      </c>
      <c r="T3" s="5" t="str">
        <f>VLOOKUP(B3,'[2]SİNEMA LİSTESİ'!$A:$C,3,FALSE)</f>
        <v>215 44 40</v>
      </c>
    </row>
    <row r="4" spans="1:10" s="5" customFormat="1" ht="27.75">
      <c r="A4" s="8"/>
      <c r="B4" s="1" t="s">
        <v>23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10">
        <v>1</v>
      </c>
      <c r="B5" s="11" t="s">
        <v>42</v>
      </c>
      <c r="C5" s="3" t="str">
        <f>IF(ISBLANK(B5)," ","0"&amp;" "&amp;S5&amp;" "&amp;T5)</f>
        <v>0 342 328 91 70</v>
      </c>
      <c r="D5" s="15" t="s">
        <v>112</v>
      </c>
      <c r="E5" s="16"/>
      <c r="F5" s="16"/>
      <c r="G5" s="16"/>
      <c r="H5" s="16"/>
      <c r="I5" s="16"/>
      <c r="J5" s="17"/>
      <c r="S5" s="5">
        <f>VLOOKUP(B5,'[2]SİNEMA LİSTESİ'!$A:$C,2,FALSE)</f>
        <v>342</v>
      </c>
      <c r="T5" s="5" t="str">
        <f>VLOOKUP(B5,'[2]SİNEMA LİSTESİ'!$A:$C,3,FALSE)</f>
        <v>328 91 70</v>
      </c>
    </row>
    <row r="6" spans="1:10" s="5" customFormat="1" ht="27.75">
      <c r="A6" s="8"/>
      <c r="B6" s="1" t="s">
        <v>75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10">
        <v>1</v>
      </c>
      <c r="B7" s="11" t="s">
        <v>232</v>
      </c>
      <c r="C7" s="3" t="str">
        <f>IF(ISBLANK(B7)," ","0"&amp;" "&amp;S7&amp;" "&amp;T7)</f>
        <v>0 246 232 69 14</v>
      </c>
      <c r="D7" s="15" t="s">
        <v>80</v>
      </c>
      <c r="E7" s="16"/>
      <c r="F7" s="16"/>
      <c r="G7" s="16"/>
      <c r="H7" s="16"/>
      <c r="I7" s="16"/>
      <c r="J7" s="17"/>
      <c r="S7" s="5">
        <f>VLOOKUP(B7,'[2]SİNEMA LİSTESİ'!$A:$C,2,FALSE)</f>
        <v>246</v>
      </c>
      <c r="T7" s="5" t="str">
        <f>VLOOKUP(B7,'[2]SİNEMA LİSTESİ'!$A:$C,3,FALSE)</f>
        <v>232 69 14</v>
      </c>
    </row>
    <row r="8" spans="1:10" s="5" customFormat="1" ht="27.75">
      <c r="A8" s="8"/>
      <c r="B8" s="1" t="s">
        <v>2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10">
        <v>1</v>
      </c>
      <c r="B9" s="11" t="s">
        <v>71</v>
      </c>
      <c r="C9" s="3" t="str">
        <f>IF(ISBLANK(B9)," ","0"&amp;" "&amp;S9&amp;" "&amp;T9)</f>
        <v>0 216 306 90 07</v>
      </c>
      <c r="D9" s="15" t="s">
        <v>40</v>
      </c>
      <c r="E9" s="16"/>
      <c r="F9" s="16"/>
      <c r="G9" s="16"/>
      <c r="H9" s="16"/>
      <c r="I9" s="16"/>
      <c r="J9" s="17"/>
      <c r="S9" s="5">
        <f>VLOOKUP(B9,'[2]SİNEMA LİSTESİ'!$A:$C,2,FALSE)</f>
        <v>216</v>
      </c>
      <c r="T9" s="5" t="str">
        <f>VLOOKUP(B9,'[2]SİNEMA LİSTESİ'!$A:$C,3,FALSE)</f>
        <v>306 90 07</v>
      </c>
    </row>
    <row r="10" spans="1:10" s="5" customFormat="1" ht="27.75">
      <c r="A10" s="8"/>
      <c r="B10" s="1" t="s">
        <v>3</v>
      </c>
      <c r="C10" s="2"/>
      <c r="D10" s="18"/>
      <c r="E10" s="18"/>
      <c r="F10" s="18"/>
      <c r="G10" s="18"/>
      <c r="H10" s="18"/>
      <c r="I10" s="18"/>
      <c r="J10" s="19"/>
    </row>
    <row r="11" spans="1:20" s="5" customFormat="1" ht="18.75" customHeight="1">
      <c r="A11" s="10">
        <v>1</v>
      </c>
      <c r="B11" s="11" t="s">
        <v>143</v>
      </c>
      <c r="C11" s="3" t="str">
        <f>IF(ISBLANK(B11)," ","0"&amp;" "&amp;S11&amp;" "&amp;T11)</f>
        <v>0 232 277 48 00 </v>
      </c>
      <c r="D11" s="15" t="s">
        <v>39</v>
      </c>
      <c r="E11" s="16"/>
      <c r="F11" s="16"/>
      <c r="G11" s="16"/>
      <c r="H11" s="16"/>
      <c r="I11" s="16"/>
      <c r="J11" s="17"/>
      <c r="S11" s="5">
        <f>VLOOKUP(B11,'[2]SİNEMA LİSTESİ'!$A:$C,2,FALSE)</f>
        <v>232</v>
      </c>
      <c r="T11" s="5" t="str">
        <f>VLOOKUP(B11,'[2]SİNEMA LİSTESİ'!$A:$C,3,FALSE)</f>
        <v>277 48 00 </v>
      </c>
    </row>
    <row r="12" spans="1:10" s="5" customFormat="1" ht="27.75">
      <c r="A12" s="8"/>
      <c r="B12" s="1" t="s">
        <v>233</v>
      </c>
      <c r="C12" s="2"/>
      <c r="D12" s="18"/>
      <c r="E12" s="18"/>
      <c r="F12" s="18"/>
      <c r="G12" s="18"/>
      <c r="H12" s="18"/>
      <c r="I12" s="18"/>
      <c r="J12" s="19"/>
    </row>
    <row r="13" spans="1:20" s="5" customFormat="1" ht="18.75" customHeight="1">
      <c r="A13" s="10">
        <v>1</v>
      </c>
      <c r="B13" s="11" t="s">
        <v>59</v>
      </c>
      <c r="C13" s="3" t="str">
        <f>IF(ISBLANK(B13)," ","0"&amp;" "&amp;S13&amp;" "&amp;T13)</f>
        <v>0 262 311 77 43</v>
      </c>
      <c r="D13" s="15" t="s">
        <v>234</v>
      </c>
      <c r="E13" s="16"/>
      <c r="F13" s="16"/>
      <c r="G13" s="16"/>
      <c r="H13" s="16"/>
      <c r="I13" s="16"/>
      <c r="J13" s="17"/>
      <c r="S13" s="5">
        <f>VLOOKUP(B13,'[2]SİNEMA LİSTESİ'!$A:$C,2,FALSE)</f>
        <v>262</v>
      </c>
      <c r="T13" s="5" t="str">
        <f>VLOOKUP(B13,'[2]SİNEMA LİSTESİ'!$A:$C,3,FALSE)</f>
        <v>311 77 43</v>
      </c>
    </row>
    <row r="14" spans="1:20" s="5" customFormat="1" ht="18.75" customHeight="1">
      <c r="A14" s="10">
        <v>2</v>
      </c>
      <c r="B14" s="11" t="s">
        <v>60</v>
      </c>
      <c r="C14" s="3" t="str">
        <f>IF(ISBLANK(B14)," ","0"&amp;" "&amp;S14&amp;" "&amp;T14)</f>
        <v>0 262 335 39 40</v>
      </c>
      <c r="D14" s="15" t="s">
        <v>37</v>
      </c>
      <c r="E14" s="16"/>
      <c r="F14" s="16"/>
      <c r="G14" s="16"/>
      <c r="H14" s="16"/>
      <c r="I14" s="16"/>
      <c r="J14" s="17"/>
      <c r="S14" s="5">
        <f>VLOOKUP(B14,'[2]SİNEMA LİSTESİ'!$A:$C,2,FALSE)</f>
        <v>262</v>
      </c>
      <c r="T14" s="5" t="str">
        <f>VLOOKUP(B14,'[2]SİNEMA LİSTESİ'!$A:$C,3,FALSE)</f>
        <v>335 39 40</v>
      </c>
    </row>
    <row r="15" spans="1:10" s="5" customFormat="1" ht="27.75">
      <c r="A15" s="8"/>
      <c r="B15" s="1" t="s">
        <v>235</v>
      </c>
      <c r="C15" s="2"/>
      <c r="D15" s="18"/>
      <c r="E15" s="18"/>
      <c r="F15" s="18"/>
      <c r="G15" s="18"/>
      <c r="H15" s="18"/>
      <c r="I15" s="18"/>
      <c r="J15" s="19"/>
    </row>
    <row r="16" spans="1:20" s="5" customFormat="1" ht="18.75" customHeight="1">
      <c r="A16" s="10">
        <v>1</v>
      </c>
      <c r="B16" s="11" t="s">
        <v>236</v>
      </c>
      <c r="C16" s="3" t="str">
        <f>IF(ISBLANK(B16)," ","0"&amp;" "&amp;S16&amp;" "&amp;T16)</f>
        <v>0 344 221 77 70</v>
      </c>
      <c r="D16" s="15" t="s">
        <v>39</v>
      </c>
      <c r="E16" s="16"/>
      <c r="F16" s="16"/>
      <c r="G16" s="16"/>
      <c r="H16" s="16"/>
      <c r="I16" s="16"/>
      <c r="J16" s="17"/>
      <c r="S16" s="5">
        <f>VLOOKUP(B16,'[2]SİNEMA LİSTESİ'!$A:$C,2,FALSE)</f>
        <v>344</v>
      </c>
      <c r="T16" s="5" t="str">
        <f>VLOOKUP(B16,'[2]SİNEMA LİSTESİ'!$A:$C,3,FALSE)</f>
        <v>221 77 70</v>
      </c>
    </row>
    <row r="17" spans="1:10" s="5" customFormat="1" ht="27.75">
      <c r="A17" s="8"/>
      <c r="B17" s="1" t="s">
        <v>62</v>
      </c>
      <c r="C17" s="2"/>
      <c r="D17" s="18"/>
      <c r="E17" s="18"/>
      <c r="F17" s="18"/>
      <c r="G17" s="18"/>
      <c r="H17" s="18"/>
      <c r="I17" s="18"/>
      <c r="J17" s="19"/>
    </row>
    <row r="18" spans="1:20" s="5" customFormat="1" ht="18.75" customHeight="1">
      <c r="A18" s="10">
        <v>1</v>
      </c>
      <c r="B18" s="11" t="s">
        <v>237</v>
      </c>
      <c r="C18" s="3" t="str">
        <f>IF(ISBLANK(B18)," ","0"&amp;" "&amp;S18&amp;" "&amp;T18)</f>
        <v>0 392 365 12 70</v>
      </c>
      <c r="D18" s="15" t="s">
        <v>238</v>
      </c>
      <c r="E18" s="16"/>
      <c r="F18" s="16"/>
      <c r="G18" s="16"/>
      <c r="H18" s="16"/>
      <c r="I18" s="16"/>
      <c r="J18" s="17"/>
      <c r="S18" s="5">
        <f>VLOOKUP(B18,'[2]SİNEMA LİSTESİ'!$A:$C,2,FALSE)</f>
        <v>392</v>
      </c>
      <c r="T18" s="5" t="str">
        <f>VLOOKUP(B18,'[2]SİNEMA LİSTESİ'!$A:$C,3,FALSE)</f>
        <v>365 12 70</v>
      </c>
    </row>
    <row r="19" spans="1:10" s="5" customFormat="1" ht="27.75">
      <c r="A19" s="8"/>
      <c r="B19" s="1" t="s">
        <v>104</v>
      </c>
      <c r="C19" s="2"/>
      <c r="D19" s="18"/>
      <c r="E19" s="18"/>
      <c r="F19" s="18"/>
      <c r="G19" s="18"/>
      <c r="H19" s="18"/>
      <c r="I19" s="18"/>
      <c r="J19" s="19"/>
    </row>
    <row r="20" spans="1:20" s="5" customFormat="1" ht="18.75" customHeight="1">
      <c r="A20" s="10">
        <v>1</v>
      </c>
      <c r="B20" s="7" t="s">
        <v>239</v>
      </c>
      <c r="C20" s="3" t="str">
        <f>IF(ISBLANK(B20)," ","0"&amp;" "&amp;S20&amp;" "&amp;T20)</f>
        <v>0 236 314 50 51</v>
      </c>
      <c r="D20" s="15"/>
      <c r="E20" s="16"/>
      <c r="F20" s="16"/>
      <c r="G20" s="16"/>
      <c r="H20" s="16"/>
      <c r="I20" s="16"/>
      <c r="J20" s="17"/>
      <c r="S20" s="5">
        <f>VLOOKUP(B20,'[2]SİNEMA LİSTESİ'!$A:$C,2,FALSE)</f>
        <v>236</v>
      </c>
      <c r="T20" s="5" t="str">
        <f>VLOOKUP(B20,'[2]SİNEMA LİSTESİ'!$A:$C,3,FALSE)</f>
        <v>314 50 51</v>
      </c>
    </row>
    <row r="21" spans="1:21" ht="27.75">
      <c r="A21" s="8"/>
      <c r="B21" s="1" t="s">
        <v>18</v>
      </c>
      <c r="C21" s="2"/>
      <c r="D21" s="18"/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10">
        <v>1</v>
      </c>
      <c r="B22" s="11" t="s">
        <v>70</v>
      </c>
      <c r="C22" s="3" t="str">
        <f>IF(ISBLANK(B22)," ","0"&amp;" "&amp;S22&amp;" "&amp;T22)</f>
        <v>0 324 331 00 77</v>
      </c>
      <c r="D22" s="15" t="s">
        <v>98</v>
      </c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324</v>
      </c>
      <c r="T22" s="5" t="str">
        <f>VLOOKUP(B22,'[2]SİNEMA LİSTESİ'!$A:$C,3,FALSE)</f>
        <v>331 00 77</v>
      </c>
      <c r="U22" s="5"/>
    </row>
    <row r="23" spans="1:21" ht="27.75">
      <c r="A23" s="8"/>
      <c r="B23" s="1" t="s">
        <v>63</v>
      </c>
      <c r="C23" s="2"/>
      <c r="D23" s="18"/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10">
        <v>1</v>
      </c>
      <c r="B24" s="7" t="s">
        <v>240</v>
      </c>
      <c r="C24" s="3" t="str">
        <f>IF(ISBLANK(B24)," ","0"&amp;" "&amp;S24&amp;" "&amp;T24)</f>
        <v>0 252 214 00 29</v>
      </c>
      <c r="D24" s="15"/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252</v>
      </c>
      <c r="T24" s="5" t="str">
        <f>VLOOKUP(B24,'[2]SİNEMA LİSTESİ'!$A:$C,3,FALSE)</f>
        <v>214 00 29</v>
      </c>
      <c r="U24" s="5"/>
    </row>
    <row r="25" spans="1:21" ht="27.75">
      <c r="A25" s="8"/>
      <c r="B25" s="1" t="s">
        <v>65</v>
      </c>
      <c r="C25" s="2"/>
      <c r="D25" s="18"/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10">
        <v>1</v>
      </c>
      <c r="B26" s="7" t="s">
        <v>97</v>
      </c>
      <c r="C26" s="3" t="str">
        <f>IF(ISBLANK(B26)," ","0"&amp;" "&amp;S26&amp;" "&amp;T26)</f>
        <v>0 362 230 68 30</v>
      </c>
      <c r="D26" s="15" t="s">
        <v>114</v>
      </c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362</v>
      </c>
      <c r="T26" s="5" t="str">
        <f>VLOOKUP(B26,'[2]SİNEMA LİSTESİ'!$A:$C,3,FALSE)</f>
        <v>230 68 30</v>
      </c>
      <c r="U26" s="5"/>
    </row>
    <row r="27" spans="1:21" ht="27.75">
      <c r="A27" s="8"/>
      <c r="B27" s="1" t="s">
        <v>250</v>
      </c>
      <c r="C27" s="2"/>
      <c r="D27" s="18"/>
      <c r="E27" s="18"/>
      <c r="F27" s="18"/>
      <c r="G27" s="18"/>
      <c r="H27" s="18"/>
      <c r="I27" s="18"/>
      <c r="J27" s="1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10">
        <v>1</v>
      </c>
      <c r="B28" s="7" t="s">
        <v>251</v>
      </c>
      <c r="C28" s="3" t="str">
        <f>IF(ISBLANK(B28)," ","0"&amp;" "&amp;S28&amp;" "&amp;T28)</f>
        <v>0 432 215 59 59</v>
      </c>
      <c r="D28" s="15" t="s">
        <v>40</v>
      </c>
      <c r="E28" s="16"/>
      <c r="F28" s="16"/>
      <c r="G28" s="16"/>
      <c r="H28" s="16"/>
      <c r="I28" s="16"/>
      <c r="J28" s="17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432</v>
      </c>
      <c r="T28" s="5" t="str">
        <f>VLOOKUP(B28,'[2]SİNEMA LİSTESİ'!$A:$C,3,FALSE)</f>
        <v>215 59 59</v>
      </c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</sheetData>
  <sheetProtection/>
  <mergeCells count="29">
    <mergeCell ref="D27:J27"/>
    <mergeCell ref="D28:J28"/>
    <mergeCell ref="D19:J19"/>
    <mergeCell ref="D20:J20"/>
    <mergeCell ref="D21:J21"/>
    <mergeCell ref="D22:J22"/>
    <mergeCell ref="D14:J14"/>
    <mergeCell ref="D15:J15"/>
    <mergeCell ref="D16:J16"/>
    <mergeCell ref="D17:J17"/>
    <mergeCell ref="D18:J18"/>
    <mergeCell ref="D5:J5"/>
    <mergeCell ref="D12:J12"/>
    <mergeCell ref="D13:J13"/>
    <mergeCell ref="D7:J7"/>
    <mergeCell ref="D8:J8"/>
    <mergeCell ref="D9:J9"/>
    <mergeCell ref="D10:J10"/>
    <mergeCell ref="D11:J11"/>
    <mergeCell ref="D23:J23"/>
    <mergeCell ref="D24:J24"/>
    <mergeCell ref="D25:J25"/>
    <mergeCell ref="D26:J26"/>
    <mergeCell ref="D6:J6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24 B22 B26 B18 B20 B13:B14 B16 B7 B5 B3 B11 B9 B28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9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9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233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10">
        <v>1</v>
      </c>
      <c r="B3" s="7" t="s">
        <v>241</v>
      </c>
      <c r="C3" s="3" t="str">
        <f>IF(ISBLANK(B3)," ","0"&amp;" "&amp;S3&amp;" "&amp;T3)</f>
        <v>0 262 325 20 00</v>
      </c>
      <c r="D3" s="15" t="s">
        <v>190</v>
      </c>
      <c r="E3" s="16"/>
      <c r="F3" s="16"/>
      <c r="G3" s="16"/>
      <c r="H3" s="16"/>
      <c r="I3" s="16"/>
      <c r="J3" s="17"/>
      <c r="S3" s="5">
        <f>VLOOKUP(B3,'[3]SİNEMA LİSTESİ'!$A:$C,2,FALSE)</f>
        <v>262</v>
      </c>
      <c r="T3" s="5" t="str">
        <f>VLOOKUP(B3,'[3]SİNEMA LİSTESİ'!$A:$C,3,FALSE)</f>
        <v>325 20 00</v>
      </c>
    </row>
    <row r="4" spans="1:10" s="5" customFormat="1" ht="18.75" customHeight="1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70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7</v>
      </c>
      <c r="B1" s="20"/>
      <c r="C1" s="21"/>
      <c r="D1" s="22" t="s">
        <v>118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10">
        <v>1</v>
      </c>
      <c r="B3" s="11" t="s">
        <v>84</v>
      </c>
      <c r="C3" s="3" t="str">
        <f>IF(ISBLANK(B3)," ","0"&amp;" "&amp;S3&amp;" "&amp;T3)</f>
        <v>0 322 612 22 80</v>
      </c>
      <c r="D3" s="28" t="s">
        <v>37</v>
      </c>
      <c r="E3" s="29"/>
      <c r="F3" s="29"/>
      <c r="G3" s="29"/>
      <c r="H3" s="29"/>
      <c r="I3" s="29"/>
      <c r="J3" s="30"/>
      <c r="S3" s="5">
        <f>VLOOKUP(B3,'[4]SİNEMA LİSTESİ'!$A:$C,2,FALSE)</f>
        <v>322</v>
      </c>
      <c r="T3" s="5" t="str">
        <f>VLOOKUP(B3,'[4]SİNEMA LİSTESİ'!$A:$C,3,FALSE)</f>
        <v>612 22 80</v>
      </c>
    </row>
    <row r="4" spans="1:10" s="5" customFormat="1" ht="27.75">
      <c r="A4" s="8"/>
      <c r="B4" s="1" t="s">
        <v>2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10">
        <v>1</v>
      </c>
      <c r="B5" s="11" t="s">
        <v>43</v>
      </c>
      <c r="C5" s="3" t="str">
        <f>IF(ISBLANK(B5)," ","0"&amp;" "&amp;S5&amp;" "&amp;T5)</f>
        <v>0 212 462 20 21</v>
      </c>
      <c r="D5" s="28" t="s">
        <v>234</v>
      </c>
      <c r="E5" s="29"/>
      <c r="F5" s="29"/>
      <c r="G5" s="29"/>
      <c r="H5" s="29"/>
      <c r="I5" s="29"/>
      <c r="J5" s="30"/>
      <c r="S5" s="5">
        <f>VLOOKUP(B5,'[4]SİNEMA LİSTESİ'!$A:$C,2,FALSE)</f>
        <v>212</v>
      </c>
      <c r="T5" s="5" t="str">
        <f>VLOOKUP(B5,'[4]SİNEMA LİSTESİ'!$A:$C,3,FALSE)</f>
        <v>462 20 21</v>
      </c>
    </row>
    <row r="6" spans="1:20" s="5" customFormat="1" ht="18.75" customHeight="1">
      <c r="A6" s="9">
        <v>2</v>
      </c>
      <c r="B6" s="11" t="s">
        <v>45</v>
      </c>
      <c r="C6" s="3" t="str">
        <f>IF(ISBLANK(B6)," ","0"&amp;" "&amp;S6&amp;" "&amp;T6)</f>
        <v>0 212 871 42 45</v>
      </c>
      <c r="D6" s="28" t="s">
        <v>242</v>
      </c>
      <c r="E6" s="29"/>
      <c r="F6" s="29"/>
      <c r="G6" s="29"/>
      <c r="H6" s="29"/>
      <c r="I6" s="29"/>
      <c r="J6" s="30"/>
      <c r="S6" s="5">
        <f>VLOOKUP(B6,'[4]SİNEMA LİSTESİ'!$A:$C,2,FALSE)</f>
        <v>212</v>
      </c>
      <c r="T6" s="5" t="str">
        <f>VLOOKUP(B6,'[4]SİNEMA LİSTESİ'!$A:$C,3,FALSE)</f>
        <v>871 42 45</v>
      </c>
    </row>
    <row r="7" spans="1:20" s="5" customFormat="1" ht="18.75" customHeight="1">
      <c r="A7" s="9">
        <v>3</v>
      </c>
      <c r="B7" s="11" t="s">
        <v>87</v>
      </c>
      <c r="C7" s="3" t="str">
        <f>IF(ISBLANK(B7)," ","0"&amp;" "&amp;S7&amp;" "&amp;T7)</f>
        <v>0 212 651 06 66</v>
      </c>
      <c r="D7" s="28" t="s">
        <v>157</v>
      </c>
      <c r="E7" s="29"/>
      <c r="F7" s="29"/>
      <c r="G7" s="29"/>
      <c r="H7" s="29"/>
      <c r="I7" s="29"/>
      <c r="J7" s="30"/>
      <c r="S7" s="5">
        <f>VLOOKUP(B7,'[4]SİNEMA LİSTESİ'!$A:$C,2,FALSE)</f>
        <v>212</v>
      </c>
      <c r="T7" s="5" t="str">
        <f>VLOOKUP(B7,'[4]SİNEMA LİSTESİ'!$A:$C,3,FALSE)</f>
        <v>651 06 66</v>
      </c>
    </row>
    <row r="8" spans="1:10" s="5" customFormat="1" ht="27.75">
      <c r="A8" s="8"/>
      <c r="B8" s="1" t="s">
        <v>14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9">
        <v>1</v>
      </c>
      <c r="B9" s="11" t="s">
        <v>15</v>
      </c>
      <c r="C9" s="3" t="str">
        <f>IF(ISBLANK(B9)," ","0"&amp;" "&amp;S9&amp;" "&amp;T9)</f>
        <v>0 318 218 88 55</v>
      </c>
      <c r="D9" s="28" t="s">
        <v>192</v>
      </c>
      <c r="E9" s="29"/>
      <c r="F9" s="29"/>
      <c r="G9" s="29"/>
      <c r="H9" s="29"/>
      <c r="I9" s="29"/>
      <c r="J9" s="30"/>
      <c r="S9" s="5">
        <f>VLOOKUP(B9,'[4]SİNEMA LİSTESİ'!$A:$C,2,FALSE)</f>
        <v>318</v>
      </c>
      <c r="T9" s="5" t="str">
        <f>VLOOKUP(B9,'[4]SİNEMA LİSTESİ'!$A:$C,3,FALSE)</f>
        <v>218 88 55</v>
      </c>
    </row>
    <row r="10" spans="1:10" s="5" customFormat="1" ht="27.75">
      <c r="A10" s="8"/>
      <c r="B10" s="1" t="s">
        <v>243</v>
      </c>
      <c r="C10" s="2"/>
      <c r="D10" s="18"/>
      <c r="E10" s="18"/>
      <c r="F10" s="18"/>
      <c r="G10" s="18"/>
      <c r="H10" s="18"/>
      <c r="I10" s="18"/>
      <c r="J10" s="19"/>
    </row>
    <row r="11" spans="1:20" s="5" customFormat="1" ht="18.75" customHeight="1">
      <c r="A11" s="9">
        <v>1</v>
      </c>
      <c r="B11" s="11" t="s">
        <v>244</v>
      </c>
      <c r="C11" s="3" t="str">
        <f>IF(ISBLANK(B11)," ","0"&amp;" "&amp;S11&amp;" "&amp;T11)</f>
        <v>0 384 212 30 05</v>
      </c>
      <c r="D11" s="28" t="s">
        <v>35</v>
      </c>
      <c r="E11" s="29"/>
      <c r="F11" s="29"/>
      <c r="G11" s="29"/>
      <c r="H11" s="29"/>
      <c r="I11" s="29"/>
      <c r="J11" s="30"/>
      <c r="S11" s="5">
        <v>384</v>
      </c>
      <c r="T11" s="5" t="s">
        <v>245</v>
      </c>
    </row>
    <row r="12" spans="1:10" s="5" customFormat="1" ht="27.75">
      <c r="A12" s="8"/>
      <c r="B12" s="13" t="s">
        <v>65</v>
      </c>
      <c r="C12" s="2"/>
      <c r="D12" s="18"/>
      <c r="E12" s="18"/>
      <c r="F12" s="18"/>
      <c r="G12" s="18"/>
      <c r="H12" s="18"/>
      <c r="I12" s="18"/>
      <c r="J12" s="19"/>
    </row>
    <row r="13" spans="1:20" s="5" customFormat="1" ht="18.75" customHeight="1">
      <c r="A13" s="12">
        <v>1</v>
      </c>
      <c r="B13" s="7" t="s">
        <v>85</v>
      </c>
      <c r="C13" s="14" t="str">
        <f>IF(ISBLANK(B13)," ","0"&amp;" "&amp;S13&amp;" "&amp;T13)</f>
        <v>0 362 532 32 89</v>
      </c>
      <c r="D13" s="28" t="s">
        <v>34</v>
      </c>
      <c r="E13" s="29"/>
      <c r="F13" s="29"/>
      <c r="G13" s="29"/>
      <c r="H13" s="29"/>
      <c r="I13" s="29"/>
      <c r="J13" s="30"/>
      <c r="S13" s="5">
        <f>VLOOKUP(B13,'[4]SİNEMA LİSTESİ'!$A:$C,2,FALSE)</f>
        <v>362</v>
      </c>
      <c r="T13" s="5" t="str">
        <f>VLOOKUP(B13,'[4]SİNEMA LİSTESİ'!$A:$C,3,FALSE)</f>
        <v>532 32 89</v>
      </c>
    </row>
    <row r="14" spans="1:10" s="5" customFormat="1" ht="27.75">
      <c r="A14" s="8"/>
      <c r="B14" s="13" t="s">
        <v>246</v>
      </c>
      <c r="C14" s="2"/>
      <c r="D14" s="18"/>
      <c r="E14" s="18"/>
      <c r="F14" s="18"/>
      <c r="G14" s="18"/>
      <c r="H14" s="18"/>
      <c r="I14" s="18"/>
      <c r="J14" s="19"/>
    </row>
    <row r="15" spans="1:20" s="5" customFormat="1" ht="18.75" customHeight="1">
      <c r="A15" s="12">
        <v>1</v>
      </c>
      <c r="B15" s="7" t="s">
        <v>247</v>
      </c>
      <c r="C15" s="14" t="str">
        <f>IF(ISBLANK(B15)," ","0"&amp;" "&amp;S15&amp;" "&amp;T15)</f>
        <v>0 354 217 87 00</v>
      </c>
      <c r="D15" s="28" t="s">
        <v>178</v>
      </c>
      <c r="E15" s="29"/>
      <c r="F15" s="29"/>
      <c r="G15" s="29"/>
      <c r="H15" s="29"/>
      <c r="I15" s="29"/>
      <c r="J15" s="30"/>
      <c r="S15" s="5">
        <f>VLOOKUP(B15,'[4]SİNEMA LİSTESİ'!$A:$C,2,FALSE)</f>
        <v>354</v>
      </c>
      <c r="T15" s="5" t="str">
        <f>VLOOKUP(B15,'[4]SİNEMA LİSTESİ'!$A:$C,3,FALSE)</f>
        <v>217 87 00</v>
      </c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</sheetData>
  <sheetProtection/>
  <mergeCells count="16">
    <mergeCell ref="D4:J4"/>
    <mergeCell ref="D5:J5"/>
    <mergeCell ref="D8:J8"/>
    <mergeCell ref="D9:J9"/>
    <mergeCell ref="A1:C1"/>
    <mergeCell ref="D1:J1"/>
    <mergeCell ref="D2:J2"/>
    <mergeCell ref="D3:J3"/>
    <mergeCell ref="D6:J6"/>
    <mergeCell ref="D7:J7"/>
    <mergeCell ref="D11:J11"/>
    <mergeCell ref="D12:J12"/>
    <mergeCell ref="D13:J13"/>
    <mergeCell ref="D14:J14"/>
    <mergeCell ref="D15:J15"/>
    <mergeCell ref="D10:J10"/>
  </mergeCells>
  <dataValidations count="1">
    <dataValidation type="list" allowBlank="1" showInputMessage="1" showErrorMessage="1" sqref="B13 B5:B7 B3 B9 B11 B1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2010-04-28T07:08:51Z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