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SİNEMALARI'!$A$1:$T$33</definedName>
  </definedNames>
  <calcPr fullCalcOnLoad="1"/>
</workbook>
</file>

<file path=xl/sharedStrings.xml><?xml version="1.0" encoding="utf-8"?>
<sst xmlns="http://schemas.openxmlformats.org/spreadsheetml/2006/main" count="14" uniqueCount="14">
  <si>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</si>
  <si>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</si>
  <si>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</si>
  <si>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</si>
  <si>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</si>
  <si>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 xml:space="preserve">harry potter ve melez prens </t>
  </si>
  <si>
    <t>hayalet sevgililerim</t>
  </si>
  <si>
    <t>felekten bir gece</t>
  </si>
  <si>
    <t>halk düşmanları</t>
  </si>
  <si>
    <t>transformers 2</t>
  </si>
  <si>
    <t>buz devri 3 (türkçe)</t>
  </si>
  <si>
    <t>aşka son şans</t>
  </si>
  <si>
    <t>KOYU ZEMİNLİ OLAN SEANSLAR CUMA VE CUMARTESİ OYNAR</t>
  </si>
  <si>
    <r>
      <t>AKSİ BELİRTİLMEMİŞ İSE FİLMLER</t>
    </r>
    <r>
      <rPr>
        <b/>
        <sz val="12"/>
        <color indexed="10"/>
        <rFont val="Arial"/>
        <family val="2"/>
      </rPr>
      <t xml:space="preserve"> ORİJİNAL</t>
    </r>
    <r>
      <rPr>
        <b/>
        <sz val="12"/>
        <color indexed="9"/>
        <rFont val="Arial"/>
        <family val="2"/>
      </rPr>
      <t xml:space="preserve"> </t>
    </r>
    <r>
      <rPr>
        <b/>
        <sz val="12"/>
        <rFont val="Arial"/>
        <family val="2"/>
      </rPr>
      <t>DİLDEDİR.</t>
    </r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</si>
</sst>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hh:mm;@"/>
    <numFmt numFmtId="193" formatCode="[$-41F]dd\ mmmm\ yyyy\ dddd"/>
    <numFmt numFmtId="194" formatCode="0.0"/>
    <numFmt numFmtId="195" formatCode="0.000"/>
    <numFmt numFmtId="196" formatCode="[$-F400]h:mm:ss\ AM/PM"/>
    <numFmt numFmtId="197" formatCode="_-* #,##0.0\ _T_L_-;\-* #,##0.0\ _T_L_-;_-* &quot;-&quot;??\ _T_L_-;_-@_-"/>
    <numFmt numFmtId="198" formatCode="_-* #,##0\ _T_L_-;\-* #,##0\ _T_L_-;_-* &quot;-&quot;??\ _T_L_-;_-@_-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F]d\ mmmm;@"/>
    <numFmt numFmtId="205" formatCode="[$-41F]d\ ;@"/>
    <numFmt numFmtId="206" formatCode="[$-41F]d\ mmmm\ ;@"/>
    <numFmt numFmtId="207" formatCode="hh:mm\ &quot;*&quot;"/>
  </numFmts>
  <fonts count="2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0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>
        <color indexed="63"/>
      </left>
      <right style="hair">
        <color indexed="9"/>
      </right>
      <top style="thin"/>
      <bottom style="thick"/>
    </border>
    <border>
      <left style="hair">
        <color indexed="9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>
      <alignment/>
    </xf>
    <xf numFmtId="206" fontId="8" fillId="2" borderId="7" xfId="0" applyNumberFormat="1" applyFont="1" applyFill="1" applyBorder="1" applyAlignment="1" applyProtection="1">
      <alignment horizontal="right" vertical="center"/>
      <protection hidden="1"/>
    </xf>
    <xf numFmtId="204" fontId="8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7" xfId="0" applyNumberFormat="1" applyFont="1" applyFill="1" applyBorder="1" applyAlignment="1" applyProtection="1">
      <alignment horizontal="left" vertical="center"/>
      <protection hidden="1"/>
    </xf>
    <xf numFmtId="0" fontId="9" fillId="2" borderId="8" xfId="0" applyNumberFormat="1" applyFont="1" applyFill="1" applyBorder="1" applyAlignment="1" applyProtection="1">
      <alignment horizontal="left" vertical="center"/>
      <protection hidden="1"/>
    </xf>
    <xf numFmtId="1" fontId="10" fillId="0" borderId="9" xfId="0" applyNumberFormat="1" applyFont="1" applyFill="1" applyBorder="1" applyAlignment="1">
      <alignment horizontal="right"/>
    </xf>
    <xf numFmtId="0" fontId="11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10" xfId="0" applyFont="1" applyFill="1" applyBorder="1" applyAlignment="1" applyProtection="1">
      <alignment horizontal="center" vertical="center"/>
      <protection hidden="1"/>
    </xf>
    <xf numFmtId="192" fontId="13" fillId="2" borderId="11" xfId="0" applyNumberFormat="1" applyFont="1" applyFill="1" applyBorder="1" applyAlignment="1" applyProtection="1">
      <alignment horizontal="center" vertical="center"/>
      <protection hidden="1"/>
    </xf>
    <xf numFmtId="192" fontId="13" fillId="2" borderId="12" xfId="0" applyNumberFormat="1" applyFont="1" applyFill="1" applyBorder="1" applyAlignment="1" applyProtection="1">
      <alignment horizontal="center" vertical="center"/>
      <protection hidden="1"/>
    </xf>
    <xf numFmtId="192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92" fontId="13" fillId="2" borderId="10" xfId="0" applyNumberFormat="1" applyFont="1" applyFill="1" applyBorder="1" applyAlignment="1" applyProtection="1">
      <alignment horizontal="center" vertical="center"/>
      <protection hidden="1"/>
    </xf>
    <xf numFmtId="192" fontId="13" fillId="2" borderId="17" xfId="0" applyNumberFormat="1" applyFont="1" applyFill="1" applyBorder="1" applyAlignment="1" applyProtection="1">
      <alignment horizontal="center" vertical="center"/>
      <protection hidden="1"/>
    </xf>
    <xf numFmtId="192" fontId="13" fillId="0" borderId="17" xfId="0" applyNumberFormat="1" applyFont="1" applyFill="1" applyBorder="1" applyAlignment="1" applyProtection="1">
      <alignment horizontal="center" vertical="center"/>
      <protection hidden="1"/>
    </xf>
    <xf numFmtId="192" fontId="13" fillId="2" borderId="18" xfId="0" applyNumberFormat="1" applyFont="1" applyFill="1" applyBorder="1" applyAlignment="1" applyProtection="1">
      <alignment horizontal="center" vertical="center"/>
      <protection hidden="1"/>
    </xf>
    <xf numFmtId="192" fontId="13" fillId="2" borderId="19" xfId="0" applyNumberFormat="1" applyFont="1" applyFill="1" applyBorder="1" applyAlignment="1" applyProtection="1">
      <alignment horizontal="center" vertical="center"/>
      <protection hidden="1"/>
    </xf>
    <xf numFmtId="192" fontId="13" fillId="2" borderId="20" xfId="0" applyNumberFormat="1" applyFont="1" applyFill="1" applyBorder="1" applyAlignment="1" applyProtection="1">
      <alignment horizontal="center" vertical="center"/>
      <protection hidden="1"/>
    </xf>
    <xf numFmtId="192" fontId="13" fillId="2" borderId="21" xfId="0" applyNumberFormat="1" applyFont="1" applyFill="1" applyBorder="1" applyAlignment="1" applyProtection="1">
      <alignment horizontal="center" vertical="center"/>
      <protection hidden="1"/>
    </xf>
    <xf numFmtId="0" fontId="12" fillId="3" borderId="22" xfId="0" applyFont="1" applyFill="1" applyBorder="1" applyAlignment="1" applyProtection="1">
      <alignment horizontal="center" vertical="center"/>
      <protection hidden="1"/>
    </xf>
    <xf numFmtId="0" fontId="11" fillId="3" borderId="23" xfId="0" applyFont="1" applyFill="1" applyBorder="1" applyAlignment="1" applyProtection="1">
      <alignment horizontal="left" vertical="center"/>
      <protection hidden="1" locked="0"/>
    </xf>
    <xf numFmtId="1" fontId="10" fillId="0" borderId="24" xfId="0" applyNumberFormat="1" applyFont="1" applyFill="1" applyBorder="1" applyAlignment="1">
      <alignment horizontal="right"/>
    </xf>
    <xf numFmtId="0" fontId="11" fillId="3" borderId="24" xfId="0" applyFont="1" applyFill="1" applyBorder="1" applyAlignment="1" applyProtection="1">
      <alignment horizontal="left" vertical="center"/>
      <protection hidden="1" locked="0"/>
    </xf>
    <xf numFmtId="0" fontId="12" fillId="3" borderId="25" xfId="0" applyFont="1" applyFill="1" applyBorder="1" applyAlignment="1" applyProtection="1">
      <alignment horizontal="center" vertical="center"/>
      <protection hidden="1"/>
    </xf>
    <xf numFmtId="192" fontId="13" fillId="2" borderId="25" xfId="0" applyNumberFormat="1" applyFont="1" applyFill="1" applyBorder="1" applyAlignment="1" applyProtection="1">
      <alignment horizontal="center" vertical="center"/>
      <protection hidden="1"/>
    </xf>
    <xf numFmtId="192" fontId="13" fillId="2" borderId="26" xfId="0" applyNumberFormat="1" applyFont="1" applyFill="1" applyBorder="1" applyAlignment="1" applyProtection="1">
      <alignment horizontal="center" vertical="center"/>
      <protection hidden="1"/>
    </xf>
    <xf numFmtId="192" fontId="13" fillId="2" borderId="27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Fill="1" applyBorder="1" applyAlignment="1">
      <alignment horizontal="right"/>
    </xf>
    <xf numFmtId="0" fontId="13" fillId="3" borderId="23" xfId="0" applyFont="1" applyFill="1" applyBorder="1" applyAlignment="1" applyProtection="1">
      <alignment horizontal="left" vertical="center"/>
      <protection hidden="1" locked="0"/>
    </xf>
    <xf numFmtId="0" fontId="12" fillId="3" borderId="23" xfId="0" applyFont="1" applyFill="1" applyBorder="1" applyAlignment="1" applyProtection="1">
      <alignment horizontal="center" vertical="center"/>
      <protection hidden="1"/>
    </xf>
    <xf numFmtId="192" fontId="13" fillId="2" borderId="28" xfId="0" applyNumberFormat="1" applyFont="1" applyFill="1" applyBorder="1" applyAlignment="1" applyProtection="1">
      <alignment horizontal="center" vertical="center"/>
      <protection hidden="1"/>
    </xf>
    <xf numFmtId="192" fontId="13" fillId="2" borderId="29" xfId="0" applyNumberFormat="1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 horizontal="left" vertical="center"/>
      <protection hidden="1" locked="0"/>
    </xf>
    <xf numFmtId="0" fontId="12" fillId="3" borderId="9" xfId="0" applyFont="1" applyFill="1" applyBorder="1" applyAlignment="1" applyProtection="1">
      <alignment horizontal="center" vertical="center"/>
      <protection hidden="1"/>
    </xf>
    <xf numFmtId="0" fontId="13" fillId="3" borderId="9" xfId="0" applyFont="1" applyFill="1" applyBorder="1" applyAlignment="1" applyProtection="1">
      <alignment/>
      <protection hidden="1" locked="0"/>
    </xf>
    <xf numFmtId="0" fontId="14" fillId="3" borderId="9" xfId="0" applyFont="1" applyFill="1" applyBorder="1" applyAlignment="1" applyProtection="1">
      <alignment horizontal="left" vertical="center"/>
      <protection hidden="1" locked="0"/>
    </xf>
    <xf numFmtId="0" fontId="13" fillId="3" borderId="24" xfId="0" applyFont="1" applyFill="1" applyBorder="1" applyAlignment="1" applyProtection="1">
      <alignment/>
      <protection hidden="1" locked="0"/>
    </xf>
    <xf numFmtId="0" fontId="12" fillId="3" borderId="24" xfId="0" applyFon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4" xfId="0" applyFont="1" applyBorder="1" applyAlignment="1">
      <alignment/>
    </xf>
    <xf numFmtId="0" fontId="19" fillId="0" borderId="0" xfId="0" applyFont="1" applyBorder="1" applyAlignment="1">
      <alignment/>
    </xf>
    <xf numFmtId="192" fontId="0" fillId="5" borderId="35" xfId="0" applyNumberFormat="1" applyFill="1" applyBorder="1" applyAlignment="1">
      <alignment/>
    </xf>
    <xf numFmtId="192" fontId="0" fillId="6" borderId="35" xfId="0" applyNumberFormat="1" applyFill="1" applyBorder="1" applyAlignment="1">
      <alignment/>
    </xf>
    <xf numFmtId="192" fontId="0" fillId="7" borderId="35" xfId="0" applyNumberFormat="1" applyFill="1" applyBorder="1" applyAlignment="1">
      <alignment/>
    </xf>
    <xf numFmtId="192" fontId="0" fillId="8" borderId="35" xfId="0" applyNumberFormat="1" applyFill="1" applyBorder="1" applyAlignment="1">
      <alignment/>
    </xf>
    <xf numFmtId="192" fontId="0" fillId="9" borderId="35" xfId="0" applyNumberFormat="1" applyFill="1" applyBorder="1" applyAlignment="1">
      <alignment/>
    </xf>
    <xf numFmtId="192" fontId="0" fillId="10" borderId="35" xfId="0" applyNumberFormat="1" applyFill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4">
    <dxf>
      <font>
        <b/>
        <i val="0"/>
        <color auto="1"/>
      </font>
      <border/>
    </dxf>
    <dxf>
      <font>
        <b/>
        <i val="0"/>
      </font>
      <fill>
        <patternFill>
          <bgColor rgb="FF969696"/>
        </patternFill>
      </fill>
      <border/>
    </dxf>
    <dxf>
      <font>
        <b/>
        <i val="0"/>
        <color rgb="FF000000"/>
      </font>
      <border/>
    </dxf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3019425</xdr:colOff>
      <xdr:row>4</xdr:row>
      <xdr:rowOff>219075</xdr:rowOff>
    </xdr:from>
    <xdr:to>
      <xdr:col>2</xdr:col>
      <xdr:colOff>0</xdr:colOff>
      <xdr:row>4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533775" y="1571625"/>
          <a:ext cx="57150" cy="57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-</a:t>
          </a:r>
        </a:p>
      </xdr:txBody>
    </xdr:sp>
    <xdr:clientData/>
  </xdr:twoCellAnchor>
  <xdr:twoCellAnchor>
    <xdr:from>
      <xdr:col>1</xdr:col>
      <xdr:colOff>2076450</xdr:colOff>
      <xdr:row>0</xdr:row>
      <xdr:rowOff>19050</xdr:rowOff>
    </xdr:from>
    <xdr:to>
      <xdr:col>10</xdr:col>
      <xdr:colOff>200025</xdr:colOff>
      <xdr:row>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2590800" y="19050"/>
          <a:ext cx="6448425" cy="581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11</xdr:col>
      <xdr:colOff>466725</xdr:colOff>
      <xdr:row>0</xdr:row>
      <xdr:rowOff>85725</xdr:rowOff>
    </xdr:from>
    <xdr:to>
      <xdr:col>13</xdr:col>
      <xdr:colOff>57150</xdr:colOff>
      <xdr:row>0</xdr:row>
      <xdr:rowOff>504825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85725"/>
          <a:ext cx="84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76200</xdr:rowOff>
    </xdr:from>
    <xdr:to>
      <xdr:col>13</xdr:col>
      <xdr:colOff>542925</xdr:colOff>
      <xdr:row>0</xdr:row>
      <xdr:rowOff>495300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.%20hafta%20(24-30%20TEMMUZ%200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4">
          <cell r="C4">
            <v>40018</v>
          </cell>
          <cell r="G4">
            <v>40024</v>
          </cell>
        </row>
        <row r="8">
          <cell r="C8" t="str">
            <v>BUZ DEVRİ 3 (türkçe)</v>
          </cell>
          <cell r="D8">
            <v>27</v>
          </cell>
          <cell r="E8">
            <v>4</v>
          </cell>
          <cell r="G8" t="str">
            <v>TIGLON</v>
          </cell>
          <cell r="H8">
            <v>96</v>
          </cell>
          <cell r="I8" t="str">
            <v>ara</v>
          </cell>
          <cell r="J8">
            <v>0.041666666666666664</v>
          </cell>
          <cell r="K8">
            <v>0.08333333333333333</v>
          </cell>
          <cell r="M8">
            <v>1</v>
          </cell>
        </row>
        <row r="9">
          <cell r="H9">
            <v>120</v>
          </cell>
          <cell r="I9" t="str">
            <v>jen</v>
          </cell>
          <cell r="J9">
            <v>0.08333333333333333</v>
          </cell>
          <cell r="L9">
            <v>1</v>
          </cell>
        </row>
        <row r="10">
          <cell r="L10">
            <v>2</v>
          </cell>
        </row>
        <row r="11">
          <cell r="C11" t="str">
            <v>ICE AGE 3</v>
          </cell>
          <cell r="L11">
            <v>3</v>
          </cell>
        </row>
        <row r="12">
          <cell r="C12" t="str">
            <v>HALK DÜŞMANLARI</v>
          </cell>
          <cell r="D12">
            <v>28</v>
          </cell>
          <cell r="E12">
            <v>3</v>
          </cell>
          <cell r="G12" t="str">
            <v>UIP</v>
          </cell>
          <cell r="H12">
            <v>140</v>
          </cell>
          <cell r="I12" t="str">
            <v>ara</v>
          </cell>
          <cell r="J12">
            <v>0.05555555555555555</v>
          </cell>
          <cell r="K12">
            <v>0.11805555555555557</v>
          </cell>
          <cell r="M12">
            <v>4</v>
          </cell>
        </row>
        <row r="13">
          <cell r="H13">
            <v>170</v>
          </cell>
          <cell r="I13" t="str">
            <v>jen</v>
          </cell>
          <cell r="J13">
            <v>0.11805555555555557</v>
          </cell>
          <cell r="L13">
            <v>10</v>
          </cell>
        </row>
        <row r="14">
          <cell r="L14">
            <v>11</v>
          </cell>
        </row>
        <row r="15">
          <cell r="C15" t="str">
            <v>PUBLIC ENEMIES</v>
          </cell>
          <cell r="L15">
            <v>12</v>
          </cell>
        </row>
        <row r="16">
          <cell r="C16" t="str">
            <v>AŞKA SON ŞANS</v>
          </cell>
          <cell r="D16">
            <v>29</v>
          </cell>
          <cell r="E16">
            <v>2</v>
          </cell>
          <cell r="G16" t="str">
            <v>MV</v>
          </cell>
          <cell r="H16">
            <v>92</v>
          </cell>
          <cell r="I16" t="str">
            <v>ara</v>
          </cell>
          <cell r="J16">
            <v>0.041666666666666664</v>
          </cell>
          <cell r="K16">
            <v>0.08333333333333333</v>
          </cell>
          <cell r="M16">
            <v>2</v>
          </cell>
        </row>
        <row r="17">
          <cell r="H17">
            <v>120</v>
          </cell>
          <cell r="I17" t="str">
            <v>jen</v>
          </cell>
          <cell r="J17">
            <v>0.08333333333333333</v>
          </cell>
          <cell r="L17">
            <v>4</v>
          </cell>
        </row>
        <row r="18">
          <cell r="L18">
            <v>5</v>
          </cell>
        </row>
        <row r="19">
          <cell r="C19" t="str">
            <v>LAST CHANCE HARVEY</v>
          </cell>
          <cell r="L19">
            <v>6</v>
          </cell>
        </row>
        <row r="20">
          <cell r="C20" t="str">
            <v>HAYALET SEVGİLİLERİM</v>
          </cell>
          <cell r="D20">
            <v>30</v>
          </cell>
          <cell r="E20">
            <v>1</v>
          </cell>
          <cell r="G20" t="str">
            <v>WB</v>
          </cell>
          <cell r="H20">
            <v>102</v>
          </cell>
          <cell r="I20" t="str">
            <v>ara</v>
          </cell>
          <cell r="J20">
            <v>0.052083333333333336</v>
          </cell>
          <cell r="K20">
            <v>0.09027777777777778</v>
          </cell>
          <cell r="M20">
            <v>3</v>
          </cell>
        </row>
        <row r="21">
          <cell r="H21">
            <v>130</v>
          </cell>
          <cell r="I21" t="str">
            <v>jen</v>
          </cell>
          <cell r="J21">
            <v>0.09027777777777778</v>
          </cell>
          <cell r="L21">
            <v>7</v>
          </cell>
        </row>
        <row r="22">
          <cell r="L22">
            <v>8</v>
          </cell>
        </row>
        <row r="23">
          <cell r="C23" t="str">
            <v>GHOST OF GIRL FRIENDS PAST</v>
          </cell>
          <cell r="L23">
            <v>9</v>
          </cell>
        </row>
        <row r="24">
          <cell r="C24" t="str">
            <v>FELEKTEN BİR GECE</v>
          </cell>
          <cell r="D24">
            <v>28</v>
          </cell>
          <cell r="E24">
            <v>3</v>
          </cell>
          <cell r="G24" t="str">
            <v>WB</v>
          </cell>
          <cell r="H24">
            <v>100</v>
          </cell>
          <cell r="I24" t="str">
            <v>ara</v>
          </cell>
          <cell r="J24">
            <v>0.041666666666666664</v>
          </cell>
          <cell r="K24">
            <v>0.09027777777777778</v>
          </cell>
          <cell r="M24">
            <v>5</v>
          </cell>
        </row>
        <row r="25">
          <cell r="H25">
            <v>130</v>
          </cell>
          <cell r="I25" t="str">
            <v>jen</v>
          </cell>
          <cell r="J25">
            <v>0.09027777777777778</v>
          </cell>
          <cell r="L25">
            <v>13</v>
          </cell>
        </row>
        <row r="26">
          <cell r="L26">
            <v>14</v>
          </cell>
        </row>
        <row r="27">
          <cell r="C27" t="str">
            <v>HANGOVER</v>
          </cell>
          <cell r="L27">
            <v>15</v>
          </cell>
        </row>
        <row r="28">
          <cell r="C28" t="str">
            <v>TRANSFORMERS 2</v>
          </cell>
          <cell r="D28">
            <v>26</v>
          </cell>
          <cell r="E28">
            <v>5</v>
          </cell>
          <cell r="G28" t="str">
            <v>UIP</v>
          </cell>
          <cell r="H28">
            <v>147</v>
          </cell>
          <cell r="I28" t="str">
            <v>ara</v>
          </cell>
          <cell r="J28">
            <v>0.0625</v>
          </cell>
          <cell r="K28">
            <v>0.125</v>
          </cell>
          <cell r="M28">
            <v>6</v>
          </cell>
        </row>
        <row r="29">
          <cell r="H29">
            <v>175</v>
          </cell>
          <cell r="I29" t="str">
            <v>jen</v>
          </cell>
          <cell r="J29">
            <v>0.125</v>
          </cell>
          <cell r="L29">
            <v>16</v>
          </cell>
        </row>
        <row r="30">
          <cell r="L30">
            <v>17</v>
          </cell>
        </row>
        <row r="31">
          <cell r="C31" t="str">
            <v>TRANSFORMERS 2</v>
          </cell>
          <cell r="L31">
            <v>18</v>
          </cell>
        </row>
        <row r="32">
          <cell r="C32" t="str">
            <v>HARRY POTTER VE MELEZ PRENS </v>
          </cell>
          <cell r="D32">
            <v>29</v>
          </cell>
          <cell r="E32">
            <v>2</v>
          </cell>
          <cell r="G32" t="str">
            <v>WB</v>
          </cell>
          <cell r="H32">
            <v>153</v>
          </cell>
          <cell r="I32" t="str">
            <v>ara</v>
          </cell>
          <cell r="J32">
            <v>0.04513888888888889</v>
          </cell>
          <cell r="K32">
            <v>0.125</v>
          </cell>
          <cell r="M32">
            <v>7</v>
          </cell>
        </row>
        <row r="33">
          <cell r="H33">
            <v>180</v>
          </cell>
          <cell r="I33" t="str">
            <v>jen</v>
          </cell>
          <cell r="J33">
            <v>0.125</v>
          </cell>
          <cell r="L33">
            <v>19</v>
          </cell>
        </row>
        <row r="34">
          <cell r="L34">
            <v>20</v>
          </cell>
        </row>
        <row r="35">
          <cell r="C35" t="str">
            <v>HARRY POTTER AND THE HALF-BLOOD PRINCE</v>
          </cell>
          <cell r="L35">
            <v>21</v>
          </cell>
        </row>
        <row r="36">
          <cell r="C36" t="str">
            <v>HARRY POTTER VE MELEZ PRENS </v>
          </cell>
          <cell r="D36">
            <v>29</v>
          </cell>
          <cell r="E36">
            <v>2</v>
          </cell>
          <cell r="G36" t="str">
            <v>WB</v>
          </cell>
          <cell r="H36">
            <v>153</v>
          </cell>
          <cell r="I36" t="str">
            <v>ara</v>
          </cell>
          <cell r="J36">
            <v>0.04513888888888889</v>
          </cell>
          <cell r="K36">
            <v>0.125</v>
          </cell>
          <cell r="M36">
            <v>1.1</v>
          </cell>
        </row>
        <row r="37">
          <cell r="H37">
            <v>180</v>
          </cell>
          <cell r="I37" t="str">
            <v>jen</v>
          </cell>
          <cell r="J37">
            <v>0.125</v>
          </cell>
          <cell r="L37">
            <v>1.3000000000000003</v>
          </cell>
        </row>
        <row r="38">
          <cell r="L38">
            <v>2.3000000000000003</v>
          </cell>
        </row>
        <row r="39">
          <cell r="C39" t="str">
            <v>HARRY POTTER AND THE HALF-BLOOD PRINCE</v>
          </cell>
          <cell r="L39">
            <v>3.3000000000000003</v>
          </cell>
        </row>
        <row r="40">
          <cell r="E40" t="str">
            <v> </v>
          </cell>
          <cell r="I40" t="str">
            <v>ara</v>
          </cell>
          <cell r="K40">
            <v>0</v>
          </cell>
          <cell r="M40">
            <v>0</v>
          </cell>
        </row>
        <row r="41">
          <cell r="I41" t="str">
            <v>jen</v>
          </cell>
          <cell r="L41">
            <v>-2</v>
          </cell>
        </row>
        <row r="42">
          <cell r="L42">
            <v>-1</v>
          </cell>
        </row>
        <row r="43">
          <cell r="L43">
            <v>0</v>
          </cell>
        </row>
        <row r="44">
          <cell r="D44">
            <v>23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D48">
            <v>19</v>
          </cell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12</v>
          </cell>
          <cell r="E52" t="str">
            <v> 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L54">
            <v>-1</v>
          </cell>
        </row>
        <row r="55">
          <cell r="L55">
            <v>0</v>
          </cell>
        </row>
        <row r="56"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L58">
            <v>-1</v>
          </cell>
        </row>
        <row r="59">
          <cell r="L59">
            <v>0</v>
          </cell>
        </row>
        <row r="60"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BUZ DEVRİ 3 (türkçe)</v>
          </cell>
          <cell r="D3" t="str">
            <v>BUZ DEVRİ 3 (türkçe)</v>
          </cell>
          <cell r="E3" t="str">
            <v>BUZ DEVRİ 3 (türkçe)</v>
          </cell>
          <cell r="F3" t="str">
            <v>BUZ DEVRİ 3 (türkçe)</v>
          </cell>
          <cell r="G3" t="str">
            <v>BUZ DEVRİ 3 (türkçe)</v>
          </cell>
          <cell r="H3" t="str">
            <v>BUZ DEVRİ 3 (türkçe)</v>
          </cell>
          <cell r="I3" t="e">
            <v>#N/A</v>
          </cell>
          <cell r="J3" t="str">
            <v>HARRY POTTER VE MELEZ PRENS </v>
          </cell>
        </row>
        <row r="4">
          <cell r="C4">
            <v>0.4583333333333333</v>
          </cell>
          <cell r="D4">
            <v>0.5416666666666666</v>
          </cell>
          <cell r="E4">
            <v>0.6354166666666666</v>
          </cell>
          <cell r="F4">
            <v>0.71875</v>
          </cell>
          <cell r="G4">
            <v>0.8020833333333334</v>
          </cell>
          <cell r="H4">
            <v>0.8854166666666666</v>
          </cell>
          <cell r="I4" t="e">
            <v>#N/A</v>
          </cell>
          <cell r="J4">
            <v>0.96875</v>
          </cell>
        </row>
        <row r="5">
          <cell r="C5">
            <v>0.5</v>
          </cell>
          <cell r="D5">
            <v>0.5833333333333333</v>
          </cell>
          <cell r="E5">
            <v>0.6770833333333333</v>
          </cell>
          <cell r="F5">
            <v>0.7604166666666666</v>
          </cell>
          <cell r="G5">
            <v>0.84375</v>
          </cell>
          <cell r="H5">
            <v>0.9270833333333333</v>
          </cell>
          <cell r="I5" t="e">
            <v>#N/A</v>
          </cell>
          <cell r="J5">
            <v>1.0138888888888888</v>
          </cell>
        </row>
        <row r="6">
          <cell r="C6">
            <v>0.5416666666666666</v>
          </cell>
          <cell r="D6">
            <v>0.625</v>
          </cell>
          <cell r="E6">
            <v>0.71875</v>
          </cell>
          <cell r="F6">
            <v>0.8020833333333334</v>
          </cell>
          <cell r="G6">
            <v>0.8854166666666667</v>
          </cell>
          <cell r="H6">
            <v>0.96875</v>
          </cell>
          <cell r="I6" t="e">
            <v>#N/A</v>
          </cell>
          <cell r="J6">
            <v>1.09375</v>
          </cell>
        </row>
        <row r="7">
          <cell r="C7" t="str">
            <v>AŞKA SON ŞANS</v>
          </cell>
          <cell r="D7" t="str">
            <v>AŞKA SON ŞANS</v>
          </cell>
          <cell r="E7" t="str">
            <v>AŞKA SON ŞANS</v>
          </cell>
          <cell r="F7" t="str">
            <v>AŞKA SON ŞANS</v>
          </cell>
          <cell r="G7" t="str">
            <v>AŞKA SON ŞANS</v>
          </cell>
          <cell r="H7" t="str">
            <v>AŞKA SON ŞANS</v>
          </cell>
          <cell r="I7" t="e">
            <v>#N/A</v>
          </cell>
          <cell r="J7" t="e">
            <v>#N/A</v>
          </cell>
        </row>
        <row r="8">
          <cell r="C8">
            <v>0.46875</v>
          </cell>
          <cell r="D8">
            <v>0.5520833333333334</v>
          </cell>
          <cell r="E8">
            <v>0.6458333333333334</v>
          </cell>
          <cell r="F8">
            <v>0.7291666666666666</v>
          </cell>
          <cell r="G8">
            <v>0.8229166666666666</v>
          </cell>
          <cell r="H8">
            <v>0.90625</v>
          </cell>
          <cell r="I8" t="e">
            <v>#N/A</v>
          </cell>
          <cell r="J8" t="e">
            <v>#N/A</v>
          </cell>
        </row>
        <row r="9">
          <cell r="C9">
            <v>0.5104166666666666</v>
          </cell>
          <cell r="D9">
            <v>0.59375</v>
          </cell>
          <cell r="E9">
            <v>0.6875</v>
          </cell>
          <cell r="F9">
            <v>0.7708333333333333</v>
          </cell>
          <cell r="G9">
            <v>0.8645833333333333</v>
          </cell>
          <cell r="H9">
            <v>0.9479166666666666</v>
          </cell>
          <cell r="I9" t="e">
            <v>#N/A</v>
          </cell>
          <cell r="J9" t="e">
            <v>#N/A</v>
          </cell>
        </row>
        <row r="10">
          <cell r="C10">
            <v>0.5520833333333334</v>
          </cell>
          <cell r="D10">
            <v>0.6354166666666667</v>
          </cell>
          <cell r="E10">
            <v>0.7291666666666667</v>
          </cell>
          <cell r="F10">
            <v>0.8125</v>
          </cell>
          <cell r="G10">
            <v>0.90625</v>
          </cell>
          <cell r="H10">
            <v>0.9895833333333334</v>
          </cell>
          <cell r="I10" t="e">
            <v>#N/A</v>
          </cell>
          <cell r="J10" t="e">
            <v>#N/A</v>
          </cell>
        </row>
        <row r="11">
          <cell r="C11" t="str">
            <v>HAYALET SEVGİLİLERİM</v>
          </cell>
          <cell r="D11" t="e">
            <v>#N/A</v>
          </cell>
          <cell r="E11" t="str">
            <v>HAYALET SEVGİLİLERİM</v>
          </cell>
          <cell r="F11" t="str">
            <v>HAYALET SEVGİLİLERİM</v>
          </cell>
          <cell r="G11" t="str">
            <v>HAYALET SEVGİLİLERİM</v>
          </cell>
          <cell r="H11" t="str">
            <v>HAYALET SEVGİLİLERİM</v>
          </cell>
          <cell r="I11" t="e">
            <v>#N/A</v>
          </cell>
          <cell r="J11" t="str">
            <v>HAYALET SEVGİLİLERİM</v>
          </cell>
        </row>
        <row r="12">
          <cell r="C12">
            <v>0.4895833333333333</v>
          </cell>
          <cell r="D12" t="e">
            <v>#N/A</v>
          </cell>
          <cell r="E12">
            <v>0.5833333333333334</v>
          </cell>
          <cell r="F12">
            <v>0.6875</v>
          </cell>
          <cell r="G12">
            <v>0.78125</v>
          </cell>
          <cell r="H12">
            <v>0.875</v>
          </cell>
          <cell r="I12" t="e">
            <v>#N/A</v>
          </cell>
          <cell r="J12">
            <v>0.96875</v>
          </cell>
        </row>
        <row r="13">
          <cell r="C13">
            <v>0.5416666666666666</v>
          </cell>
          <cell r="D13" t="e">
            <v>#N/A</v>
          </cell>
          <cell r="E13">
            <v>0.6354166666666667</v>
          </cell>
          <cell r="F13">
            <v>0.7395833333333334</v>
          </cell>
          <cell r="G13">
            <v>0.8333333333333334</v>
          </cell>
          <cell r="H13">
            <v>0.9270833333333334</v>
          </cell>
          <cell r="I13" t="e">
            <v>#N/A</v>
          </cell>
          <cell r="J13">
            <v>1.0208333333333333</v>
          </cell>
        </row>
        <row r="14">
          <cell r="C14">
            <v>0.579861111111111</v>
          </cell>
          <cell r="D14" t="e">
            <v>#N/A</v>
          </cell>
          <cell r="E14">
            <v>0.6736111111111112</v>
          </cell>
          <cell r="F14">
            <v>0.7777777777777778</v>
          </cell>
          <cell r="G14">
            <v>0.8715277777777778</v>
          </cell>
          <cell r="H14">
            <v>0.9652777777777778</v>
          </cell>
          <cell r="I14" t="e">
            <v>#N/A</v>
          </cell>
          <cell r="J14">
            <v>1.0590277777777777</v>
          </cell>
        </row>
        <row r="15">
          <cell r="C15" t="str">
            <v>HALK DÜŞMANLARI</v>
          </cell>
          <cell r="D15" t="e">
            <v>#N/A</v>
          </cell>
          <cell r="E15" t="str">
            <v>HALK DÜŞMANLARI</v>
          </cell>
          <cell r="F15" t="str">
            <v>HALK DÜŞMANLARI</v>
          </cell>
          <cell r="G15" t="e">
            <v>#N/A</v>
          </cell>
          <cell r="H15" t="str">
            <v>HALK DÜŞMANLARI</v>
          </cell>
          <cell r="I15" t="e">
            <v>#N/A</v>
          </cell>
          <cell r="J15" t="str">
            <v>HALK DÜŞMANLARI</v>
          </cell>
        </row>
        <row r="16">
          <cell r="C16">
            <v>0.4895833333333333</v>
          </cell>
          <cell r="D16" t="e">
            <v>#N/A</v>
          </cell>
          <cell r="E16">
            <v>0.6145833333333334</v>
          </cell>
          <cell r="F16">
            <v>0.7395833333333334</v>
          </cell>
          <cell r="G16" t="e">
            <v>#N/A</v>
          </cell>
          <cell r="H16">
            <v>0.8645833333333334</v>
          </cell>
          <cell r="I16" t="e">
            <v>#N/A</v>
          </cell>
          <cell r="J16">
            <v>0.9895833333333334</v>
          </cell>
        </row>
        <row r="17">
          <cell r="C17">
            <v>0.5451388888888888</v>
          </cell>
          <cell r="D17" t="e">
            <v>#N/A</v>
          </cell>
          <cell r="E17">
            <v>0.670138888888889</v>
          </cell>
          <cell r="F17">
            <v>0.795138888888889</v>
          </cell>
          <cell r="G17" t="e">
            <v>#N/A</v>
          </cell>
          <cell r="H17">
            <v>0.920138888888889</v>
          </cell>
          <cell r="I17" t="e">
            <v>#N/A</v>
          </cell>
          <cell r="J17">
            <v>1.0451388888888888</v>
          </cell>
        </row>
        <row r="18">
          <cell r="C18">
            <v>0.6076388888888888</v>
          </cell>
          <cell r="D18" t="e">
            <v>#N/A</v>
          </cell>
          <cell r="E18">
            <v>0.732638888888889</v>
          </cell>
          <cell r="F18">
            <v>0.857638888888889</v>
          </cell>
          <cell r="G18" t="e">
            <v>#N/A</v>
          </cell>
          <cell r="H18">
            <v>0.982638888888889</v>
          </cell>
          <cell r="I18" t="e">
            <v>#N/A</v>
          </cell>
          <cell r="J18">
            <v>1.1076388888888888</v>
          </cell>
        </row>
        <row r="19">
          <cell r="C19" t="e">
            <v>#N/A</v>
          </cell>
          <cell r="D19" t="str">
            <v>FELEKTEN BİR GECE</v>
          </cell>
          <cell r="E19" t="str">
            <v>FELEKTEN BİR GECE</v>
          </cell>
          <cell r="F19" t="str">
            <v>FELEKTEN BİR GECE</v>
          </cell>
          <cell r="G19" t="str">
            <v>FELEKTEN BİR GECE</v>
          </cell>
          <cell r="H19" t="str">
            <v>FELEKTEN BİR GECE</v>
          </cell>
          <cell r="I19" t="e">
            <v>#N/A</v>
          </cell>
          <cell r="J19" t="str">
            <v>FELEKTEN BİR GECE</v>
          </cell>
        </row>
        <row r="20">
          <cell r="C20" t="e">
            <v>#N/A</v>
          </cell>
          <cell r="D20">
            <v>0.5</v>
          </cell>
          <cell r="E20">
            <v>0.59375</v>
          </cell>
          <cell r="F20">
            <v>0.6979166666666666</v>
          </cell>
          <cell r="G20">
            <v>0.7916666666666666</v>
          </cell>
          <cell r="H20">
            <v>0.8854166666666666</v>
          </cell>
          <cell r="I20" t="e">
            <v>#N/A</v>
          </cell>
          <cell r="J20">
            <v>0.9791666666666666</v>
          </cell>
        </row>
        <row r="21">
          <cell r="C21" t="e">
            <v>#N/A</v>
          </cell>
          <cell r="D21">
            <v>0.5416666666666666</v>
          </cell>
          <cell r="E21">
            <v>0.6354166666666666</v>
          </cell>
          <cell r="F21">
            <v>0.7395833333333333</v>
          </cell>
          <cell r="G21">
            <v>0.8333333333333333</v>
          </cell>
          <cell r="H21">
            <v>0.9270833333333333</v>
          </cell>
          <cell r="I21" t="e">
            <v>#N/A</v>
          </cell>
          <cell r="J21">
            <v>1.0208333333333333</v>
          </cell>
        </row>
        <row r="22">
          <cell r="C22" t="e">
            <v>#N/A</v>
          </cell>
          <cell r="D22">
            <v>0.5902777777777778</v>
          </cell>
          <cell r="E22">
            <v>0.6840277777777778</v>
          </cell>
          <cell r="F22">
            <v>0.7881944444444444</v>
          </cell>
          <cell r="G22">
            <v>0.8819444444444444</v>
          </cell>
          <cell r="H22">
            <v>0.9756944444444444</v>
          </cell>
          <cell r="I22" t="e">
            <v>#N/A</v>
          </cell>
          <cell r="J22">
            <v>1.0694444444444444</v>
          </cell>
        </row>
        <row r="23">
          <cell r="C23" t="e">
            <v>#N/A</v>
          </cell>
          <cell r="D23" t="str">
            <v>TRANSFORMERS 2</v>
          </cell>
          <cell r="E23" t="str">
            <v>TRANSFORMERS 2</v>
          </cell>
          <cell r="F23" t="e">
            <v>#N/A</v>
          </cell>
          <cell r="G23" t="str">
            <v>TRANSFORMERS 2</v>
          </cell>
          <cell r="H23" t="str">
            <v>TRANSFORMERS 2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>
            <v>0.5</v>
          </cell>
          <cell r="E24">
            <v>0.625</v>
          </cell>
          <cell r="F24" t="e">
            <v>#N/A</v>
          </cell>
          <cell r="G24">
            <v>0.75</v>
          </cell>
          <cell r="H24">
            <v>0.875</v>
          </cell>
          <cell r="I24" t="e">
            <v>#N/A</v>
          </cell>
          <cell r="J24" t="e">
            <v>#N/A</v>
          </cell>
        </row>
        <row r="25">
          <cell r="C25" t="e">
            <v>#N/A</v>
          </cell>
          <cell r="D25">
            <v>0.5625</v>
          </cell>
          <cell r="E25">
            <v>0.6875</v>
          </cell>
          <cell r="F25" t="e">
            <v>#N/A</v>
          </cell>
          <cell r="G25">
            <v>0.8125</v>
          </cell>
          <cell r="H25">
            <v>0.9375</v>
          </cell>
          <cell r="I25" t="e">
            <v>#N/A</v>
          </cell>
          <cell r="J25" t="e">
            <v>#N/A</v>
          </cell>
        </row>
        <row r="26">
          <cell r="C26" t="e">
            <v>#N/A</v>
          </cell>
          <cell r="D26">
            <v>0.625</v>
          </cell>
          <cell r="E26">
            <v>0.75</v>
          </cell>
          <cell r="F26" t="e">
            <v>#N/A</v>
          </cell>
          <cell r="G26">
            <v>0.875</v>
          </cell>
          <cell r="H26">
            <v>1</v>
          </cell>
          <cell r="I26" t="e">
            <v>#N/A</v>
          </cell>
          <cell r="J26" t="e">
            <v>#N/A</v>
          </cell>
        </row>
        <row r="27">
          <cell r="C27" t="str">
            <v>HARRY POTTER VE MELEZ PRENS </v>
          </cell>
          <cell r="D27" t="e">
            <v>#N/A</v>
          </cell>
          <cell r="E27" t="str">
            <v>HARRY POTTER VE MELEZ PRENS </v>
          </cell>
          <cell r="F27" t="str">
            <v>HARRY POTTER VE MELEZ PRENS </v>
          </cell>
          <cell r="G27" t="e">
            <v>#N/A</v>
          </cell>
          <cell r="H27" t="str">
            <v>HARRY POTTER VE MELEZ PRENS </v>
          </cell>
          <cell r="I27" t="e">
            <v>#N/A</v>
          </cell>
          <cell r="J27" t="e">
            <v>#N/A</v>
          </cell>
        </row>
        <row r="28">
          <cell r="C28">
            <v>0.4791666666666667</v>
          </cell>
          <cell r="D28" t="e">
            <v>#N/A</v>
          </cell>
          <cell r="E28">
            <v>0.6041666666666666</v>
          </cell>
          <cell r="F28">
            <v>0.7291666666666666</v>
          </cell>
          <cell r="G28" t="e">
            <v>#N/A</v>
          </cell>
          <cell r="H28">
            <v>0.8541666666666666</v>
          </cell>
          <cell r="I28" t="e">
            <v>#N/A</v>
          </cell>
          <cell r="J28" t="e">
            <v>#N/A</v>
          </cell>
        </row>
        <row r="29">
          <cell r="C29">
            <v>0.5243055555555556</v>
          </cell>
          <cell r="D29" t="e">
            <v>#N/A</v>
          </cell>
          <cell r="E29">
            <v>0.6493055555555555</v>
          </cell>
          <cell r="F29">
            <v>0.7743055555555555</v>
          </cell>
          <cell r="G29" t="e">
            <v>#N/A</v>
          </cell>
          <cell r="H29">
            <v>0.8993055555555555</v>
          </cell>
          <cell r="I29" t="e">
            <v>#N/A</v>
          </cell>
          <cell r="J29" t="e">
            <v>#N/A</v>
          </cell>
        </row>
        <row r="30">
          <cell r="C30">
            <v>0.6041666666666667</v>
          </cell>
          <cell r="D30" t="e">
            <v>#N/A</v>
          </cell>
          <cell r="E30">
            <v>0.7291666666666666</v>
          </cell>
          <cell r="F30">
            <v>0.8541666666666666</v>
          </cell>
          <cell r="G30" t="e">
            <v>#N/A</v>
          </cell>
          <cell r="H30">
            <v>0.9791666666666666</v>
          </cell>
          <cell r="I30" t="e">
            <v>#N/A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tabColor indexed="20"/>
    <pageSetUpPr fitToPage="1"/>
  </sheetPr>
  <dimension ref="A1:DK501"/>
  <sheetViews>
    <sheetView showGridLines="0" tabSelected="1" zoomScale="90" zoomScaleNormal="90" zoomScaleSheetLayoutView="75" workbookViewId="0" topLeftCell="A1">
      <selection activeCell="C6" sqref="C6"/>
    </sheetView>
  </sheetViews>
  <sheetFormatPr defaultColWidth="9.140625" defaultRowHeight="12.75"/>
  <cols>
    <col min="1" max="1" width="7.7109375" style="60" customWidth="1"/>
    <col min="2" max="2" width="46.140625" style="0" customWidth="1"/>
    <col min="3" max="3" width="11.140625" style="0" customWidth="1"/>
    <col min="4" max="4" width="11.00390625" style="0" customWidth="1"/>
    <col min="5" max="14" width="9.421875" style="0" bestFit="1" customWidth="1"/>
    <col min="15" max="15" width="9.421875" style="0" customWidth="1"/>
    <col min="16" max="18" width="9.421875" style="0" hidden="1" customWidth="1"/>
    <col min="19" max="25" width="9.140625" style="0" hidden="1" customWidth="1"/>
  </cols>
  <sheetData>
    <row r="1" spans="1:26" ht="45.7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Z1" s="4"/>
    </row>
    <row r="2" spans="1:26" ht="20.2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Z2" s="4"/>
    </row>
    <row r="3" spans="1:26" ht="20.2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Z3" s="4"/>
    </row>
    <row r="4" spans="1:26" ht="20.2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Z4" s="4"/>
    </row>
    <row r="5" spans="1:26" ht="37.5" customHeight="1" thickBot="1">
      <c r="A5" s="11" t="s">
        <v>3</v>
      </c>
      <c r="B5" s="12">
        <f>+'[1]PROGRAM'!C4</f>
        <v>40018</v>
      </c>
      <c r="C5" s="13">
        <f>+'[1]PROGRAM'!G4</f>
        <v>40024</v>
      </c>
      <c r="D5" s="13"/>
      <c r="E5" s="14" t="s">
        <v>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Z5" s="4"/>
    </row>
    <row r="6" spans="1:26" ht="24" customHeight="1" thickTop="1">
      <c r="A6" s="16">
        <f>VLOOKUP(B6,'[1]PROGRAM'!$C$8:$M$75,11,FALSE)</f>
        <v>7</v>
      </c>
      <c r="B6" s="17" t="s">
        <v>5</v>
      </c>
      <c r="C6" s="18" t="str">
        <f>VLOOKUP(B6,'[1]PROGRAM'!$C$8:$G$75,5,FALSE)</f>
        <v>WB</v>
      </c>
      <c r="D6" s="19">
        <f aca="true" t="shared" si="0" ref="D6:D17">SMALL(D471:BG471,1)</f>
        <v>0.4791666666666667</v>
      </c>
      <c r="E6" s="20">
        <f aca="true" t="shared" si="1" ref="E6:E17">SMALL(D471:BG471,2)</f>
        <v>0.6041666666666666</v>
      </c>
      <c r="F6" s="20">
        <f aca="true" t="shared" si="2" ref="F6:F17">SMALL(D471:BG471,3)</f>
        <v>0.7291666666666666</v>
      </c>
      <c r="G6" s="20">
        <f aca="true" t="shared" si="3" ref="G6:G17">SMALL(D471:BG471,4)</f>
        <v>0.8541666666666666</v>
      </c>
      <c r="H6" s="20">
        <f aca="true" t="shared" si="4" ref="H6:H17">SMALL(D471:BG471,5)</f>
        <v>0.96875</v>
      </c>
      <c r="I6" s="20" t="e">
        <f aca="true" t="shared" si="5" ref="I6:I17">SMALL(D471:BG471,6)</f>
        <v>#NUM!</v>
      </c>
      <c r="J6" s="20" t="e">
        <f aca="true" t="shared" si="6" ref="J6:J17">SMALL(D471:BG471,7)</f>
        <v>#NUM!</v>
      </c>
      <c r="K6" s="20" t="e">
        <f aca="true" t="shared" si="7" ref="K6:K17">SMALL(D471:BG471,8)</f>
        <v>#NUM!</v>
      </c>
      <c r="L6" s="20" t="e">
        <f aca="true" t="shared" si="8" ref="L6:L17">SMALL(D471:BG471,9)</f>
        <v>#NUM!</v>
      </c>
      <c r="M6" s="20" t="e">
        <f aca="true" t="shared" si="9" ref="M6:M17">SMALL(D471:BG471,10)</f>
        <v>#NUM!</v>
      </c>
      <c r="N6" s="20" t="e">
        <f aca="true" t="shared" si="10" ref="N6:N17">SMALL(D471:BG471,11)</f>
        <v>#NUM!</v>
      </c>
      <c r="O6" s="21" t="e">
        <f aca="true" t="shared" si="11" ref="O6:O17">SMALL(D471:BG471,12)</f>
        <v>#NUM!</v>
      </c>
      <c r="P6" s="20" t="e">
        <f aca="true" t="shared" si="12" ref="P6:P17">SMALL(D471:BG471,13)</f>
        <v>#NUM!</v>
      </c>
      <c r="Q6" s="20" t="e">
        <f aca="true" t="shared" si="13" ref="Q6:Q32">SMALL(E471:DL471,14)</f>
        <v>#REF!</v>
      </c>
      <c r="R6" s="20" t="e">
        <f aca="true" t="shared" si="14" ref="R6:R32">SMALL(F471:DM471,15)</f>
        <v>#REF!</v>
      </c>
      <c r="S6" s="20" t="e">
        <f aca="true" t="shared" si="15" ref="S6:S32">SMALL(G471:DN471,16)</f>
        <v>#REF!</v>
      </c>
      <c r="T6" s="20" t="e">
        <f aca="true" t="shared" si="16" ref="T6:T32">SMALL(H471:DO471,17)</f>
        <v>#REF!</v>
      </c>
      <c r="U6" s="22"/>
      <c r="V6" s="23"/>
      <c r="W6" s="23"/>
      <c r="X6" s="23"/>
      <c r="Y6" s="24"/>
      <c r="Z6" s="4"/>
    </row>
    <row r="7" spans="1:26" ht="24" customHeight="1">
      <c r="A7" s="16">
        <f>VLOOKUP(B7,'[1]PROGRAM'!$C$8:$M$75,11,FALSE)</f>
        <v>3</v>
      </c>
      <c r="B7" s="17" t="s">
        <v>6</v>
      </c>
      <c r="C7" s="18" t="str">
        <f>VLOOKUP(B7,'[1]PROGRAM'!$C$8:$G$75,5,FALSE)</f>
        <v>WB</v>
      </c>
      <c r="D7" s="25">
        <f t="shared" si="0"/>
        <v>0.4895833333333333</v>
      </c>
      <c r="E7" s="26">
        <f t="shared" si="1"/>
        <v>0.5833333333333334</v>
      </c>
      <c r="F7" s="26">
        <f t="shared" si="2"/>
        <v>0.6875</v>
      </c>
      <c r="G7" s="26">
        <f t="shared" si="3"/>
        <v>0.78125</v>
      </c>
      <c r="H7" s="27">
        <f t="shared" si="4"/>
        <v>0.875</v>
      </c>
      <c r="I7" s="26">
        <f t="shared" si="5"/>
        <v>0.96875</v>
      </c>
      <c r="J7" s="26" t="e">
        <f t="shared" si="6"/>
        <v>#NUM!</v>
      </c>
      <c r="K7" s="26" t="e">
        <f t="shared" si="7"/>
        <v>#NUM!</v>
      </c>
      <c r="L7" s="26" t="e">
        <f t="shared" si="8"/>
        <v>#NUM!</v>
      </c>
      <c r="M7" s="26" t="e">
        <f t="shared" si="9"/>
        <v>#NUM!</v>
      </c>
      <c r="N7" s="26" t="e">
        <f t="shared" si="10"/>
        <v>#NUM!</v>
      </c>
      <c r="O7" s="28" t="e">
        <f t="shared" si="11"/>
        <v>#NUM!</v>
      </c>
      <c r="P7" s="26" t="e">
        <f t="shared" si="12"/>
        <v>#NUM!</v>
      </c>
      <c r="Q7" s="26" t="e">
        <f t="shared" si="13"/>
        <v>#REF!</v>
      </c>
      <c r="R7" s="26" t="e">
        <f t="shared" si="14"/>
        <v>#REF!</v>
      </c>
      <c r="S7" s="26" t="e">
        <f t="shared" si="15"/>
        <v>#REF!</v>
      </c>
      <c r="T7" s="28" t="e">
        <f t="shared" si="16"/>
        <v>#REF!</v>
      </c>
      <c r="U7" s="29" t="e">
        <f aca="true" t="shared" si="17" ref="U7:U32">SMALL(I472:DP472,18)</f>
        <v>#REF!</v>
      </c>
      <c r="V7" s="30" t="e">
        <f aca="true" t="shared" si="18" ref="V7:V32">SMALL(J472:DQ472,19)</f>
        <v>#REF!</v>
      </c>
      <c r="W7" s="30" t="e">
        <f aca="true" t="shared" si="19" ref="W7:W32">SMALL(K472:DR472,20)</f>
        <v>#REF!</v>
      </c>
      <c r="X7" s="30" t="e">
        <f aca="true" t="shared" si="20" ref="X7:X32">SMALL(L472:DS472,21)</f>
        <v>#REF!</v>
      </c>
      <c r="Y7" s="31" t="e">
        <f aca="true" t="shared" si="21" ref="Y7:Y32">SMALL(M472:DT472,22)</f>
        <v>#REF!</v>
      </c>
      <c r="Z7" s="4"/>
    </row>
    <row r="8" spans="1:26" ht="24" customHeight="1">
      <c r="A8" s="16">
        <f>VLOOKUP(B8,'[1]PROGRAM'!$C$8:$M$75,11,FALSE)</f>
        <v>5</v>
      </c>
      <c r="B8" s="17" t="s">
        <v>7</v>
      </c>
      <c r="C8" s="32" t="str">
        <f>VLOOKUP(B8,'[1]PROGRAM'!$C$8:$G$75,5,FALSE)</f>
        <v>WB</v>
      </c>
      <c r="D8" s="25">
        <f t="shared" si="0"/>
        <v>0.5</v>
      </c>
      <c r="E8" s="26">
        <f t="shared" si="1"/>
        <v>0.59375</v>
      </c>
      <c r="F8" s="26">
        <f t="shared" si="2"/>
        <v>0.6979166666666666</v>
      </c>
      <c r="G8" s="26">
        <f t="shared" si="3"/>
        <v>0.7916666666666666</v>
      </c>
      <c r="H8" s="26">
        <f t="shared" si="4"/>
        <v>0.8854166666666666</v>
      </c>
      <c r="I8" s="26">
        <f t="shared" si="5"/>
        <v>0.9791666666666666</v>
      </c>
      <c r="J8" s="26" t="e">
        <f t="shared" si="6"/>
        <v>#NUM!</v>
      </c>
      <c r="K8" s="26" t="e">
        <f t="shared" si="7"/>
        <v>#NUM!</v>
      </c>
      <c r="L8" s="26" t="e">
        <f t="shared" si="8"/>
        <v>#NUM!</v>
      </c>
      <c r="M8" s="26" t="e">
        <f t="shared" si="9"/>
        <v>#NUM!</v>
      </c>
      <c r="N8" s="26" t="e">
        <f t="shared" si="10"/>
        <v>#NUM!</v>
      </c>
      <c r="O8" s="28" t="e">
        <f t="shared" si="11"/>
        <v>#NUM!</v>
      </c>
      <c r="P8" s="26" t="e">
        <f t="shared" si="12"/>
        <v>#NUM!</v>
      </c>
      <c r="Q8" s="26" t="e">
        <f t="shared" si="13"/>
        <v>#REF!</v>
      </c>
      <c r="R8" s="26" t="e">
        <f t="shared" si="14"/>
        <v>#REF!</v>
      </c>
      <c r="S8" s="26" t="e">
        <f t="shared" si="15"/>
        <v>#REF!</v>
      </c>
      <c r="T8" s="28" t="e">
        <f t="shared" si="16"/>
        <v>#REF!</v>
      </c>
      <c r="U8" s="29" t="e">
        <f t="shared" si="17"/>
        <v>#REF!</v>
      </c>
      <c r="V8" s="30" t="e">
        <f t="shared" si="18"/>
        <v>#REF!</v>
      </c>
      <c r="W8" s="30" t="e">
        <f t="shared" si="19"/>
        <v>#REF!</v>
      </c>
      <c r="X8" s="30" t="e">
        <f t="shared" si="20"/>
        <v>#REF!</v>
      </c>
      <c r="Y8" s="31" t="e">
        <f t="shared" si="21"/>
        <v>#REF!</v>
      </c>
      <c r="Z8" s="4"/>
    </row>
    <row r="9" spans="1:26" ht="24" customHeight="1">
      <c r="A9" s="16">
        <f>VLOOKUP(B9,'[1]PROGRAM'!$C$8:$M$75,11,FALSE)</f>
        <v>4</v>
      </c>
      <c r="B9" s="17" t="s">
        <v>8</v>
      </c>
      <c r="C9" s="18" t="str">
        <f>VLOOKUP(B9,'[1]PROGRAM'!$C$8:$G$75,5,FALSE)</f>
        <v>UIP</v>
      </c>
      <c r="D9" s="25">
        <f t="shared" si="0"/>
        <v>0.4895833333333333</v>
      </c>
      <c r="E9" s="26">
        <f t="shared" si="1"/>
        <v>0.6145833333333334</v>
      </c>
      <c r="F9" s="26">
        <f t="shared" si="2"/>
        <v>0.7395833333333334</v>
      </c>
      <c r="G9" s="26">
        <f t="shared" si="3"/>
        <v>0.8645833333333334</v>
      </c>
      <c r="H9" s="26">
        <f t="shared" si="4"/>
        <v>0.9895833333333334</v>
      </c>
      <c r="I9" s="26" t="e">
        <f t="shared" si="5"/>
        <v>#NUM!</v>
      </c>
      <c r="J9" s="26" t="e">
        <f t="shared" si="6"/>
        <v>#NUM!</v>
      </c>
      <c r="K9" s="26" t="e">
        <f t="shared" si="7"/>
        <v>#NUM!</v>
      </c>
      <c r="L9" s="26" t="e">
        <f t="shared" si="8"/>
        <v>#NUM!</v>
      </c>
      <c r="M9" s="26" t="e">
        <f t="shared" si="9"/>
        <v>#NUM!</v>
      </c>
      <c r="N9" s="26" t="e">
        <f t="shared" si="10"/>
        <v>#NUM!</v>
      </c>
      <c r="O9" s="28" t="e">
        <f t="shared" si="11"/>
        <v>#NUM!</v>
      </c>
      <c r="P9" s="26" t="e">
        <f t="shared" si="12"/>
        <v>#NUM!</v>
      </c>
      <c r="Q9" s="26" t="e">
        <f t="shared" si="13"/>
        <v>#REF!</v>
      </c>
      <c r="R9" s="26" t="e">
        <f t="shared" si="14"/>
        <v>#REF!</v>
      </c>
      <c r="S9" s="26" t="e">
        <f t="shared" si="15"/>
        <v>#REF!</v>
      </c>
      <c r="T9" s="28" t="e">
        <f t="shared" si="16"/>
        <v>#REF!</v>
      </c>
      <c r="U9" s="29" t="e">
        <f t="shared" si="17"/>
        <v>#REF!</v>
      </c>
      <c r="V9" s="30" t="e">
        <f t="shared" si="18"/>
        <v>#REF!</v>
      </c>
      <c r="W9" s="30" t="e">
        <f t="shared" si="19"/>
        <v>#REF!</v>
      </c>
      <c r="X9" s="30" t="e">
        <f t="shared" si="20"/>
        <v>#REF!</v>
      </c>
      <c r="Y9" s="31" t="e">
        <f t="shared" si="21"/>
        <v>#REF!</v>
      </c>
      <c r="Z9" s="4"/>
    </row>
    <row r="10" spans="1:26" ht="24" customHeight="1">
      <c r="A10" s="16">
        <f>VLOOKUP(B10,'[1]PROGRAM'!$C$8:$M$75,11,FALSE)</f>
        <v>6</v>
      </c>
      <c r="B10" s="17" t="s">
        <v>9</v>
      </c>
      <c r="C10" s="18" t="str">
        <f>VLOOKUP(B10,'[1]PROGRAM'!$C$8:$G$75,5,FALSE)</f>
        <v>UIP</v>
      </c>
      <c r="D10" s="25">
        <f t="shared" si="0"/>
        <v>0.5</v>
      </c>
      <c r="E10" s="26">
        <f t="shared" si="1"/>
        <v>0.625</v>
      </c>
      <c r="F10" s="26">
        <f t="shared" si="2"/>
        <v>0.75</v>
      </c>
      <c r="G10" s="26">
        <f t="shared" si="3"/>
        <v>0.875</v>
      </c>
      <c r="H10" s="26" t="e">
        <f t="shared" si="4"/>
        <v>#NUM!</v>
      </c>
      <c r="I10" s="26" t="e">
        <f t="shared" si="5"/>
        <v>#NUM!</v>
      </c>
      <c r="J10" s="26" t="e">
        <f t="shared" si="6"/>
        <v>#NUM!</v>
      </c>
      <c r="K10" s="26" t="e">
        <f t="shared" si="7"/>
        <v>#NUM!</v>
      </c>
      <c r="L10" s="26" t="e">
        <f t="shared" si="8"/>
        <v>#NUM!</v>
      </c>
      <c r="M10" s="26" t="e">
        <f t="shared" si="9"/>
        <v>#NUM!</v>
      </c>
      <c r="N10" s="26" t="e">
        <f t="shared" si="10"/>
        <v>#NUM!</v>
      </c>
      <c r="O10" s="28" t="e">
        <f t="shared" si="11"/>
        <v>#NUM!</v>
      </c>
      <c r="P10" s="26" t="e">
        <f t="shared" si="12"/>
        <v>#NUM!</v>
      </c>
      <c r="Q10" s="26" t="e">
        <f t="shared" si="13"/>
        <v>#REF!</v>
      </c>
      <c r="R10" s="26" t="e">
        <f t="shared" si="14"/>
        <v>#REF!</v>
      </c>
      <c r="S10" s="26" t="e">
        <f t="shared" si="15"/>
        <v>#REF!</v>
      </c>
      <c r="T10" s="28" t="e">
        <f t="shared" si="16"/>
        <v>#REF!</v>
      </c>
      <c r="U10" s="29" t="e">
        <f t="shared" si="17"/>
        <v>#REF!</v>
      </c>
      <c r="V10" s="30" t="e">
        <f t="shared" si="18"/>
        <v>#REF!</v>
      </c>
      <c r="W10" s="30" t="e">
        <f t="shared" si="19"/>
        <v>#REF!</v>
      </c>
      <c r="X10" s="30" t="e">
        <f t="shared" si="20"/>
        <v>#REF!</v>
      </c>
      <c r="Y10" s="31" t="e">
        <f t="shared" si="21"/>
        <v>#REF!</v>
      </c>
      <c r="Z10" s="4"/>
    </row>
    <row r="11" spans="1:26" ht="24" customHeight="1">
      <c r="A11" s="16">
        <f>VLOOKUP(B11,'[1]PROGRAM'!$C$8:$M$75,11,FALSE)</f>
        <v>1</v>
      </c>
      <c r="B11" s="33" t="s">
        <v>10</v>
      </c>
      <c r="C11" s="18" t="str">
        <f>VLOOKUP(B11,'[1]PROGRAM'!$C$8:$G$75,5,FALSE)</f>
        <v>TIGLON</v>
      </c>
      <c r="D11" s="25">
        <f t="shared" si="0"/>
        <v>0.4583333333333333</v>
      </c>
      <c r="E11" s="26">
        <f t="shared" si="1"/>
        <v>0.5416666666666666</v>
      </c>
      <c r="F11" s="26">
        <f t="shared" si="2"/>
        <v>0.6354166666666666</v>
      </c>
      <c r="G11" s="26">
        <f t="shared" si="3"/>
        <v>0.71875</v>
      </c>
      <c r="H11" s="26">
        <f t="shared" si="4"/>
        <v>0.8020833333333334</v>
      </c>
      <c r="I11" s="26">
        <f t="shared" si="5"/>
        <v>0.8854166666666666</v>
      </c>
      <c r="J11" s="26" t="e">
        <f t="shared" si="6"/>
        <v>#NUM!</v>
      </c>
      <c r="K11" s="26" t="e">
        <f t="shared" si="7"/>
        <v>#NUM!</v>
      </c>
      <c r="L11" s="26" t="e">
        <f t="shared" si="8"/>
        <v>#NUM!</v>
      </c>
      <c r="M11" s="26" t="e">
        <f t="shared" si="9"/>
        <v>#NUM!</v>
      </c>
      <c r="N11" s="26" t="e">
        <f t="shared" si="10"/>
        <v>#NUM!</v>
      </c>
      <c r="O11" s="28" t="e">
        <f t="shared" si="11"/>
        <v>#NUM!</v>
      </c>
      <c r="P11" s="26" t="e">
        <f t="shared" si="12"/>
        <v>#NUM!</v>
      </c>
      <c r="Q11" s="26" t="e">
        <f t="shared" si="13"/>
        <v>#REF!</v>
      </c>
      <c r="R11" s="26" t="e">
        <f t="shared" si="14"/>
        <v>#REF!</v>
      </c>
      <c r="S11" s="26" t="e">
        <f t="shared" si="15"/>
        <v>#REF!</v>
      </c>
      <c r="T11" s="28" t="e">
        <f t="shared" si="16"/>
        <v>#REF!</v>
      </c>
      <c r="U11" s="29" t="e">
        <f t="shared" si="17"/>
        <v>#REF!</v>
      </c>
      <c r="V11" s="30" t="e">
        <f t="shared" si="18"/>
        <v>#REF!</v>
      </c>
      <c r="W11" s="30" t="e">
        <f t="shared" si="19"/>
        <v>#REF!</v>
      </c>
      <c r="X11" s="30" t="e">
        <f t="shared" si="20"/>
        <v>#REF!</v>
      </c>
      <c r="Y11" s="31" t="e">
        <f t="shared" si="21"/>
        <v>#REF!</v>
      </c>
      <c r="Z11" s="4"/>
    </row>
    <row r="12" spans="1:26" ht="24" customHeight="1">
      <c r="A12" s="16">
        <f>VLOOKUP(B12,'[1]PROGRAM'!$C$8:$M$75,11,FALSE)</f>
        <v>2</v>
      </c>
      <c r="B12" s="33" t="s">
        <v>11</v>
      </c>
      <c r="C12" s="18" t="str">
        <f>VLOOKUP(B12,'[1]PROGRAM'!$C$8:$G$75,5,FALSE)</f>
        <v>MV</v>
      </c>
      <c r="D12" s="25">
        <f t="shared" si="0"/>
        <v>0.46875</v>
      </c>
      <c r="E12" s="26">
        <f t="shared" si="1"/>
        <v>0.5520833333333334</v>
      </c>
      <c r="F12" s="26">
        <f t="shared" si="2"/>
        <v>0.6458333333333334</v>
      </c>
      <c r="G12" s="26">
        <f t="shared" si="3"/>
        <v>0.7291666666666666</v>
      </c>
      <c r="H12" s="26">
        <f t="shared" si="4"/>
        <v>0.8229166666666666</v>
      </c>
      <c r="I12" s="26">
        <f t="shared" si="5"/>
        <v>0.90625</v>
      </c>
      <c r="J12" s="26" t="e">
        <f t="shared" si="6"/>
        <v>#NUM!</v>
      </c>
      <c r="K12" s="26" t="e">
        <f t="shared" si="7"/>
        <v>#NUM!</v>
      </c>
      <c r="L12" s="26" t="e">
        <f t="shared" si="8"/>
        <v>#NUM!</v>
      </c>
      <c r="M12" s="26" t="e">
        <f t="shared" si="9"/>
        <v>#NUM!</v>
      </c>
      <c r="N12" s="26" t="e">
        <f t="shared" si="10"/>
        <v>#NUM!</v>
      </c>
      <c r="O12" s="28" t="e">
        <f t="shared" si="11"/>
        <v>#NUM!</v>
      </c>
      <c r="P12" s="26" t="e">
        <f t="shared" si="12"/>
        <v>#NUM!</v>
      </c>
      <c r="Q12" s="26" t="e">
        <f t="shared" si="13"/>
        <v>#REF!</v>
      </c>
      <c r="R12" s="26" t="e">
        <f t="shared" si="14"/>
        <v>#REF!</v>
      </c>
      <c r="S12" s="26" t="e">
        <f t="shared" si="15"/>
        <v>#REF!</v>
      </c>
      <c r="T12" s="28" t="e">
        <f t="shared" si="16"/>
        <v>#REF!</v>
      </c>
      <c r="U12" s="29" t="e">
        <f t="shared" si="17"/>
        <v>#REF!</v>
      </c>
      <c r="V12" s="30" t="e">
        <f t="shared" si="18"/>
        <v>#REF!</v>
      </c>
      <c r="W12" s="30" t="e">
        <f t="shared" si="19"/>
        <v>#REF!</v>
      </c>
      <c r="X12" s="30" t="e">
        <f t="shared" si="20"/>
        <v>#REF!</v>
      </c>
      <c r="Y12" s="31" t="e">
        <f t="shared" si="21"/>
        <v>#REF!</v>
      </c>
      <c r="Z12" s="4"/>
    </row>
    <row r="13" spans="1:26" ht="24" customHeight="1">
      <c r="A13" s="16" t="e">
        <f>VLOOKUP(B13,'[1]PROGRAM'!$C$8:$M$75,11,FALSE)</f>
        <v>#N/A</v>
      </c>
      <c r="B13" s="33"/>
      <c r="C13" s="32" t="e">
        <f>VLOOKUP(B13,'[1]PROGRAM'!$C$8:$G$75,5,FALSE)</f>
        <v>#N/A</v>
      </c>
      <c r="D13" s="25" t="e">
        <f t="shared" si="0"/>
        <v>#NUM!</v>
      </c>
      <c r="E13" s="26" t="e">
        <f t="shared" si="1"/>
        <v>#NUM!</v>
      </c>
      <c r="F13" s="26" t="e">
        <f t="shared" si="2"/>
        <v>#NUM!</v>
      </c>
      <c r="G13" s="26" t="e">
        <f t="shared" si="3"/>
        <v>#NUM!</v>
      </c>
      <c r="H13" s="26" t="e">
        <f t="shared" si="4"/>
        <v>#NUM!</v>
      </c>
      <c r="I13" s="26" t="e">
        <f t="shared" si="5"/>
        <v>#NUM!</v>
      </c>
      <c r="J13" s="26" t="e">
        <f t="shared" si="6"/>
        <v>#NUM!</v>
      </c>
      <c r="K13" s="26" t="e">
        <f t="shared" si="7"/>
        <v>#NUM!</v>
      </c>
      <c r="L13" s="26" t="e">
        <f t="shared" si="8"/>
        <v>#NUM!</v>
      </c>
      <c r="M13" s="26" t="e">
        <f t="shared" si="9"/>
        <v>#NUM!</v>
      </c>
      <c r="N13" s="26" t="e">
        <f t="shared" si="10"/>
        <v>#NUM!</v>
      </c>
      <c r="O13" s="28" t="e">
        <f t="shared" si="11"/>
        <v>#NUM!</v>
      </c>
      <c r="P13" s="26" t="e">
        <f t="shared" si="12"/>
        <v>#NUM!</v>
      </c>
      <c r="Q13" s="26" t="e">
        <f t="shared" si="13"/>
        <v>#REF!</v>
      </c>
      <c r="R13" s="26" t="e">
        <f t="shared" si="14"/>
        <v>#REF!</v>
      </c>
      <c r="S13" s="26" t="e">
        <f t="shared" si="15"/>
        <v>#REF!</v>
      </c>
      <c r="T13" s="28" t="e">
        <f t="shared" si="16"/>
        <v>#REF!</v>
      </c>
      <c r="U13" s="29" t="e">
        <f t="shared" si="17"/>
        <v>#REF!</v>
      </c>
      <c r="V13" s="30" t="e">
        <f t="shared" si="18"/>
        <v>#REF!</v>
      </c>
      <c r="W13" s="30" t="e">
        <f t="shared" si="19"/>
        <v>#REF!</v>
      </c>
      <c r="X13" s="30" t="e">
        <f t="shared" si="20"/>
        <v>#REF!</v>
      </c>
      <c r="Y13" s="31" t="e">
        <f t="shared" si="21"/>
        <v>#REF!</v>
      </c>
      <c r="Z13" s="4"/>
    </row>
    <row r="14" spans="1:26" ht="24" customHeight="1">
      <c r="A14" s="16" t="e">
        <f>VLOOKUP(B14,'[1]PROGRAM'!$C$8:$M$75,11,FALSE)</f>
        <v>#N/A</v>
      </c>
      <c r="B14" s="33"/>
      <c r="C14" s="18" t="e">
        <f>VLOOKUP(B14,'[1]PROGRAM'!$C$8:$G$75,5,FALSE)</f>
        <v>#N/A</v>
      </c>
      <c r="D14" s="25" t="e">
        <f t="shared" si="0"/>
        <v>#NUM!</v>
      </c>
      <c r="E14" s="26" t="e">
        <f t="shared" si="1"/>
        <v>#NUM!</v>
      </c>
      <c r="F14" s="26" t="e">
        <f t="shared" si="2"/>
        <v>#NUM!</v>
      </c>
      <c r="G14" s="26" t="e">
        <f t="shared" si="3"/>
        <v>#NUM!</v>
      </c>
      <c r="H14" s="26" t="e">
        <f t="shared" si="4"/>
        <v>#NUM!</v>
      </c>
      <c r="I14" s="26" t="e">
        <f t="shared" si="5"/>
        <v>#NUM!</v>
      </c>
      <c r="J14" s="26" t="e">
        <f t="shared" si="6"/>
        <v>#NUM!</v>
      </c>
      <c r="K14" s="26" t="e">
        <f t="shared" si="7"/>
        <v>#NUM!</v>
      </c>
      <c r="L14" s="26" t="e">
        <f t="shared" si="8"/>
        <v>#NUM!</v>
      </c>
      <c r="M14" s="26" t="e">
        <f t="shared" si="9"/>
        <v>#NUM!</v>
      </c>
      <c r="N14" s="26" t="e">
        <f t="shared" si="10"/>
        <v>#NUM!</v>
      </c>
      <c r="O14" s="28" t="e">
        <f t="shared" si="11"/>
        <v>#NUM!</v>
      </c>
      <c r="P14" s="26" t="e">
        <f t="shared" si="12"/>
        <v>#NUM!</v>
      </c>
      <c r="Q14" s="26" t="e">
        <f t="shared" si="13"/>
        <v>#REF!</v>
      </c>
      <c r="R14" s="26" t="e">
        <f t="shared" si="14"/>
        <v>#REF!</v>
      </c>
      <c r="S14" s="26" t="e">
        <f t="shared" si="15"/>
        <v>#REF!</v>
      </c>
      <c r="T14" s="28" t="e">
        <f t="shared" si="16"/>
        <v>#REF!</v>
      </c>
      <c r="U14" s="29" t="e">
        <f t="shared" si="17"/>
        <v>#REF!</v>
      </c>
      <c r="V14" s="30" t="e">
        <f t="shared" si="18"/>
        <v>#REF!</v>
      </c>
      <c r="W14" s="30" t="e">
        <f t="shared" si="19"/>
        <v>#REF!</v>
      </c>
      <c r="X14" s="30" t="e">
        <f t="shared" si="20"/>
        <v>#REF!</v>
      </c>
      <c r="Y14" s="31" t="e">
        <f t="shared" si="21"/>
        <v>#REF!</v>
      </c>
      <c r="Z14" s="4"/>
    </row>
    <row r="15" spans="1:26" ht="24" customHeight="1">
      <c r="A15" s="16" t="e">
        <f>VLOOKUP(B15,'[1]PROGRAM'!$C$8:$M$75,11,FALSE)</f>
        <v>#N/A</v>
      </c>
      <c r="B15" s="17"/>
      <c r="C15" s="18" t="e">
        <f>VLOOKUP(B15,'[1]PROGRAM'!$C$8:$G$75,5,FALSE)</f>
        <v>#N/A</v>
      </c>
      <c r="D15" s="25" t="e">
        <f t="shared" si="0"/>
        <v>#NUM!</v>
      </c>
      <c r="E15" s="26" t="e">
        <f t="shared" si="1"/>
        <v>#NUM!</v>
      </c>
      <c r="F15" s="26" t="e">
        <f t="shared" si="2"/>
        <v>#NUM!</v>
      </c>
      <c r="G15" s="26" t="e">
        <f t="shared" si="3"/>
        <v>#NUM!</v>
      </c>
      <c r="H15" s="26" t="e">
        <f t="shared" si="4"/>
        <v>#NUM!</v>
      </c>
      <c r="I15" s="26" t="e">
        <f t="shared" si="5"/>
        <v>#NUM!</v>
      </c>
      <c r="J15" s="26" t="e">
        <f t="shared" si="6"/>
        <v>#NUM!</v>
      </c>
      <c r="K15" s="26" t="e">
        <f t="shared" si="7"/>
        <v>#NUM!</v>
      </c>
      <c r="L15" s="26" t="e">
        <f t="shared" si="8"/>
        <v>#NUM!</v>
      </c>
      <c r="M15" s="26" t="e">
        <f t="shared" si="9"/>
        <v>#NUM!</v>
      </c>
      <c r="N15" s="26" t="e">
        <f t="shared" si="10"/>
        <v>#NUM!</v>
      </c>
      <c r="O15" s="28" t="e">
        <f t="shared" si="11"/>
        <v>#NUM!</v>
      </c>
      <c r="P15" s="26" t="e">
        <f t="shared" si="12"/>
        <v>#NUM!</v>
      </c>
      <c r="Q15" s="26" t="e">
        <f t="shared" si="13"/>
        <v>#REF!</v>
      </c>
      <c r="R15" s="26" t="e">
        <f t="shared" si="14"/>
        <v>#REF!</v>
      </c>
      <c r="S15" s="26" t="e">
        <f t="shared" si="15"/>
        <v>#REF!</v>
      </c>
      <c r="T15" s="28" t="e">
        <f t="shared" si="16"/>
        <v>#REF!</v>
      </c>
      <c r="U15" s="29" t="e">
        <f t="shared" si="17"/>
        <v>#REF!</v>
      </c>
      <c r="V15" s="30" t="e">
        <f t="shared" si="18"/>
        <v>#REF!</v>
      </c>
      <c r="W15" s="30" t="e">
        <f t="shared" si="19"/>
        <v>#REF!</v>
      </c>
      <c r="X15" s="30" t="e">
        <f t="shared" si="20"/>
        <v>#REF!</v>
      </c>
      <c r="Y15" s="31" t="e">
        <f t="shared" si="21"/>
        <v>#REF!</v>
      </c>
      <c r="Z15" s="4"/>
    </row>
    <row r="16" spans="1:26" ht="24" customHeight="1">
      <c r="A16" s="16" t="e">
        <f>VLOOKUP(B16,'[1]PROGRAM'!$C$8:$M$75,11,FALSE)</f>
        <v>#N/A</v>
      </c>
      <c r="B16" s="17"/>
      <c r="C16" s="18" t="e">
        <f>VLOOKUP(B16,'[1]PROGRAM'!$C$8:$G$75,5,FALSE)</f>
        <v>#N/A</v>
      </c>
      <c r="D16" s="25" t="e">
        <f t="shared" si="0"/>
        <v>#NUM!</v>
      </c>
      <c r="E16" s="26" t="e">
        <f t="shared" si="1"/>
        <v>#NUM!</v>
      </c>
      <c r="F16" s="26" t="e">
        <f t="shared" si="2"/>
        <v>#NUM!</v>
      </c>
      <c r="G16" s="26" t="e">
        <f t="shared" si="3"/>
        <v>#NUM!</v>
      </c>
      <c r="H16" s="26" t="e">
        <f t="shared" si="4"/>
        <v>#NUM!</v>
      </c>
      <c r="I16" s="26" t="e">
        <f t="shared" si="5"/>
        <v>#NUM!</v>
      </c>
      <c r="J16" s="26" t="e">
        <f t="shared" si="6"/>
        <v>#NUM!</v>
      </c>
      <c r="K16" s="26" t="e">
        <f t="shared" si="7"/>
        <v>#NUM!</v>
      </c>
      <c r="L16" s="26" t="e">
        <f t="shared" si="8"/>
        <v>#NUM!</v>
      </c>
      <c r="M16" s="26" t="e">
        <f t="shared" si="9"/>
        <v>#NUM!</v>
      </c>
      <c r="N16" s="26" t="e">
        <f t="shared" si="10"/>
        <v>#NUM!</v>
      </c>
      <c r="O16" s="28" t="e">
        <f t="shared" si="11"/>
        <v>#NUM!</v>
      </c>
      <c r="P16" s="26" t="e">
        <f t="shared" si="12"/>
        <v>#NUM!</v>
      </c>
      <c r="Q16" s="26" t="e">
        <f t="shared" si="13"/>
        <v>#REF!</v>
      </c>
      <c r="R16" s="26" t="e">
        <f t="shared" si="14"/>
        <v>#REF!</v>
      </c>
      <c r="S16" s="26" t="e">
        <f t="shared" si="15"/>
        <v>#REF!</v>
      </c>
      <c r="T16" s="28" t="e">
        <f t="shared" si="16"/>
        <v>#REF!</v>
      </c>
      <c r="U16" s="29" t="e">
        <f t="shared" si="17"/>
        <v>#REF!</v>
      </c>
      <c r="V16" s="30" t="e">
        <f t="shared" si="18"/>
        <v>#REF!</v>
      </c>
      <c r="W16" s="30" t="e">
        <f t="shared" si="19"/>
        <v>#REF!</v>
      </c>
      <c r="X16" s="30" t="e">
        <f t="shared" si="20"/>
        <v>#REF!</v>
      </c>
      <c r="Y16" s="31" t="e">
        <f t="shared" si="21"/>
        <v>#REF!</v>
      </c>
      <c r="Z16" s="4"/>
    </row>
    <row r="17" spans="1:26" ht="24" customHeight="1" thickBot="1">
      <c r="A17" s="34" t="e">
        <f>VLOOKUP(B17,'[1]PROGRAM'!$C$8:$M$75,11,FALSE)</f>
        <v>#N/A</v>
      </c>
      <c r="B17" s="35"/>
      <c r="C17" s="36" t="e">
        <f>VLOOKUP(B17,'[1]PROGRAM'!$C$8:$G$75,5,FALSE)</f>
        <v>#N/A</v>
      </c>
      <c r="D17" s="37" t="e">
        <f t="shared" si="0"/>
        <v>#NUM!</v>
      </c>
      <c r="E17" s="38" t="e">
        <f t="shared" si="1"/>
        <v>#NUM!</v>
      </c>
      <c r="F17" s="38" t="e">
        <f t="shared" si="2"/>
        <v>#NUM!</v>
      </c>
      <c r="G17" s="38" t="e">
        <f t="shared" si="3"/>
        <v>#NUM!</v>
      </c>
      <c r="H17" s="38" t="e">
        <f t="shared" si="4"/>
        <v>#NUM!</v>
      </c>
      <c r="I17" s="38" t="e">
        <f t="shared" si="5"/>
        <v>#NUM!</v>
      </c>
      <c r="J17" s="38" t="e">
        <f t="shared" si="6"/>
        <v>#NUM!</v>
      </c>
      <c r="K17" s="38" t="e">
        <f t="shared" si="7"/>
        <v>#NUM!</v>
      </c>
      <c r="L17" s="38" t="e">
        <f t="shared" si="8"/>
        <v>#NUM!</v>
      </c>
      <c r="M17" s="38" t="e">
        <f t="shared" si="9"/>
        <v>#NUM!</v>
      </c>
      <c r="N17" s="38" t="e">
        <f t="shared" si="10"/>
        <v>#NUM!</v>
      </c>
      <c r="O17" s="39" t="e">
        <f t="shared" si="11"/>
        <v>#NUM!</v>
      </c>
      <c r="P17" s="26" t="e">
        <f t="shared" si="12"/>
        <v>#NUM!</v>
      </c>
      <c r="Q17" s="26" t="e">
        <f t="shared" si="13"/>
        <v>#REF!</v>
      </c>
      <c r="R17" s="26" t="e">
        <f t="shared" si="14"/>
        <v>#REF!</v>
      </c>
      <c r="S17" s="26" t="e">
        <f t="shared" si="15"/>
        <v>#REF!</v>
      </c>
      <c r="T17" s="39" t="e">
        <f t="shared" si="16"/>
        <v>#REF!</v>
      </c>
      <c r="U17" s="29" t="e">
        <f t="shared" si="17"/>
        <v>#REF!</v>
      </c>
      <c r="V17" s="30" t="e">
        <f t="shared" si="18"/>
        <v>#REF!</v>
      </c>
      <c r="W17" s="30" t="e">
        <f t="shared" si="19"/>
        <v>#REF!</v>
      </c>
      <c r="X17" s="30" t="e">
        <f t="shared" si="20"/>
        <v>#REF!</v>
      </c>
      <c r="Y17" s="31" t="e">
        <f t="shared" si="21"/>
        <v>#REF!</v>
      </c>
      <c r="Z17" s="4"/>
    </row>
    <row r="18" spans="1:26" ht="24" customHeight="1" hidden="1">
      <c r="A18" s="40" t="e">
        <f>VLOOKUP(B18,'[1]PROGRAM'!$C$8:$M$75,10,FALSE)</f>
        <v>#N/A</v>
      </c>
      <c r="B18" s="41"/>
      <c r="C18" s="42" t="e">
        <f>VLOOKUP(B18,'[1]PROGRAM'!$C$8:$G$75,4,FALSE)</f>
        <v>#N/A</v>
      </c>
      <c r="D18" s="43" t="e">
        <f aca="true" t="shared" si="22" ref="D18:D33">SMALL(D483:DK483,1)</f>
        <v>#REF!</v>
      </c>
      <c r="E18" s="43" t="e">
        <f aca="true" t="shared" si="23" ref="E18:E33">SMALL(D483:DK483,2)</f>
        <v>#REF!</v>
      </c>
      <c r="F18" s="43" t="e">
        <f aca="true" t="shared" si="24" ref="F18:F33">SMALL(D483:DK483,3)</f>
        <v>#REF!</v>
      </c>
      <c r="G18" s="43" t="e">
        <f aca="true" t="shared" si="25" ref="G18:G33">SMALL(D483:DK483,4)</f>
        <v>#REF!</v>
      </c>
      <c r="H18" s="43" t="e">
        <f aca="true" t="shared" si="26" ref="H18:H33">SMALL(D483:DK483,5)</f>
        <v>#REF!</v>
      </c>
      <c r="I18" s="43" t="e">
        <f aca="true" t="shared" si="27" ref="I18:I33">SMALL(D483:DK483,6)</f>
        <v>#REF!</v>
      </c>
      <c r="J18" s="43" t="e">
        <f aca="true" t="shared" si="28" ref="J18:J33">SMALL(D483:DK483,7)</f>
        <v>#REF!</v>
      </c>
      <c r="K18" s="43" t="e">
        <f aca="true" t="shared" si="29" ref="K18:K33">SMALL(D483:DK483,8)</f>
        <v>#REF!</v>
      </c>
      <c r="L18" s="43" t="e">
        <f aca="true" t="shared" si="30" ref="L18:L33">SMALL(D483:DK483,9)</f>
        <v>#REF!</v>
      </c>
      <c r="M18" s="43" t="e">
        <f aca="true" t="shared" si="31" ref="M18:M33">SMALL(D483:DK483,10)</f>
        <v>#REF!</v>
      </c>
      <c r="N18" s="43" t="e">
        <f aca="true" t="shared" si="32" ref="N18:N33">SMALL(D483:DK483,11)</f>
        <v>#REF!</v>
      </c>
      <c r="O18" s="43" t="e">
        <f aca="true" t="shared" si="33" ref="O18:O33">SMALL(D483:DK483,12)</f>
        <v>#REF!</v>
      </c>
      <c r="P18" s="26" t="e">
        <f aca="true" t="shared" si="34" ref="P18:P33">SMALL(D483:DK483,13)</f>
        <v>#REF!</v>
      </c>
      <c r="Q18" s="26" t="e">
        <f t="shared" si="13"/>
        <v>#REF!</v>
      </c>
      <c r="R18" s="26" t="e">
        <f t="shared" si="14"/>
        <v>#REF!</v>
      </c>
      <c r="S18" s="26" t="e">
        <f t="shared" si="15"/>
        <v>#REF!</v>
      </c>
      <c r="T18" s="44" t="e">
        <f t="shared" si="16"/>
        <v>#REF!</v>
      </c>
      <c r="U18" s="29" t="e">
        <f t="shared" si="17"/>
        <v>#REF!</v>
      </c>
      <c r="V18" s="30" t="e">
        <f t="shared" si="18"/>
        <v>#REF!</v>
      </c>
      <c r="W18" s="30" t="e">
        <f t="shared" si="19"/>
        <v>#REF!</v>
      </c>
      <c r="X18" s="30" t="e">
        <f t="shared" si="20"/>
        <v>#REF!</v>
      </c>
      <c r="Y18" s="31" t="e">
        <f t="shared" si="21"/>
        <v>#REF!</v>
      </c>
      <c r="Z18" s="4"/>
    </row>
    <row r="19" spans="1:26" ht="24" customHeight="1" hidden="1">
      <c r="A19" s="16" t="e">
        <f>VLOOKUP(B19,'[1]PROGRAM'!$C$8:$M$75,10,FALSE)</f>
        <v>#N/A</v>
      </c>
      <c r="B19" s="45"/>
      <c r="C19" s="46" t="e">
        <f>VLOOKUP(B19,'[1]PROGRAM'!$C$8:$G$75,4,FALSE)</f>
        <v>#N/A</v>
      </c>
      <c r="D19" s="26" t="e">
        <f t="shared" si="22"/>
        <v>#REF!</v>
      </c>
      <c r="E19" s="26" t="e">
        <f t="shared" si="23"/>
        <v>#REF!</v>
      </c>
      <c r="F19" s="26" t="e">
        <f t="shared" si="24"/>
        <v>#REF!</v>
      </c>
      <c r="G19" s="26" t="e">
        <f t="shared" si="25"/>
        <v>#REF!</v>
      </c>
      <c r="H19" s="26" t="e">
        <f t="shared" si="26"/>
        <v>#REF!</v>
      </c>
      <c r="I19" s="26" t="e">
        <f t="shared" si="27"/>
        <v>#REF!</v>
      </c>
      <c r="J19" s="26" t="e">
        <f t="shared" si="28"/>
        <v>#REF!</v>
      </c>
      <c r="K19" s="26" t="e">
        <f t="shared" si="29"/>
        <v>#REF!</v>
      </c>
      <c r="L19" s="26" t="e">
        <f t="shared" si="30"/>
        <v>#REF!</v>
      </c>
      <c r="M19" s="26" t="e">
        <f t="shared" si="31"/>
        <v>#REF!</v>
      </c>
      <c r="N19" s="26" t="e">
        <f t="shared" si="32"/>
        <v>#REF!</v>
      </c>
      <c r="O19" s="26" t="e">
        <f t="shared" si="33"/>
        <v>#REF!</v>
      </c>
      <c r="P19" s="26" t="e">
        <f t="shared" si="34"/>
        <v>#REF!</v>
      </c>
      <c r="Q19" s="26" t="e">
        <f t="shared" si="13"/>
        <v>#REF!</v>
      </c>
      <c r="R19" s="26" t="e">
        <f t="shared" si="14"/>
        <v>#REF!</v>
      </c>
      <c r="S19" s="26" t="e">
        <f t="shared" si="15"/>
        <v>#REF!</v>
      </c>
      <c r="T19" s="28" t="e">
        <f t="shared" si="16"/>
        <v>#REF!</v>
      </c>
      <c r="U19" s="29" t="e">
        <f t="shared" si="17"/>
        <v>#REF!</v>
      </c>
      <c r="V19" s="30" t="e">
        <f t="shared" si="18"/>
        <v>#REF!</v>
      </c>
      <c r="W19" s="30" t="e">
        <f t="shared" si="19"/>
        <v>#REF!</v>
      </c>
      <c r="X19" s="30" t="e">
        <f t="shared" si="20"/>
        <v>#REF!</v>
      </c>
      <c r="Y19" s="31" t="e">
        <f t="shared" si="21"/>
        <v>#REF!</v>
      </c>
      <c r="Z19" s="4"/>
    </row>
    <row r="20" spans="1:26" ht="24" customHeight="1" hidden="1">
      <c r="A20" s="16" t="e">
        <f>VLOOKUP(B20,'[1]PROGRAM'!$C$8:$M$75,10,FALSE)</f>
        <v>#N/A</v>
      </c>
      <c r="B20" s="45"/>
      <c r="C20" s="46" t="e">
        <f>VLOOKUP(B20,'[1]PROGRAM'!$C$8:$G$75,4,FALSE)</f>
        <v>#N/A</v>
      </c>
      <c r="D20" s="26" t="e">
        <f t="shared" si="22"/>
        <v>#REF!</v>
      </c>
      <c r="E20" s="26" t="e">
        <f t="shared" si="23"/>
        <v>#REF!</v>
      </c>
      <c r="F20" s="26" t="e">
        <f t="shared" si="24"/>
        <v>#REF!</v>
      </c>
      <c r="G20" s="26" t="e">
        <f t="shared" si="25"/>
        <v>#REF!</v>
      </c>
      <c r="H20" s="26" t="e">
        <f t="shared" si="26"/>
        <v>#REF!</v>
      </c>
      <c r="I20" s="26" t="e">
        <f t="shared" si="27"/>
        <v>#REF!</v>
      </c>
      <c r="J20" s="26" t="e">
        <f t="shared" si="28"/>
        <v>#REF!</v>
      </c>
      <c r="K20" s="26" t="e">
        <f t="shared" si="29"/>
        <v>#REF!</v>
      </c>
      <c r="L20" s="26" t="e">
        <f t="shared" si="30"/>
        <v>#REF!</v>
      </c>
      <c r="M20" s="26" t="e">
        <f t="shared" si="31"/>
        <v>#REF!</v>
      </c>
      <c r="N20" s="26" t="e">
        <f t="shared" si="32"/>
        <v>#REF!</v>
      </c>
      <c r="O20" s="26" t="e">
        <f t="shared" si="33"/>
        <v>#REF!</v>
      </c>
      <c r="P20" s="26" t="e">
        <f t="shared" si="34"/>
        <v>#REF!</v>
      </c>
      <c r="Q20" s="26" t="e">
        <f t="shared" si="13"/>
        <v>#REF!</v>
      </c>
      <c r="R20" s="26" t="e">
        <f t="shared" si="14"/>
        <v>#REF!</v>
      </c>
      <c r="S20" s="26" t="e">
        <f t="shared" si="15"/>
        <v>#REF!</v>
      </c>
      <c r="T20" s="28" t="e">
        <f t="shared" si="16"/>
        <v>#REF!</v>
      </c>
      <c r="U20" s="29" t="e">
        <f t="shared" si="17"/>
        <v>#REF!</v>
      </c>
      <c r="V20" s="30" t="e">
        <f t="shared" si="18"/>
        <v>#REF!</v>
      </c>
      <c r="W20" s="30" t="e">
        <f t="shared" si="19"/>
        <v>#REF!</v>
      </c>
      <c r="X20" s="30" t="e">
        <f t="shared" si="20"/>
        <v>#REF!</v>
      </c>
      <c r="Y20" s="31" t="e">
        <f t="shared" si="21"/>
        <v>#REF!</v>
      </c>
      <c r="Z20" s="4"/>
    </row>
    <row r="21" spans="1:26" ht="24" customHeight="1" hidden="1">
      <c r="A21" s="16" t="e">
        <f>VLOOKUP(B21,'[1]PROGRAM'!$C$8:$M$75,10,FALSE)</f>
        <v>#N/A</v>
      </c>
      <c r="B21" s="45"/>
      <c r="C21" s="46" t="e">
        <f>VLOOKUP(B21,'[1]PROGRAM'!$C$8:$G$75,4,FALSE)</f>
        <v>#N/A</v>
      </c>
      <c r="D21" s="26" t="e">
        <f t="shared" si="22"/>
        <v>#REF!</v>
      </c>
      <c r="E21" s="26" t="e">
        <f t="shared" si="23"/>
        <v>#REF!</v>
      </c>
      <c r="F21" s="26" t="e">
        <f t="shared" si="24"/>
        <v>#REF!</v>
      </c>
      <c r="G21" s="26" t="e">
        <f t="shared" si="25"/>
        <v>#REF!</v>
      </c>
      <c r="H21" s="26" t="e">
        <f t="shared" si="26"/>
        <v>#REF!</v>
      </c>
      <c r="I21" s="26" t="e">
        <f t="shared" si="27"/>
        <v>#REF!</v>
      </c>
      <c r="J21" s="26" t="e">
        <f t="shared" si="28"/>
        <v>#REF!</v>
      </c>
      <c r="K21" s="26" t="e">
        <f t="shared" si="29"/>
        <v>#REF!</v>
      </c>
      <c r="L21" s="26" t="e">
        <f t="shared" si="30"/>
        <v>#REF!</v>
      </c>
      <c r="M21" s="26" t="e">
        <f t="shared" si="31"/>
        <v>#REF!</v>
      </c>
      <c r="N21" s="26" t="e">
        <f t="shared" si="32"/>
        <v>#REF!</v>
      </c>
      <c r="O21" s="26" t="e">
        <f t="shared" si="33"/>
        <v>#REF!</v>
      </c>
      <c r="P21" s="26" t="e">
        <f t="shared" si="34"/>
        <v>#REF!</v>
      </c>
      <c r="Q21" s="26" t="e">
        <f t="shared" si="13"/>
        <v>#REF!</v>
      </c>
      <c r="R21" s="26" t="e">
        <f t="shared" si="14"/>
        <v>#REF!</v>
      </c>
      <c r="S21" s="26" t="e">
        <f t="shared" si="15"/>
        <v>#REF!</v>
      </c>
      <c r="T21" s="28" t="e">
        <f t="shared" si="16"/>
        <v>#REF!</v>
      </c>
      <c r="U21" s="29" t="e">
        <f t="shared" si="17"/>
        <v>#REF!</v>
      </c>
      <c r="V21" s="30" t="e">
        <f t="shared" si="18"/>
        <v>#REF!</v>
      </c>
      <c r="W21" s="30" t="e">
        <f t="shared" si="19"/>
        <v>#REF!</v>
      </c>
      <c r="X21" s="30" t="e">
        <f t="shared" si="20"/>
        <v>#REF!</v>
      </c>
      <c r="Y21" s="31" t="e">
        <f t="shared" si="21"/>
        <v>#REF!</v>
      </c>
      <c r="Z21" s="4"/>
    </row>
    <row r="22" spans="1:26" ht="24" customHeight="1" hidden="1">
      <c r="A22" s="16" t="e">
        <f>VLOOKUP(B22,'[1]PROGRAM'!$C$8:$M$75,10,FALSE)</f>
        <v>#N/A</v>
      </c>
      <c r="B22" s="45"/>
      <c r="C22" s="46" t="e">
        <f>VLOOKUP(B22,'[1]PROGRAM'!$C$8:$G$75,4,FALSE)</f>
        <v>#N/A</v>
      </c>
      <c r="D22" s="26" t="e">
        <f t="shared" si="22"/>
        <v>#REF!</v>
      </c>
      <c r="E22" s="26" t="e">
        <f t="shared" si="23"/>
        <v>#REF!</v>
      </c>
      <c r="F22" s="26" t="e">
        <f t="shared" si="24"/>
        <v>#REF!</v>
      </c>
      <c r="G22" s="26" t="e">
        <f t="shared" si="25"/>
        <v>#REF!</v>
      </c>
      <c r="H22" s="26" t="e">
        <f t="shared" si="26"/>
        <v>#REF!</v>
      </c>
      <c r="I22" s="26" t="e">
        <f t="shared" si="27"/>
        <v>#REF!</v>
      </c>
      <c r="J22" s="26" t="e">
        <f t="shared" si="28"/>
        <v>#REF!</v>
      </c>
      <c r="K22" s="26" t="e">
        <f t="shared" si="29"/>
        <v>#REF!</v>
      </c>
      <c r="L22" s="26" t="e">
        <f t="shared" si="30"/>
        <v>#REF!</v>
      </c>
      <c r="M22" s="26" t="e">
        <f t="shared" si="31"/>
        <v>#REF!</v>
      </c>
      <c r="N22" s="26" t="e">
        <f t="shared" si="32"/>
        <v>#REF!</v>
      </c>
      <c r="O22" s="26" t="e">
        <f t="shared" si="33"/>
        <v>#REF!</v>
      </c>
      <c r="P22" s="26" t="e">
        <f t="shared" si="34"/>
        <v>#REF!</v>
      </c>
      <c r="Q22" s="26" t="e">
        <f t="shared" si="13"/>
        <v>#REF!</v>
      </c>
      <c r="R22" s="26" t="e">
        <f t="shared" si="14"/>
        <v>#REF!</v>
      </c>
      <c r="S22" s="26" t="e">
        <f t="shared" si="15"/>
        <v>#REF!</v>
      </c>
      <c r="T22" s="28" t="e">
        <f t="shared" si="16"/>
        <v>#REF!</v>
      </c>
      <c r="U22" s="29" t="e">
        <f t="shared" si="17"/>
        <v>#REF!</v>
      </c>
      <c r="V22" s="30" t="e">
        <f t="shared" si="18"/>
        <v>#REF!</v>
      </c>
      <c r="W22" s="30" t="e">
        <f t="shared" si="19"/>
        <v>#REF!</v>
      </c>
      <c r="X22" s="30" t="e">
        <f t="shared" si="20"/>
        <v>#REF!</v>
      </c>
      <c r="Y22" s="31" t="e">
        <f t="shared" si="21"/>
        <v>#REF!</v>
      </c>
      <c r="Z22" s="4"/>
    </row>
    <row r="23" spans="1:26" ht="24" customHeight="1" hidden="1">
      <c r="A23" s="16" t="e">
        <f>VLOOKUP(B23,'[1]PROGRAM'!$C$8:$M$75,10,FALSE)</f>
        <v>#N/A</v>
      </c>
      <c r="B23" s="45"/>
      <c r="C23" s="46" t="e">
        <f>VLOOKUP(B23,'[1]PROGRAM'!$C$8:$G$75,4,FALSE)</f>
        <v>#N/A</v>
      </c>
      <c r="D23" s="26" t="e">
        <f t="shared" si="22"/>
        <v>#REF!</v>
      </c>
      <c r="E23" s="26" t="e">
        <f t="shared" si="23"/>
        <v>#REF!</v>
      </c>
      <c r="F23" s="26" t="e">
        <f t="shared" si="24"/>
        <v>#REF!</v>
      </c>
      <c r="G23" s="26" t="e">
        <f t="shared" si="25"/>
        <v>#REF!</v>
      </c>
      <c r="H23" s="26" t="e">
        <f t="shared" si="26"/>
        <v>#REF!</v>
      </c>
      <c r="I23" s="26" t="e">
        <f t="shared" si="27"/>
        <v>#REF!</v>
      </c>
      <c r="J23" s="26" t="e">
        <f t="shared" si="28"/>
        <v>#REF!</v>
      </c>
      <c r="K23" s="26" t="e">
        <f t="shared" si="29"/>
        <v>#REF!</v>
      </c>
      <c r="L23" s="26" t="e">
        <f t="shared" si="30"/>
        <v>#REF!</v>
      </c>
      <c r="M23" s="26" t="e">
        <f t="shared" si="31"/>
        <v>#REF!</v>
      </c>
      <c r="N23" s="26" t="e">
        <f t="shared" si="32"/>
        <v>#REF!</v>
      </c>
      <c r="O23" s="26" t="e">
        <f t="shared" si="33"/>
        <v>#REF!</v>
      </c>
      <c r="P23" s="26" t="e">
        <f t="shared" si="34"/>
        <v>#REF!</v>
      </c>
      <c r="Q23" s="26" t="e">
        <f t="shared" si="13"/>
        <v>#REF!</v>
      </c>
      <c r="R23" s="26" t="e">
        <f t="shared" si="14"/>
        <v>#REF!</v>
      </c>
      <c r="S23" s="26" t="e">
        <f t="shared" si="15"/>
        <v>#REF!</v>
      </c>
      <c r="T23" s="28" t="e">
        <f t="shared" si="16"/>
        <v>#REF!</v>
      </c>
      <c r="U23" s="29" t="e">
        <f t="shared" si="17"/>
        <v>#REF!</v>
      </c>
      <c r="V23" s="30" t="e">
        <f t="shared" si="18"/>
        <v>#REF!</v>
      </c>
      <c r="W23" s="30" t="e">
        <f t="shared" si="19"/>
        <v>#REF!</v>
      </c>
      <c r="X23" s="30" t="e">
        <f t="shared" si="20"/>
        <v>#REF!</v>
      </c>
      <c r="Y23" s="31" t="e">
        <f t="shared" si="21"/>
        <v>#REF!</v>
      </c>
      <c r="Z23" s="4"/>
    </row>
    <row r="24" spans="1:26" ht="24" customHeight="1" hidden="1">
      <c r="A24" s="16" t="e">
        <f>VLOOKUP(B24,'[1]PROGRAM'!$C$8:$M$75,10,FALSE)</f>
        <v>#N/A</v>
      </c>
      <c r="B24" s="45"/>
      <c r="C24" s="46" t="e">
        <f>VLOOKUP(B24,'[1]PROGRAM'!$C$8:$G$75,4,FALSE)</f>
        <v>#N/A</v>
      </c>
      <c r="D24" s="26" t="e">
        <f t="shared" si="22"/>
        <v>#REF!</v>
      </c>
      <c r="E24" s="26" t="e">
        <f t="shared" si="23"/>
        <v>#REF!</v>
      </c>
      <c r="F24" s="26" t="e">
        <f t="shared" si="24"/>
        <v>#REF!</v>
      </c>
      <c r="G24" s="26" t="e">
        <f t="shared" si="25"/>
        <v>#REF!</v>
      </c>
      <c r="H24" s="26" t="e">
        <f t="shared" si="26"/>
        <v>#REF!</v>
      </c>
      <c r="I24" s="26" t="e">
        <f t="shared" si="27"/>
        <v>#REF!</v>
      </c>
      <c r="J24" s="26" t="e">
        <f t="shared" si="28"/>
        <v>#REF!</v>
      </c>
      <c r="K24" s="26" t="e">
        <f t="shared" si="29"/>
        <v>#REF!</v>
      </c>
      <c r="L24" s="26" t="e">
        <f t="shared" si="30"/>
        <v>#REF!</v>
      </c>
      <c r="M24" s="26" t="e">
        <f t="shared" si="31"/>
        <v>#REF!</v>
      </c>
      <c r="N24" s="26" t="e">
        <f t="shared" si="32"/>
        <v>#REF!</v>
      </c>
      <c r="O24" s="26" t="e">
        <f t="shared" si="33"/>
        <v>#REF!</v>
      </c>
      <c r="P24" s="26" t="e">
        <f t="shared" si="34"/>
        <v>#REF!</v>
      </c>
      <c r="Q24" s="26" t="e">
        <f t="shared" si="13"/>
        <v>#REF!</v>
      </c>
      <c r="R24" s="26" t="e">
        <f t="shared" si="14"/>
        <v>#REF!</v>
      </c>
      <c r="S24" s="26" t="e">
        <f t="shared" si="15"/>
        <v>#REF!</v>
      </c>
      <c r="T24" s="28" t="e">
        <f t="shared" si="16"/>
        <v>#REF!</v>
      </c>
      <c r="U24" s="29" t="e">
        <f t="shared" si="17"/>
        <v>#REF!</v>
      </c>
      <c r="V24" s="30" t="e">
        <f t="shared" si="18"/>
        <v>#REF!</v>
      </c>
      <c r="W24" s="30" t="e">
        <f t="shared" si="19"/>
        <v>#REF!</v>
      </c>
      <c r="X24" s="30" t="e">
        <f t="shared" si="20"/>
        <v>#REF!</v>
      </c>
      <c r="Y24" s="31" t="e">
        <f t="shared" si="21"/>
        <v>#REF!</v>
      </c>
      <c r="Z24" s="4"/>
    </row>
    <row r="25" spans="1:26" ht="24" customHeight="1" hidden="1">
      <c r="A25" s="16" t="e">
        <f>VLOOKUP(B25,'[1]PROGRAM'!$C$8:$M$75,10,FALSE)</f>
        <v>#N/A</v>
      </c>
      <c r="B25" s="45"/>
      <c r="C25" s="46" t="e">
        <f>VLOOKUP(B25,'[1]PROGRAM'!$C$8:$G$75,4,FALSE)</f>
        <v>#N/A</v>
      </c>
      <c r="D25" s="26" t="e">
        <f t="shared" si="22"/>
        <v>#REF!</v>
      </c>
      <c r="E25" s="26" t="e">
        <f t="shared" si="23"/>
        <v>#REF!</v>
      </c>
      <c r="F25" s="26" t="e">
        <f t="shared" si="24"/>
        <v>#REF!</v>
      </c>
      <c r="G25" s="26" t="e">
        <f t="shared" si="25"/>
        <v>#REF!</v>
      </c>
      <c r="H25" s="26" t="e">
        <f t="shared" si="26"/>
        <v>#REF!</v>
      </c>
      <c r="I25" s="26" t="e">
        <f t="shared" si="27"/>
        <v>#REF!</v>
      </c>
      <c r="J25" s="26" t="e">
        <f t="shared" si="28"/>
        <v>#REF!</v>
      </c>
      <c r="K25" s="26" t="e">
        <f t="shared" si="29"/>
        <v>#REF!</v>
      </c>
      <c r="L25" s="26" t="e">
        <f t="shared" si="30"/>
        <v>#REF!</v>
      </c>
      <c r="M25" s="26" t="e">
        <f t="shared" si="31"/>
        <v>#REF!</v>
      </c>
      <c r="N25" s="26" t="e">
        <f t="shared" si="32"/>
        <v>#REF!</v>
      </c>
      <c r="O25" s="26" t="e">
        <f t="shared" si="33"/>
        <v>#REF!</v>
      </c>
      <c r="P25" s="26" t="e">
        <f t="shared" si="34"/>
        <v>#REF!</v>
      </c>
      <c r="Q25" s="26" t="e">
        <f t="shared" si="13"/>
        <v>#REF!</v>
      </c>
      <c r="R25" s="26" t="e">
        <f t="shared" si="14"/>
        <v>#REF!</v>
      </c>
      <c r="S25" s="26" t="e">
        <f t="shared" si="15"/>
        <v>#REF!</v>
      </c>
      <c r="T25" s="28" t="e">
        <f t="shared" si="16"/>
        <v>#REF!</v>
      </c>
      <c r="U25" s="29" t="e">
        <f t="shared" si="17"/>
        <v>#REF!</v>
      </c>
      <c r="V25" s="30" t="e">
        <f t="shared" si="18"/>
        <v>#REF!</v>
      </c>
      <c r="W25" s="30" t="e">
        <f t="shared" si="19"/>
        <v>#REF!</v>
      </c>
      <c r="X25" s="30" t="e">
        <f t="shared" si="20"/>
        <v>#REF!</v>
      </c>
      <c r="Y25" s="31" t="e">
        <f t="shared" si="21"/>
        <v>#REF!</v>
      </c>
      <c r="Z25" s="4"/>
    </row>
    <row r="26" spans="1:26" ht="24" customHeight="1" hidden="1">
      <c r="A26" s="16" t="e">
        <f>VLOOKUP(B26,'[1]PROGRAM'!$C$8:$M$75,10,FALSE)</f>
        <v>#N/A</v>
      </c>
      <c r="B26" s="47"/>
      <c r="C26" s="46" t="e">
        <f>VLOOKUP(B26,'[1]PROGRAM'!$C$8:$G$75,4,FALSE)</f>
        <v>#N/A</v>
      </c>
      <c r="D26" s="26" t="e">
        <f t="shared" si="22"/>
        <v>#REF!</v>
      </c>
      <c r="E26" s="26" t="e">
        <f t="shared" si="23"/>
        <v>#REF!</v>
      </c>
      <c r="F26" s="26" t="e">
        <f t="shared" si="24"/>
        <v>#REF!</v>
      </c>
      <c r="G26" s="26" t="e">
        <f t="shared" si="25"/>
        <v>#REF!</v>
      </c>
      <c r="H26" s="26" t="e">
        <f t="shared" si="26"/>
        <v>#REF!</v>
      </c>
      <c r="I26" s="26" t="e">
        <f t="shared" si="27"/>
        <v>#REF!</v>
      </c>
      <c r="J26" s="26" t="e">
        <f t="shared" si="28"/>
        <v>#REF!</v>
      </c>
      <c r="K26" s="26" t="e">
        <f t="shared" si="29"/>
        <v>#REF!</v>
      </c>
      <c r="L26" s="26" t="e">
        <f t="shared" si="30"/>
        <v>#REF!</v>
      </c>
      <c r="M26" s="26" t="e">
        <f t="shared" si="31"/>
        <v>#REF!</v>
      </c>
      <c r="N26" s="26" t="e">
        <f t="shared" si="32"/>
        <v>#REF!</v>
      </c>
      <c r="O26" s="26" t="e">
        <f t="shared" si="33"/>
        <v>#REF!</v>
      </c>
      <c r="P26" s="26" t="e">
        <f t="shared" si="34"/>
        <v>#REF!</v>
      </c>
      <c r="Q26" s="26" t="e">
        <f t="shared" si="13"/>
        <v>#REF!</v>
      </c>
      <c r="R26" s="26" t="e">
        <f t="shared" si="14"/>
        <v>#REF!</v>
      </c>
      <c r="S26" s="26" t="e">
        <f t="shared" si="15"/>
        <v>#REF!</v>
      </c>
      <c r="T26" s="28" t="e">
        <f t="shared" si="16"/>
        <v>#REF!</v>
      </c>
      <c r="U26" s="29" t="e">
        <f t="shared" si="17"/>
        <v>#REF!</v>
      </c>
      <c r="V26" s="30" t="e">
        <f t="shared" si="18"/>
        <v>#REF!</v>
      </c>
      <c r="W26" s="30" t="e">
        <f t="shared" si="19"/>
        <v>#REF!</v>
      </c>
      <c r="X26" s="30" t="e">
        <f t="shared" si="20"/>
        <v>#REF!</v>
      </c>
      <c r="Y26" s="31" t="e">
        <f t="shared" si="21"/>
        <v>#REF!</v>
      </c>
      <c r="Z26" s="4"/>
    </row>
    <row r="27" spans="1:26" ht="24" customHeight="1" hidden="1">
      <c r="A27" s="16" t="e">
        <f>VLOOKUP(B27,'[1]PROGRAM'!$C$8:$M$75,10,FALSE)</f>
        <v>#N/A</v>
      </c>
      <c r="B27" s="47"/>
      <c r="C27" s="46" t="e">
        <f>VLOOKUP(B27,'[1]PROGRAM'!$C$8:$G$75,4,FALSE)</f>
        <v>#N/A</v>
      </c>
      <c r="D27" s="26" t="e">
        <f t="shared" si="22"/>
        <v>#REF!</v>
      </c>
      <c r="E27" s="26" t="e">
        <f t="shared" si="23"/>
        <v>#REF!</v>
      </c>
      <c r="F27" s="26" t="e">
        <f t="shared" si="24"/>
        <v>#REF!</v>
      </c>
      <c r="G27" s="26" t="e">
        <f t="shared" si="25"/>
        <v>#REF!</v>
      </c>
      <c r="H27" s="26" t="e">
        <f t="shared" si="26"/>
        <v>#REF!</v>
      </c>
      <c r="I27" s="26" t="e">
        <f t="shared" si="27"/>
        <v>#REF!</v>
      </c>
      <c r="J27" s="26" t="e">
        <f t="shared" si="28"/>
        <v>#REF!</v>
      </c>
      <c r="K27" s="26" t="e">
        <f t="shared" si="29"/>
        <v>#REF!</v>
      </c>
      <c r="L27" s="26" t="e">
        <f t="shared" si="30"/>
        <v>#REF!</v>
      </c>
      <c r="M27" s="26" t="e">
        <f t="shared" si="31"/>
        <v>#REF!</v>
      </c>
      <c r="N27" s="26" t="e">
        <f t="shared" si="32"/>
        <v>#REF!</v>
      </c>
      <c r="O27" s="26" t="e">
        <f t="shared" si="33"/>
        <v>#REF!</v>
      </c>
      <c r="P27" s="26" t="e">
        <f t="shared" si="34"/>
        <v>#REF!</v>
      </c>
      <c r="Q27" s="26" t="e">
        <f t="shared" si="13"/>
        <v>#REF!</v>
      </c>
      <c r="R27" s="26" t="e">
        <f t="shared" si="14"/>
        <v>#REF!</v>
      </c>
      <c r="S27" s="26" t="e">
        <f t="shared" si="15"/>
        <v>#REF!</v>
      </c>
      <c r="T27" s="28" t="e">
        <f t="shared" si="16"/>
        <v>#REF!</v>
      </c>
      <c r="U27" s="29" t="e">
        <f t="shared" si="17"/>
        <v>#REF!</v>
      </c>
      <c r="V27" s="30" t="e">
        <f t="shared" si="18"/>
        <v>#REF!</v>
      </c>
      <c r="W27" s="30" t="e">
        <f t="shared" si="19"/>
        <v>#REF!</v>
      </c>
      <c r="X27" s="30" t="e">
        <f t="shared" si="20"/>
        <v>#REF!</v>
      </c>
      <c r="Y27" s="31" t="e">
        <f t="shared" si="21"/>
        <v>#REF!</v>
      </c>
      <c r="Z27" s="4"/>
    </row>
    <row r="28" spans="1:26" ht="24" customHeight="1" hidden="1">
      <c r="A28" s="16" t="e">
        <f>VLOOKUP(B28,'[1]PROGRAM'!$C$8:$M$75,10,FALSE)</f>
        <v>#N/A</v>
      </c>
      <c r="B28" s="48"/>
      <c r="C28" s="46" t="e">
        <f>VLOOKUP(B28,'[1]PROGRAM'!$C$8:$G$75,4,FALSE)</f>
        <v>#N/A</v>
      </c>
      <c r="D28" s="26" t="e">
        <f t="shared" si="22"/>
        <v>#REF!</v>
      </c>
      <c r="E28" s="26" t="e">
        <f t="shared" si="23"/>
        <v>#REF!</v>
      </c>
      <c r="F28" s="26" t="e">
        <f t="shared" si="24"/>
        <v>#REF!</v>
      </c>
      <c r="G28" s="26" t="e">
        <f t="shared" si="25"/>
        <v>#REF!</v>
      </c>
      <c r="H28" s="26" t="e">
        <f t="shared" si="26"/>
        <v>#REF!</v>
      </c>
      <c r="I28" s="26" t="e">
        <f t="shared" si="27"/>
        <v>#REF!</v>
      </c>
      <c r="J28" s="26" t="e">
        <f t="shared" si="28"/>
        <v>#REF!</v>
      </c>
      <c r="K28" s="26" t="e">
        <f t="shared" si="29"/>
        <v>#REF!</v>
      </c>
      <c r="L28" s="26" t="e">
        <f t="shared" si="30"/>
        <v>#REF!</v>
      </c>
      <c r="M28" s="26" t="e">
        <f t="shared" si="31"/>
        <v>#REF!</v>
      </c>
      <c r="N28" s="26" t="e">
        <f t="shared" si="32"/>
        <v>#REF!</v>
      </c>
      <c r="O28" s="26" t="e">
        <f t="shared" si="33"/>
        <v>#REF!</v>
      </c>
      <c r="P28" s="26" t="e">
        <f t="shared" si="34"/>
        <v>#REF!</v>
      </c>
      <c r="Q28" s="26" t="e">
        <f t="shared" si="13"/>
        <v>#REF!</v>
      </c>
      <c r="R28" s="26" t="e">
        <f t="shared" si="14"/>
        <v>#REF!</v>
      </c>
      <c r="S28" s="26" t="e">
        <f t="shared" si="15"/>
        <v>#REF!</v>
      </c>
      <c r="T28" s="28" t="e">
        <f t="shared" si="16"/>
        <v>#REF!</v>
      </c>
      <c r="U28" s="29" t="e">
        <f t="shared" si="17"/>
        <v>#REF!</v>
      </c>
      <c r="V28" s="30" t="e">
        <f t="shared" si="18"/>
        <v>#REF!</v>
      </c>
      <c r="W28" s="30" t="e">
        <f t="shared" si="19"/>
        <v>#REF!</v>
      </c>
      <c r="X28" s="30" t="e">
        <f t="shared" si="20"/>
        <v>#REF!</v>
      </c>
      <c r="Y28" s="31" t="e">
        <f t="shared" si="21"/>
        <v>#REF!</v>
      </c>
      <c r="Z28" s="4"/>
    </row>
    <row r="29" spans="1:26" ht="24" customHeight="1" hidden="1">
      <c r="A29" s="16" t="e">
        <f>VLOOKUP(B29,'[1]PROGRAM'!$C$8:$M$75,10,FALSE)</f>
        <v>#N/A</v>
      </c>
      <c r="B29" s="45"/>
      <c r="C29" s="46" t="e">
        <f>VLOOKUP(B29,'[1]PROGRAM'!$C$8:$G$75,4,FALSE)</f>
        <v>#N/A</v>
      </c>
      <c r="D29" s="26" t="e">
        <f t="shared" si="22"/>
        <v>#REF!</v>
      </c>
      <c r="E29" s="26" t="e">
        <f t="shared" si="23"/>
        <v>#REF!</v>
      </c>
      <c r="F29" s="26" t="e">
        <f t="shared" si="24"/>
        <v>#REF!</v>
      </c>
      <c r="G29" s="26" t="e">
        <f t="shared" si="25"/>
        <v>#REF!</v>
      </c>
      <c r="H29" s="26" t="e">
        <f t="shared" si="26"/>
        <v>#REF!</v>
      </c>
      <c r="I29" s="26" t="e">
        <f t="shared" si="27"/>
        <v>#REF!</v>
      </c>
      <c r="J29" s="26" t="e">
        <f t="shared" si="28"/>
        <v>#REF!</v>
      </c>
      <c r="K29" s="26" t="e">
        <f t="shared" si="29"/>
        <v>#REF!</v>
      </c>
      <c r="L29" s="26" t="e">
        <f t="shared" si="30"/>
        <v>#REF!</v>
      </c>
      <c r="M29" s="26" t="e">
        <f t="shared" si="31"/>
        <v>#REF!</v>
      </c>
      <c r="N29" s="26" t="e">
        <f t="shared" si="32"/>
        <v>#REF!</v>
      </c>
      <c r="O29" s="26" t="e">
        <f t="shared" si="33"/>
        <v>#REF!</v>
      </c>
      <c r="P29" s="26" t="e">
        <f t="shared" si="34"/>
        <v>#REF!</v>
      </c>
      <c r="Q29" s="26" t="e">
        <f t="shared" si="13"/>
        <v>#REF!</v>
      </c>
      <c r="R29" s="26" t="e">
        <f t="shared" si="14"/>
        <v>#REF!</v>
      </c>
      <c r="S29" s="26" t="e">
        <f t="shared" si="15"/>
        <v>#REF!</v>
      </c>
      <c r="T29" s="28" t="e">
        <f t="shared" si="16"/>
        <v>#REF!</v>
      </c>
      <c r="U29" s="29" t="e">
        <f t="shared" si="17"/>
        <v>#REF!</v>
      </c>
      <c r="V29" s="30" t="e">
        <f t="shared" si="18"/>
        <v>#REF!</v>
      </c>
      <c r="W29" s="30" t="e">
        <f t="shared" si="19"/>
        <v>#REF!</v>
      </c>
      <c r="X29" s="30" t="e">
        <f t="shared" si="20"/>
        <v>#REF!</v>
      </c>
      <c r="Y29" s="31" t="e">
        <f t="shared" si="21"/>
        <v>#REF!</v>
      </c>
      <c r="Z29" s="4"/>
    </row>
    <row r="30" spans="1:26" ht="24" customHeight="1" hidden="1">
      <c r="A30" s="16" t="e">
        <f>VLOOKUP(B30,'[1]PROGRAM'!$C$8:$M$75,10,FALSE)</f>
        <v>#N/A</v>
      </c>
      <c r="B30" s="45"/>
      <c r="C30" s="46" t="e">
        <f>VLOOKUP(B30,'[1]PROGRAM'!$C$8:$G$75,4,FALSE)</f>
        <v>#N/A</v>
      </c>
      <c r="D30" s="26" t="e">
        <f t="shared" si="22"/>
        <v>#REF!</v>
      </c>
      <c r="E30" s="26" t="e">
        <f t="shared" si="23"/>
        <v>#REF!</v>
      </c>
      <c r="F30" s="26" t="e">
        <f t="shared" si="24"/>
        <v>#REF!</v>
      </c>
      <c r="G30" s="26" t="e">
        <f t="shared" si="25"/>
        <v>#REF!</v>
      </c>
      <c r="H30" s="26" t="e">
        <f t="shared" si="26"/>
        <v>#REF!</v>
      </c>
      <c r="I30" s="26" t="e">
        <f t="shared" si="27"/>
        <v>#REF!</v>
      </c>
      <c r="J30" s="26" t="e">
        <f t="shared" si="28"/>
        <v>#REF!</v>
      </c>
      <c r="K30" s="26" t="e">
        <f t="shared" si="29"/>
        <v>#REF!</v>
      </c>
      <c r="L30" s="26" t="e">
        <f t="shared" si="30"/>
        <v>#REF!</v>
      </c>
      <c r="M30" s="26" t="e">
        <f t="shared" si="31"/>
        <v>#REF!</v>
      </c>
      <c r="N30" s="26" t="e">
        <f t="shared" si="32"/>
        <v>#REF!</v>
      </c>
      <c r="O30" s="26" t="e">
        <f t="shared" si="33"/>
        <v>#REF!</v>
      </c>
      <c r="P30" s="26" t="e">
        <f t="shared" si="34"/>
        <v>#REF!</v>
      </c>
      <c r="Q30" s="26" t="e">
        <f t="shared" si="13"/>
        <v>#REF!</v>
      </c>
      <c r="R30" s="26" t="e">
        <f t="shared" si="14"/>
        <v>#REF!</v>
      </c>
      <c r="S30" s="26" t="e">
        <f t="shared" si="15"/>
        <v>#REF!</v>
      </c>
      <c r="T30" s="28" t="e">
        <f t="shared" si="16"/>
        <v>#REF!</v>
      </c>
      <c r="U30" s="29" t="e">
        <f t="shared" si="17"/>
        <v>#REF!</v>
      </c>
      <c r="V30" s="30" t="e">
        <f t="shared" si="18"/>
        <v>#REF!</v>
      </c>
      <c r="W30" s="30" t="e">
        <f t="shared" si="19"/>
        <v>#REF!</v>
      </c>
      <c r="X30" s="30" t="e">
        <f t="shared" si="20"/>
        <v>#REF!</v>
      </c>
      <c r="Y30" s="31" t="e">
        <f t="shared" si="21"/>
        <v>#REF!</v>
      </c>
      <c r="Z30" s="4"/>
    </row>
    <row r="31" spans="1:26" ht="24" customHeight="1" hidden="1">
      <c r="A31" s="16" t="e">
        <f>VLOOKUP(B31,'[1]PROGRAM'!$C$8:$M$75,10,FALSE)</f>
        <v>#N/A</v>
      </c>
      <c r="B31" s="45"/>
      <c r="C31" s="46" t="e">
        <f>VLOOKUP(B31,'[1]PROGRAM'!$C$8:$G$75,4,FALSE)</f>
        <v>#N/A</v>
      </c>
      <c r="D31" s="26" t="e">
        <f t="shared" si="22"/>
        <v>#REF!</v>
      </c>
      <c r="E31" s="26" t="e">
        <f t="shared" si="23"/>
        <v>#REF!</v>
      </c>
      <c r="F31" s="26" t="e">
        <f t="shared" si="24"/>
        <v>#REF!</v>
      </c>
      <c r="G31" s="26" t="e">
        <f t="shared" si="25"/>
        <v>#REF!</v>
      </c>
      <c r="H31" s="26" t="e">
        <f t="shared" si="26"/>
        <v>#REF!</v>
      </c>
      <c r="I31" s="26" t="e">
        <f t="shared" si="27"/>
        <v>#REF!</v>
      </c>
      <c r="J31" s="26" t="e">
        <f t="shared" si="28"/>
        <v>#REF!</v>
      </c>
      <c r="K31" s="26" t="e">
        <f t="shared" si="29"/>
        <v>#REF!</v>
      </c>
      <c r="L31" s="26" t="e">
        <f t="shared" si="30"/>
        <v>#REF!</v>
      </c>
      <c r="M31" s="26" t="e">
        <f t="shared" si="31"/>
        <v>#REF!</v>
      </c>
      <c r="N31" s="26" t="e">
        <f t="shared" si="32"/>
        <v>#REF!</v>
      </c>
      <c r="O31" s="26" t="e">
        <f t="shared" si="33"/>
        <v>#REF!</v>
      </c>
      <c r="P31" s="26" t="e">
        <f t="shared" si="34"/>
        <v>#REF!</v>
      </c>
      <c r="Q31" s="26" t="e">
        <f t="shared" si="13"/>
        <v>#REF!</v>
      </c>
      <c r="R31" s="26" t="e">
        <f t="shared" si="14"/>
        <v>#REF!</v>
      </c>
      <c r="S31" s="26" t="e">
        <f t="shared" si="15"/>
        <v>#REF!</v>
      </c>
      <c r="T31" s="28" t="e">
        <f t="shared" si="16"/>
        <v>#REF!</v>
      </c>
      <c r="U31" s="29" t="e">
        <f t="shared" si="17"/>
        <v>#REF!</v>
      </c>
      <c r="V31" s="30" t="e">
        <f t="shared" si="18"/>
        <v>#REF!</v>
      </c>
      <c r="W31" s="30" t="e">
        <f t="shared" si="19"/>
        <v>#REF!</v>
      </c>
      <c r="X31" s="30" t="e">
        <f t="shared" si="20"/>
        <v>#REF!</v>
      </c>
      <c r="Y31" s="31" t="e">
        <f t="shared" si="21"/>
        <v>#REF!</v>
      </c>
      <c r="Z31" s="4"/>
    </row>
    <row r="32" spans="1:26" ht="24" customHeight="1" hidden="1">
      <c r="A32" s="16" t="e">
        <f>VLOOKUP(B32,'[1]PROGRAM'!$C$8:$M$75,10,FALSE)</f>
        <v>#N/A</v>
      </c>
      <c r="B32" s="45"/>
      <c r="C32" s="46" t="e">
        <f>VLOOKUP(B32,'[1]PROGRAM'!$C$8:$G$75,4,FALSE)</f>
        <v>#N/A</v>
      </c>
      <c r="D32" s="26" t="e">
        <f t="shared" si="22"/>
        <v>#REF!</v>
      </c>
      <c r="E32" s="26" t="e">
        <f t="shared" si="23"/>
        <v>#REF!</v>
      </c>
      <c r="F32" s="26" t="e">
        <f t="shared" si="24"/>
        <v>#REF!</v>
      </c>
      <c r="G32" s="26" t="e">
        <f t="shared" si="25"/>
        <v>#REF!</v>
      </c>
      <c r="H32" s="26" t="e">
        <f t="shared" si="26"/>
        <v>#REF!</v>
      </c>
      <c r="I32" s="26" t="e">
        <f t="shared" si="27"/>
        <v>#REF!</v>
      </c>
      <c r="J32" s="26" t="e">
        <f t="shared" si="28"/>
        <v>#REF!</v>
      </c>
      <c r="K32" s="26" t="e">
        <f t="shared" si="29"/>
        <v>#REF!</v>
      </c>
      <c r="L32" s="26" t="e">
        <f t="shared" si="30"/>
        <v>#REF!</v>
      </c>
      <c r="M32" s="26" t="e">
        <f t="shared" si="31"/>
        <v>#REF!</v>
      </c>
      <c r="N32" s="26" t="e">
        <f t="shared" si="32"/>
        <v>#REF!</v>
      </c>
      <c r="O32" s="26" t="e">
        <f t="shared" si="33"/>
        <v>#REF!</v>
      </c>
      <c r="P32" s="26" t="e">
        <f t="shared" si="34"/>
        <v>#REF!</v>
      </c>
      <c r="Q32" s="26" t="e">
        <f t="shared" si="13"/>
        <v>#REF!</v>
      </c>
      <c r="R32" s="26" t="e">
        <f t="shared" si="14"/>
        <v>#REF!</v>
      </c>
      <c r="S32" s="26" t="e">
        <f t="shared" si="15"/>
        <v>#REF!</v>
      </c>
      <c r="T32" s="28" t="e">
        <f t="shared" si="16"/>
        <v>#REF!</v>
      </c>
      <c r="U32" s="29" t="e">
        <f t="shared" si="17"/>
        <v>#REF!</v>
      </c>
      <c r="V32" s="30" t="e">
        <f t="shared" si="18"/>
        <v>#REF!</v>
      </c>
      <c r="W32" s="30" t="e">
        <f t="shared" si="19"/>
        <v>#REF!</v>
      </c>
      <c r="X32" s="30" t="e">
        <f t="shared" si="20"/>
        <v>#REF!</v>
      </c>
      <c r="Y32" s="31" t="e">
        <f t="shared" si="21"/>
        <v>#REF!</v>
      </c>
      <c r="Z32" s="4"/>
    </row>
    <row r="33" spans="1:26" ht="24" customHeight="1" hidden="1" thickBot="1">
      <c r="A33" s="34" t="e">
        <f>VLOOKUP(B33,'[1]PROGRAM'!$C$8:$M$75,10,FALSE)</f>
        <v>#N/A</v>
      </c>
      <c r="B33" s="49"/>
      <c r="C33" s="50" t="e">
        <f>VLOOKUP(B33,'[1]PROGRAM'!$C$8:$G$75,4,FALSE)</f>
        <v>#N/A</v>
      </c>
      <c r="D33" s="38" t="e">
        <f t="shared" si="22"/>
        <v>#REF!</v>
      </c>
      <c r="E33" s="38" t="e">
        <f t="shared" si="23"/>
        <v>#REF!</v>
      </c>
      <c r="F33" s="38" t="e">
        <f t="shared" si="24"/>
        <v>#REF!</v>
      </c>
      <c r="G33" s="38" t="e">
        <f t="shared" si="25"/>
        <v>#REF!</v>
      </c>
      <c r="H33" s="38" t="e">
        <f t="shared" si="26"/>
        <v>#REF!</v>
      </c>
      <c r="I33" s="38" t="e">
        <f t="shared" si="27"/>
        <v>#REF!</v>
      </c>
      <c r="J33" s="38" t="e">
        <f t="shared" si="28"/>
        <v>#REF!</v>
      </c>
      <c r="K33" s="38" t="e">
        <f t="shared" si="29"/>
        <v>#REF!</v>
      </c>
      <c r="L33" s="38" t="e">
        <f t="shared" si="30"/>
        <v>#REF!</v>
      </c>
      <c r="M33" s="38" t="e">
        <f t="shared" si="31"/>
        <v>#REF!</v>
      </c>
      <c r="N33" s="38" t="e">
        <f t="shared" si="32"/>
        <v>#REF!</v>
      </c>
      <c r="O33" s="38" t="e">
        <f t="shared" si="33"/>
        <v>#REF!</v>
      </c>
      <c r="P33" s="38" t="e">
        <f t="shared" si="34"/>
        <v>#REF!</v>
      </c>
      <c r="Q33" s="51"/>
      <c r="R33" s="52"/>
      <c r="S33" s="52"/>
      <c r="T33" s="53"/>
      <c r="U33" s="54"/>
      <c r="V33" s="52"/>
      <c r="W33" s="52"/>
      <c r="X33" s="52"/>
      <c r="Y33" s="55"/>
      <c r="Z33" s="4"/>
    </row>
    <row r="34" spans="1:16" ht="26.25" customHeight="1" thickTop="1">
      <c r="A34" s="56" t="s">
        <v>13</v>
      </c>
      <c r="B34" s="57"/>
      <c r="C34" s="57"/>
      <c r="D34" s="58" t="s">
        <v>12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</row>
    <row r="35" spans="4:16" ht="12.75"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ht="12.75">
      <c r="E36" s="62"/>
    </row>
    <row r="37" ht="12.75">
      <c r="A37"/>
    </row>
    <row r="38" ht="12.75">
      <c r="B38" s="62"/>
    </row>
    <row r="471" spans="2:115" ht="12.75">
      <c r="B471" s="63" t="str">
        <f aca="true" t="shared" si="35" ref="B471:B501">+B6</f>
        <v>harry potter ve melez prens </v>
      </c>
      <c r="C471" s="64"/>
      <c r="D471" s="65" t="str">
        <f>IF(ISNA('[1]-------  H.S.ARA -------'!$C$3)," ",IF('[1]-------  H.S.ARA -------'!$C$3='CITYLIFE SİNEMALARI'!B471,HLOOKUP('CITYLIFE SİNEMALARI'!B471,'[1]-------  H.S.ARA -------'!$C$3:$C$6,2,FALSE)," "))</f>
        <v> </v>
      </c>
      <c r="E471" s="65" t="str">
        <f>IF(ISNA('[1]-------  H.S.ARA -------'!$D$3)," ",IF('[1]-------  H.S.ARA -------'!$D$3='CITYLIFE SİNEMALARI'!B471,HLOOKUP('CITYLIFE SİNEMALARI'!B471,'[1]-------  H.S.ARA -------'!$D$3:$D$6,2,FALSE)," "))</f>
        <v> </v>
      </c>
      <c r="F471" s="65" t="str">
        <f>IF(ISNA('[1]-------  H.S.ARA -------'!$E$3)," ",IF('[1]-------  H.S.ARA -------'!$E$3='CITYLIFE SİNEMALARI'!B471,HLOOKUP('CITYLIFE SİNEMALARI'!B471,'[1]-------  H.S.ARA -------'!$E$3:$E$6,2,FALSE)," "))</f>
        <v> </v>
      </c>
      <c r="G471" s="65" t="str">
        <f>IF(ISNA('[1]-------  H.S.ARA -------'!$F$3)," ",IF('[1]-------  H.S.ARA -------'!$F$3='CITYLIFE SİNEMALARI'!B471,HLOOKUP('CITYLIFE SİNEMALARI'!B471,'[1]-------  H.S.ARA -------'!$F$3:$F$6,2,FALSE)," "))</f>
        <v> </v>
      </c>
      <c r="H471" s="65" t="str">
        <f>IF(ISNA('[1]-------  H.S.ARA -------'!$G$3)," ",IF('[1]-------  H.S.ARA -------'!$G$3='CITYLIFE SİNEMALARI'!B471,HLOOKUP('CITYLIFE SİNEMALARI'!B471,'[1]-------  H.S.ARA -------'!$G$3:$G$6,2,FALSE)," "))</f>
        <v> </v>
      </c>
      <c r="I471" s="65" t="str">
        <f>IF(ISNA('[1]-------  H.S.ARA -------'!$H$3)," ",IF('[1]-------  H.S.ARA -------'!$H$3='CITYLIFE SİNEMALARI'!B471,HLOOKUP('CITYLIFE SİNEMALARI'!B471,'[1]-------  H.S.ARA -------'!$H$3:$H$6,2,FALSE)," "))</f>
        <v> </v>
      </c>
      <c r="J471" s="65" t="str">
        <f>IF(ISNA('[1]-------  H.S.ARA -------'!$I$3)," ",IF('[1]-------  H.S.ARA -------'!$I$3='CITYLIFE SİNEMALARI'!B471,HLOOKUP('CITYLIFE SİNEMALARI'!B471,'[1]-------  H.S.ARA -------'!$I$3:$I$6,2,FALSE)," "))</f>
        <v> </v>
      </c>
      <c r="K471" s="65">
        <f>IF(ISNA('[1]-------  H.S.ARA -------'!$J$3)," ",IF('[1]-------  H.S.ARA -------'!$J$3='CITYLIFE SİNEMALARI'!B471,HLOOKUP('CITYLIFE SİNEMALARI'!B471,'[1]-------  H.S.ARA -------'!$J$3:$J$6,2,FALSE)," "))</f>
        <v>0.96875</v>
      </c>
      <c r="L471" s="66" t="str">
        <f>IF(ISNA('[1]-------  H.S.ARA -------'!$C$7)," ",IF('[1]-------  H.S.ARA -------'!$C$7='CITYLIFE SİNEMALARI'!B471,HLOOKUP('CITYLIFE SİNEMALARI'!B471,'[1]-------  H.S.ARA -------'!$C$7:$C$10,2,FALSE)," "))</f>
        <v> </v>
      </c>
      <c r="M471" s="66" t="str">
        <f>IF(ISNA('[1]-------  H.S.ARA -------'!$D$7)," ",IF('[1]-------  H.S.ARA -------'!$D$7='CITYLIFE SİNEMALARI'!B471,HLOOKUP('CITYLIFE SİNEMALARI'!B471,'[1]-------  H.S.ARA -------'!$D$7:$D$10,2,FALSE)," "))</f>
        <v> </v>
      </c>
      <c r="N471" s="66" t="str">
        <f>IF(ISNA('[1]-------  H.S.ARA -------'!$E$7)," ",IF('[1]-------  H.S.ARA -------'!$E$7='CITYLIFE SİNEMALARI'!B471,HLOOKUP('CITYLIFE SİNEMALARI'!B471,'[1]-------  H.S.ARA -------'!$E$7:$E$10,2,FALSE)," "))</f>
        <v> </v>
      </c>
      <c r="O471" s="66" t="str">
        <f>IF(ISNA('[1]-------  H.S.ARA -------'!$F$7)," ",IF('[1]-------  H.S.ARA -------'!$F$7='CITYLIFE SİNEMALARI'!B471,HLOOKUP('CITYLIFE SİNEMALARI'!B471,'[1]-------  H.S.ARA -------'!$F$7:$F$10,2,FALSE)," "))</f>
        <v> </v>
      </c>
      <c r="P471" s="66" t="str">
        <f>IF(ISNA('[1]-------  H.S.ARA -------'!$G$7)," ",IF('[1]-------  H.S.ARA -------'!$G$7='CITYLIFE SİNEMALARI'!B471,HLOOKUP('CITYLIFE SİNEMALARI'!B471,'[1]-------  H.S.ARA -------'!$G$7:$G$10,2,FALSE)," "))</f>
        <v> </v>
      </c>
      <c r="Q471" s="66" t="str">
        <f>IF(ISNA('[1]-------  H.S.ARA -------'!$H$7)," ",IF('[1]-------  H.S.ARA -------'!$H$7='CITYLIFE SİNEMALARI'!B471,HLOOKUP('CITYLIFE SİNEMALARI'!B471,'[1]-------  H.S.ARA -------'!$H$7:$H$10,2,FALSE)," "))</f>
        <v> </v>
      </c>
      <c r="R471" s="66" t="str">
        <f>IF(ISNA('[1]-------  H.S.ARA -------'!$I$7)," ",IF('[1]-------  H.S.ARA -------'!$I$7='CITYLIFE SİNEMALARI'!B471,HLOOKUP('CITYLIFE SİNEMALARI'!B471,'[1]-------  H.S.ARA -------'!$I$7:$I$10,2,FALSE)," "))</f>
        <v> </v>
      </c>
      <c r="S471" s="66" t="str">
        <f>IF(ISNA('[1]-------  H.S.ARA -------'!$J$7)," ",IF('[1]-------  H.S.ARA -------'!$J$7='CITYLIFE SİNEMALARI'!B471,HLOOKUP('CITYLIFE SİNEMALARI'!B471,'[1]-------  H.S.ARA -------'!$J$7:$J$10,2,FALSE)," "))</f>
        <v> </v>
      </c>
      <c r="T471" s="67" t="str">
        <f>IF(ISNA('[1]-------  H.S.ARA -------'!$C$11)," ",IF('[1]-------  H.S.ARA -------'!$C$11='CITYLIFE SİNEMALARI'!B471,HLOOKUP('CITYLIFE SİNEMALARI'!B471,'[1]-------  H.S.ARA -------'!$C$11:$C$14,2,FALSE)," "))</f>
        <v> </v>
      </c>
      <c r="U471" s="67" t="str">
        <f>IF(ISNA('[1]-------  H.S.ARA -------'!$D$11)," ",IF('[1]-------  H.S.ARA -------'!$D$11='CITYLIFE SİNEMALARI'!B471,HLOOKUP('CITYLIFE SİNEMALARI'!B471,'[1]-------  H.S.ARA -------'!$D$11:$D$14,2,FALSE)," "))</f>
        <v> </v>
      </c>
      <c r="V471" s="67" t="str">
        <f>IF(ISNA('[1]-------  H.S.ARA -------'!$E$11)," ",IF('[1]-------  H.S.ARA -------'!$E$11='CITYLIFE SİNEMALARI'!B471,HLOOKUP('CITYLIFE SİNEMALARI'!B471,'[1]-------  H.S.ARA -------'!$E$11:$E$14,2,FALSE)," "))</f>
        <v> </v>
      </c>
      <c r="W471" s="67" t="str">
        <f>IF(ISNA('[1]-------  H.S.ARA -------'!$F$11)," ",IF('[1]-------  H.S.ARA -------'!$F$11='CITYLIFE SİNEMALARI'!B471,HLOOKUP('CITYLIFE SİNEMALARI'!B471,'[1]-------  H.S.ARA -------'!$F$11:$F$14,2,FALSE)," "))</f>
        <v> </v>
      </c>
      <c r="X471" s="67" t="str">
        <f>IF(ISNA('[1]-------  H.S.ARA -------'!$G$11)," ",IF('[1]-------  H.S.ARA -------'!$G$11='CITYLIFE SİNEMALARI'!B471,HLOOKUP('CITYLIFE SİNEMALARI'!B471,'[1]-------  H.S.ARA -------'!$G$11:$G$14,2,FALSE)," "))</f>
        <v> </v>
      </c>
      <c r="Y471" s="67" t="str">
        <f>IF(ISNA('[1]-------  H.S.ARA -------'!$H$11)," ",IF('[1]-------  H.S.ARA -------'!$H$11='CITYLIFE SİNEMALARI'!B471,HLOOKUP('CITYLIFE SİNEMALARI'!B471,'[1]-------  H.S.ARA -------'!$H$11:$H$14,2,FALSE)," "))</f>
        <v> </v>
      </c>
      <c r="Z471" s="67" t="str">
        <f>IF(ISNA('[1]-------  H.S.ARA -------'!$I$11)," ",IF('[1]-------  H.S.ARA -------'!$I$11='CITYLIFE SİNEMALARI'!B471,HLOOKUP('CITYLIFE SİNEMALARI'!B471,'[1]-------  H.S.ARA -------'!$I$11:$I$14,2,FALSE)," "))</f>
        <v> </v>
      </c>
      <c r="AA471" s="67" t="str">
        <f>IF(ISNA('[1]-------  H.S.ARA -------'!$J$11)," ",IF('[1]-------  H.S.ARA -------'!$J$11='CITYLIFE SİNEMALARI'!B471,HLOOKUP('CITYLIFE SİNEMALARI'!B471,'[1]-------  H.S.ARA -------'!$J$11:$J$14,2,FALSE)," "))</f>
        <v> </v>
      </c>
      <c r="AB471" s="68" t="str">
        <f>IF(ISNA('[1]-------  H.S.ARA -------'!$C$15)," ",IF('[1]-------  H.S.ARA -------'!$C$15='CITYLIFE SİNEMALARI'!B471,HLOOKUP('CITYLIFE SİNEMALARI'!B471,'[1]-------  H.S.ARA -------'!$C$15:$C$18,2,FALSE)," "))</f>
        <v> </v>
      </c>
      <c r="AC471" s="68" t="str">
        <f>IF(ISNA('[1]-------  H.S.ARA -------'!$D$15)," ",IF('[1]-------  H.S.ARA -------'!$D$15='CITYLIFE SİNEMALARI'!B471,HLOOKUP('CITYLIFE SİNEMALARI'!B471,'[1]-------  H.S.ARA -------'!$D$15:$D$18,2,FALSE)," "))</f>
        <v> </v>
      </c>
      <c r="AD471" s="68" t="str">
        <f>IF(ISNA('[1]-------  H.S.ARA -------'!$E$15)," ",IF('[1]-------  H.S.ARA -------'!$E$15='CITYLIFE SİNEMALARI'!B471,HLOOKUP('CITYLIFE SİNEMALARI'!B471,'[1]-------  H.S.ARA -------'!$E$15:$E$18,2,FALSE)," "))</f>
        <v> </v>
      </c>
      <c r="AE471" s="68" t="str">
        <f>IF(ISNA('[1]-------  H.S.ARA -------'!$F$15)," ",IF('[1]-------  H.S.ARA -------'!$F$15='CITYLIFE SİNEMALARI'!B471,HLOOKUP('CITYLIFE SİNEMALARI'!B471,'[1]-------  H.S.ARA -------'!$F$15:$F$18,2,FALSE)," "))</f>
        <v> </v>
      </c>
      <c r="AF471" s="68" t="str">
        <f>IF(ISNA('[1]-------  H.S.ARA -------'!$G$15)," ",IF('[1]-------  H.S.ARA -------'!$G$15='CITYLIFE SİNEMALARI'!B471,HLOOKUP('CITYLIFE SİNEMALARI'!B471,'[1]-------  H.S.ARA -------'!$G$15:$G$18,2,FALSE)," "))</f>
        <v> </v>
      </c>
      <c r="AG471" s="68" t="str">
        <f>IF(ISNA('[1]-------  H.S.ARA -------'!$H$15)," ",IF('[1]-------  H.S.ARA -------'!$H$15='CITYLIFE SİNEMALARI'!B471,HLOOKUP('CITYLIFE SİNEMALARI'!B471,'[1]-------  H.S.ARA -------'!$H$15:$H$18,2,FALSE)," "))</f>
        <v> </v>
      </c>
      <c r="AH471" s="68" t="str">
        <f>IF(ISNA('[1]-------  H.S.ARA -------'!$I$15)," ",IF('[1]-------  H.S.ARA -------'!$I$15='CITYLIFE SİNEMALARI'!B471,HLOOKUP('CITYLIFE SİNEMALARI'!B471,'[1]-------  H.S.ARA -------'!$I$15:$I$18,2,FALSE)," "))</f>
        <v> </v>
      </c>
      <c r="AI471" s="68" t="str">
        <f>IF(ISNA('[1]-------  H.S.ARA -------'!$J$15)," ",IF('[1]-------  H.S.ARA -------'!$J$15='CITYLIFE SİNEMALARI'!B471,HLOOKUP('CITYLIFE SİNEMALARI'!B471,'[1]-------  H.S.ARA -------'!$J$15:$J$18,2,FALSE)," "))</f>
        <v> </v>
      </c>
      <c r="AJ471" s="69" t="str">
        <f>IF(ISNA('[1]-------  H.S.ARA -------'!$C$19)," ",IF('[1]-------  H.S.ARA -------'!$C$19='CITYLIFE SİNEMALARI'!B471,HLOOKUP('CITYLIFE SİNEMALARI'!B471,'[1]-------  H.S.ARA -------'!$C$19:$C$22,2,FALSE)," "))</f>
        <v> </v>
      </c>
      <c r="AK471" s="69" t="str">
        <f>IF(ISNA('[1]-------  H.S.ARA -------'!$D$19)," ",IF('[1]-------  H.S.ARA -------'!$D$19='CITYLIFE SİNEMALARI'!B471,HLOOKUP('CITYLIFE SİNEMALARI'!B471,'[1]-------  H.S.ARA -------'!$D$19:$D$22,2,FALSE)," "))</f>
        <v> </v>
      </c>
      <c r="AL471" s="69" t="str">
        <f>IF(ISNA('[1]-------  H.S.ARA -------'!$E$19)," ",IF('[1]-------  H.S.ARA -------'!$E$19='CITYLIFE SİNEMALARI'!B471,HLOOKUP('CITYLIFE SİNEMALARI'!B471,'[1]-------  H.S.ARA -------'!$E$19:$E$22,2,FALSE)," "))</f>
        <v> </v>
      </c>
      <c r="AM471" s="69" t="str">
        <f>IF(ISNA('[1]-------  H.S.ARA -------'!$F$19)," ",IF('[1]-------  H.S.ARA -------'!$F$19='CITYLIFE SİNEMALARI'!B471,HLOOKUP('CITYLIFE SİNEMALARI'!B471,'[1]-------  H.S.ARA -------'!$F$19:$F$22,2,FALSE)," "))</f>
        <v> </v>
      </c>
      <c r="AN471" s="69" t="str">
        <f>IF(ISNA('[1]-------  H.S.ARA -------'!$G$19)," ",IF('[1]-------  H.S.ARA -------'!$G$19='CITYLIFE SİNEMALARI'!B471,HLOOKUP('CITYLIFE SİNEMALARI'!B471,'[1]-------  H.S.ARA -------'!$G$19:$G$22,2,FALSE)," "))</f>
        <v> </v>
      </c>
      <c r="AO471" s="69" t="str">
        <f>IF(ISNA('[1]-------  H.S.ARA -------'!$H$19)," ",IF('[1]-------  H.S.ARA -------'!$H$19='CITYLIFE SİNEMALARI'!B471,HLOOKUP('CITYLIFE SİNEMALARI'!B471,'[1]-------  H.S.ARA -------'!$H$19:$H$22,2,FALSE)," "))</f>
        <v> </v>
      </c>
      <c r="AP471" s="69" t="str">
        <f>IF(ISNA('[1]-------  H.S.ARA -------'!$I$19)," ",IF('[1]-------  H.S.ARA -------'!$I$19='CITYLIFE SİNEMALARI'!B471,HLOOKUP('CITYLIFE SİNEMALARI'!B471,'[1]-------  H.S.ARA -------'!$I$19:$I$22,2,FALSE)," "))</f>
        <v> </v>
      </c>
      <c r="AQ471" s="69" t="str">
        <f>IF(ISNA('[1]-------  H.S.ARA -------'!$J$19)," ",IF('[1]-------  H.S.ARA -------'!$J$19='CITYLIFE SİNEMALARI'!B471,HLOOKUP('CITYLIFE SİNEMALARI'!B471,'[1]-------  H.S.ARA -------'!$J$19:$J$22,2,FALSE)," "))</f>
        <v> </v>
      </c>
      <c r="AR471" s="66" t="str">
        <f>IF(ISNA('[1]-------  H.S.ARA -------'!$C$23)," ",IF('[1]-------  H.S.ARA -------'!$C$23='CITYLIFE SİNEMALARI'!B471,HLOOKUP('CITYLIFE SİNEMALARI'!B471,'[1]-------  H.S.ARA -------'!$C$23:$C$26,2,FALSE)," "))</f>
        <v> </v>
      </c>
      <c r="AS471" s="66" t="str">
        <f>IF(ISNA('[1]-------  H.S.ARA -------'!$D$23)," ",IF('[1]-------  H.S.ARA -------'!$D$23='CITYLIFE SİNEMALARI'!B471,HLOOKUP('CITYLIFE SİNEMALARI'!B471,'[1]-------  H.S.ARA -------'!$D$23:$D$26,2,FALSE)," "))</f>
        <v> </v>
      </c>
      <c r="AT471" s="66" t="str">
        <f>IF(ISNA('[1]-------  H.S.ARA -------'!$E$23)," ",IF('[1]-------  H.S.ARA -------'!$E$23='CITYLIFE SİNEMALARI'!B471,HLOOKUP('CITYLIFE SİNEMALARI'!B471,'[1]-------  H.S.ARA -------'!$E$23:$E$26,2,FALSE)," "))</f>
        <v> </v>
      </c>
      <c r="AU471" s="66" t="str">
        <f>IF(ISNA('[1]-------  H.S.ARA -------'!$F$23)," ",IF('[1]-------  H.S.ARA -------'!$F$23='CITYLIFE SİNEMALARI'!B471,HLOOKUP('CITYLIFE SİNEMALARI'!B471,'[1]-------  H.S.ARA -------'!$F$23:$F$26,2,FALSE)," "))</f>
        <v> </v>
      </c>
      <c r="AV471" s="66" t="str">
        <f>IF(ISNA('[1]-------  H.S.ARA -------'!$G$23)," ",IF('[1]-------  H.S.ARA -------'!$G$23='CITYLIFE SİNEMALARI'!B471,HLOOKUP('CITYLIFE SİNEMALARI'!B471,'[1]-------  H.S.ARA -------'!$G$23:$G$26,2,FALSE)," "))</f>
        <v> </v>
      </c>
      <c r="AW471" s="66" t="str">
        <f>IF(ISNA('[1]-------  H.S.ARA -------'!$H$23)," ",IF('[1]-------  H.S.ARA -------'!$H$23='CITYLIFE SİNEMALARI'!B471,HLOOKUP('CITYLIFE SİNEMALARI'!B471,'[1]-------  H.S.ARA -------'!$H$23:$H$26,2,FALSE)," "))</f>
        <v> </v>
      </c>
      <c r="AX471" s="66" t="str">
        <f>IF(ISNA('[1]-------  H.S.ARA -------'!$I$23)," ",IF('[1]-------  H.S.ARA -------'!$I$23='CITYLIFE SİNEMALARI'!B471,HLOOKUP('CITYLIFE SİNEMALARI'!B471,'[1]-------  H.S.ARA -------'!$I$23:$I$26,2,FALSE)," "))</f>
        <v> </v>
      </c>
      <c r="AY471" s="66" t="str">
        <f>IF(ISNA('[1]-------  H.S.ARA -------'!$J$23)," ",IF('[1]-------  H.S.ARA -------'!$J$23='CITYLIFE SİNEMALARI'!B471,HLOOKUP('CITYLIFE SİNEMALARI'!B471,'[1]-------  H.S.ARA -------'!$J$23:$J$26,2,FALSE)," "))</f>
        <v> </v>
      </c>
      <c r="AZ471" s="65">
        <f>IF(ISNA('[1]-------  H.S.ARA -------'!$C$27)," ",IF('[1]-------  H.S.ARA -------'!$C$27='CITYLIFE SİNEMALARI'!B471,HLOOKUP('CITYLIFE SİNEMALARI'!B471,'[1]-------  H.S.ARA -------'!$C$27:$C$30,2,FALSE)," "))</f>
        <v>0.4791666666666667</v>
      </c>
      <c r="BA471" s="65" t="str">
        <f>IF(ISNA('[1]-------  H.S.ARA -------'!$D$27)," ",IF('[1]-------  H.S.ARA -------'!$D$27='CITYLIFE SİNEMALARI'!B471,HLOOKUP('CITYLIFE SİNEMALARI'!B471,'[1]-------  H.S.ARA -------'!$D$27:$D$30,2,FALSE)," "))</f>
        <v> </v>
      </c>
      <c r="BB471" s="65">
        <f>IF(ISNA('[1]-------  H.S.ARA -------'!$E$27)," ",IF('[1]-------  H.S.ARA -------'!$E$27='CITYLIFE SİNEMALARI'!B471,HLOOKUP('CITYLIFE SİNEMALARI'!B471,'[1]-------  H.S.ARA -------'!$E$27:$E$30,2,FALSE)," "))</f>
        <v>0.6041666666666666</v>
      </c>
      <c r="BC471" s="65">
        <f>IF(ISNA('[1]-------  H.S.ARA -------'!$F$27)," ",IF('[1]-------  H.S.ARA -------'!$F$27='CITYLIFE SİNEMALARI'!B471,HLOOKUP('CITYLIFE SİNEMALARI'!B471,'[1]-------  H.S.ARA -------'!$F$27:$F$30,2,FALSE)," "))</f>
        <v>0.7291666666666666</v>
      </c>
      <c r="BD471" s="65" t="str">
        <f>IF(ISNA('[1]-------  H.S.ARA -------'!$G$27)," ",IF('[1]-------  H.S.ARA -------'!$G$27='CITYLIFE SİNEMALARI'!B471,HLOOKUP('CITYLIFE SİNEMALARI'!B471,'[1]-------  H.S.ARA -------'!$G$27:$G$30,2,FALSE)," "))</f>
        <v> </v>
      </c>
      <c r="BE471" s="65">
        <f>IF(ISNA('[1]-------  H.S.ARA -------'!$H$27)," ",IF('[1]-------  H.S.ARA -------'!$H$27='CITYLIFE SİNEMALARI'!B471,HLOOKUP('CITYLIFE SİNEMALARI'!B471,'[1]-------  H.S.ARA -------'!$H$27:$H$30,2,FALSE)," "))</f>
        <v>0.8541666666666666</v>
      </c>
      <c r="BF471" s="65" t="str">
        <f>IF(ISNA('[1]-------  H.S.ARA -------'!$I$27)," ",IF('[1]-------  H.S.ARA -------'!$I$27='CITYLIFE SİNEMALARI'!B471,HLOOKUP('CITYLIFE SİNEMALARI'!B471,'[1]-------  H.S.ARA -------'!$I$27:$I$30,2,FALSE)," "))</f>
        <v> </v>
      </c>
      <c r="BG471" s="65" t="str">
        <f>IF(ISNA('[1]-------  H.S.ARA -------'!$J$27)," ",IF('[1]-------  H.S.ARA -------'!$J$27='CITYLIFE SİNEMALARI'!B471,HLOOKUP('CITYLIFE SİNEMALARI'!B471,'[1]-------  H.S.ARA -------'!$J$27:$J$30,2,FALSE)," "))</f>
        <v> </v>
      </c>
      <c r="BH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70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66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65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B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C471" s="67" t="e">
        <f>IF(ISNA('[1]-------  H.S.ARA -------'!#REF!)," ",IF('[1]-------  H.S.ARA -------'!#REF!='CITYLIFE SİNEMALARI'!B471,HLOOKUP('CITYLIFE SİNEMALARI'!B471,'[1]-------  H.S.ARA -------'!#REF!,2,FALSE)," "))</f>
        <v>#REF!</v>
      </c>
      <c r="DD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E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F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G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H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I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J471" s="68" t="e">
        <f>IF(ISNA('[1]-------  H.S.ARA -------'!#REF!)," ",IF('[1]-------  H.S.ARA -------'!#REF!='CITYLIFE SİNEMALARI'!B471,HLOOKUP('CITYLIFE SİNEMALARI'!B471,'[1]-------  H.S.ARA -------'!#REF!,2,FALSE)," "))</f>
        <v>#REF!</v>
      </c>
      <c r="DK471" s="68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15" ht="12.75">
      <c r="B472" s="63" t="str">
        <f t="shared" si="35"/>
        <v>hayalet sevgililerim</v>
      </c>
      <c r="C472" s="64"/>
      <c r="D472" s="65" t="str">
        <f>IF(ISNA('[1]-------  H.S.ARA -------'!$C$3)," ",IF('[1]-------  H.S.ARA -------'!$C$3='CITYLIFE SİNEMALARI'!B472,HLOOKUP('CITYLIFE SİNEMALARI'!B472,'[1]-------  H.S.ARA -------'!$C$3:$C$6,2,FALSE)," "))</f>
        <v> </v>
      </c>
      <c r="E472" s="65" t="str">
        <f>IF(ISNA('[1]-------  H.S.ARA -------'!$D$3)," ",IF('[1]-------  H.S.ARA -------'!$D$3='CITYLIFE SİNEMALARI'!B472,HLOOKUP('CITYLIFE SİNEMALARI'!B472,'[1]-------  H.S.ARA -------'!$D$3:$D$6,2,FALSE)," "))</f>
        <v> </v>
      </c>
      <c r="F472" s="65" t="str">
        <f>IF(ISNA('[1]-------  H.S.ARA -------'!$E$3)," ",IF('[1]-------  H.S.ARA -------'!$E$3='CITYLIFE SİNEMALARI'!B472,HLOOKUP('CITYLIFE SİNEMALARI'!B472,'[1]-------  H.S.ARA -------'!$E$3:$E$6,2,FALSE)," "))</f>
        <v> </v>
      </c>
      <c r="G472" s="65" t="str">
        <f>IF(ISNA('[1]-------  H.S.ARA -------'!$F$3)," ",IF('[1]-------  H.S.ARA -------'!$F$3='CITYLIFE SİNEMALARI'!B472,HLOOKUP('CITYLIFE SİNEMALARI'!B472,'[1]-------  H.S.ARA -------'!$F$3:$F$6,2,FALSE)," "))</f>
        <v> </v>
      </c>
      <c r="H472" s="65" t="str">
        <f>IF(ISNA('[1]-------  H.S.ARA -------'!$G$3)," ",IF('[1]-------  H.S.ARA -------'!$G$3='CITYLIFE SİNEMALARI'!B472,HLOOKUP('CITYLIFE SİNEMALARI'!B472,'[1]-------  H.S.ARA -------'!$G$3:$G$6,2,FALSE)," "))</f>
        <v> </v>
      </c>
      <c r="I472" s="65" t="str">
        <f>IF(ISNA('[1]-------  H.S.ARA -------'!$H$3)," ",IF('[1]-------  H.S.ARA -------'!$H$3='CITYLIFE SİNEMALARI'!B472,HLOOKUP('CITYLIFE SİNEMALARI'!B472,'[1]-------  H.S.ARA -------'!$H$3:$H$6,2,FALSE)," "))</f>
        <v> </v>
      </c>
      <c r="J472" s="65" t="str">
        <f>IF(ISNA('[1]-------  H.S.ARA -------'!$I$3)," ",IF('[1]-------  H.S.ARA -------'!$I$3='CITYLIFE SİNEMALARI'!B472,HLOOKUP('CITYLIFE SİNEMALARI'!B472,'[1]-------  H.S.ARA -------'!$I$3:$I$6,2,FALSE)," "))</f>
        <v> </v>
      </c>
      <c r="K472" s="65" t="str">
        <f>IF(ISNA('[1]-------  H.S.ARA -------'!$J$3)," ",IF('[1]-------  H.S.ARA -------'!$J$3='CITYLIFE SİNEMALARI'!B472,HLOOKUP('CITYLIFE SİNEMALARI'!B472,'[1]-------  H.S.ARA -------'!$J$3:$J$6,2,FALSE)," "))</f>
        <v> </v>
      </c>
      <c r="L472" s="66" t="str">
        <f>IF(ISNA('[1]-------  H.S.ARA -------'!$C$7)," ",IF('[1]-------  H.S.ARA -------'!$C$7='CITYLIFE SİNEMALARI'!B472,HLOOKUP('CITYLIFE SİNEMALARI'!B472,'[1]-------  H.S.ARA -------'!$C$7:$C$10,2,FALSE)," "))</f>
        <v> </v>
      </c>
      <c r="M472" s="66" t="str">
        <f>IF(ISNA('[1]-------  H.S.ARA -------'!$D$7)," ",IF('[1]-------  H.S.ARA -------'!$D$7='CITYLIFE SİNEMALARI'!B472,HLOOKUP('CITYLIFE SİNEMALARI'!B472,'[1]-------  H.S.ARA -------'!$D$7:$D$10,2,FALSE)," "))</f>
        <v> </v>
      </c>
      <c r="N472" s="66" t="str">
        <f>IF(ISNA('[1]-------  H.S.ARA -------'!$E$7)," ",IF('[1]-------  H.S.ARA -------'!$E$7='CITYLIFE SİNEMALARI'!B472,HLOOKUP('CITYLIFE SİNEMALARI'!B472,'[1]-------  H.S.ARA -------'!$E$7:$E$10,2,FALSE)," "))</f>
        <v> </v>
      </c>
      <c r="O472" s="66" t="str">
        <f>IF(ISNA('[1]-------  H.S.ARA -------'!$F$7)," ",IF('[1]-------  H.S.ARA -------'!$F$7='CITYLIFE SİNEMALARI'!B472,HLOOKUP('CITYLIFE SİNEMALARI'!B472,'[1]-------  H.S.ARA -------'!$F$7:$F$10,2,FALSE)," "))</f>
        <v> </v>
      </c>
      <c r="P472" s="66" t="str">
        <f>IF(ISNA('[1]-------  H.S.ARA -------'!$G$7)," ",IF('[1]-------  H.S.ARA -------'!$G$7='CITYLIFE SİNEMALARI'!B472,HLOOKUP('CITYLIFE SİNEMALARI'!B472,'[1]-------  H.S.ARA -------'!$G$7:$G$10,2,FALSE)," "))</f>
        <v> </v>
      </c>
      <c r="Q472" s="66" t="str">
        <f>IF(ISNA('[1]-------  H.S.ARA -------'!$H$7)," ",IF('[1]-------  H.S.ARA -------'!$H$7='CITYLIFE SİNEMALARI'!B472,HLOOKUP('CITYLIFE SİNEMALARI'!B472,'[1]-------  H.S.ARA -------'!$H$7:$H$10,2,FALSE)," "))</f>
        <v> </v>
      </c>
      <c r="R472" s="66" t="str">
        <f>IF(ISNA('[1]-------  H.S.ARA -------'!$I$7)," ",IF('[1]-------  H.S.ARA -------'!$I$7='CITYLIFE SİNEMALARI'!B472,HLOOKUP('CITYLIFE SİNEMALARI'!B472,'[1]-------  H.S.ARA -------'!$I$7:$I$10,2,FALSE)," "))</f>
        <v> </v>
      </c>
      <c r="S472" s="66" t="str">
        <f>IF(ISNA('[1]-------  H.S.ARA -------'!$J$7)," ",IF('[1]-------  H.S.ARA -------'!$J$7='CITYLIFE SİNEMALARI'!B472,HLOOKUP('CITYLIFE SİNEMALARI'!B472,'[1]-------  H.S.ARA -------'!$J$7:$J$10,2,FALSE)," "))</f>
        <v> </v>
      </c>
      <c r="T472" s="67">
        <f>IF(ISNA('[1]-------  H.S.ARA -------'!$C$11)," ",IF('[1]-------  H.S.ARA -------'!$C$11='CITYLIFE SİNEMALARI'!B472,HLOOKUP('CITYLIFE SİNEMALARI'!B472,'[1]-------  H.S.ARA -------'!$C$11:$C$14,2,FALSE)," "))</f>
        <v>0.4895833333333333</v>
      </c>
      <c r="U472" s="67" t="str">
        <f>IF(ISNA('[1]-------  H.S.ARA -------'!$D$11)," ",IF('[1]-------  H.S.ARA -------'!$D$11='CITYLIFE SİNEMALARI'!B472,HLOOKUP('CITYLIFE SİNEMALARI'!B472,'[1]-------  H.S.ARA -------'!$D$11:$D$14,2,FALSE)," "))</f>
        <v> </v>
      </c>
      <c r="V472" s="67">
        <f>IF(ISNA('[1]-------  H.S.ARA -------'!$E$11)," ",IF('[1]-------  H.S.ARA -------'!$E$11='CITYLIFE SİNEMALARI'!B472,HLOOKUP('CITYLIFE SİNEMALARI'!B472,'[1]-------  H.S.ARA -------'!$E$11:$E$14,2,FALSE)," "))</f>
        <v>0.5833333333333334</v>
      </c>
      <c r="W472" s="67">
        <f>IF(ISNA('[1]-------  H.S.ARA -------'!$F$11)," ",IF('[1]-------  H.S.ARA -------'!$F$11='CITYLIFE SİNEMALARI'!B472,HLOOKUP('CITYLIFE SİNEMALARI'!B472,'[1]-------  H.S.ARA -------'!$F$11:$F$14,2,FALSE)," "))</f>
        <v>0.6875</v>
      </c>
      <c r="X472" s="67">
        <f>IF(ISNA('[1]-------  H.S.ARA -------'!$G$11)," ",IF('[1]-------  H.S.ARA -------'!$G$11='CITYLIFE SİNEMALARI'!B472,HLOOKUP('CITYLIFE SİNEMALARI'!B472,'[1]-------  H.S.ARA -------'!$G$11:$G$14,2,FALSE)," "))</f>
        <v>0.78125</v>
      </c>
      <c r="Y472" s="67">
        <f>IF(ISNA('[1]-------  H.S.ARA -------'!$H$11)," ",IF('[1]-------  H.S.ARA -------'!$H$11='CITYLIFE SİNEMALARI'!B472,HLOOKUP('CITYLIFE SİNEMALARI'!B472,'[1]-------  H.S.ARA -------'!$H$11:$H$14,2,FALSE)," "))</f>
        <v>0.875</v>
      </c>
      <c r="Z472" s="67" t="str">
        <f>IF(ISNA('[1]-------  H.S.ARA -------'!$I$11)," ",IF('[1]-------  H.S.ARA -------'!$I$11='CITYLIFE SİNEMALARI'!B472,HLOOKUP('CITYLIFE SİNEMALARI'!B472,'[1]-------  H.S.ARA -------'!$I$11:$I$14,2,FALSE)," "))</f>
        <v> </v>
      </c>
      <c r="AA472" s="67">
        <f>IF(ISNA('[1]-------  H.S.ARA -------'!$J$11)," ",IF('[1]-------  H.S.ARA -------'!$J$11='CITYLIFE SİNEMALARI'!B472,HLOOKUP('CITYLIFE SİNEMALARI'!B472,'[1]-------  H.S.ARA -------'!$J$11:$J$14,2,FALSE)," "))</f>
        <v>0.96875</v>
      </c>
      <c r="AB472" s="68" t="str">
        <f>IF(ISNA('[1]-------  H.S.ARA -------'!$C$15)," ",IF('[1]-------  H.S.ARA -------'!$C$15='CITYLIFE SİNEMALARI'!B472,HLOOKUP('CITYLIFE SİNEMALARI'!B472,'[1]-------  H.S.ARA -------'!$C$15:$C$18,2,FALSE)," "))</f>
        <v> </v>
      </c>
      <c r="AC472" s="68" t="str">
        <f>IF(ISNA('[1]-------  H.S.ARA -------'!$D$15)," ",IF('[1]-------  H.S.ARA -------'!$D$15='CITYLIFE SİNEMALARI'!B472,HLOOKUP('CITYLIFE SİNEMALARI'!B472,'[1]-------  H.S.ARA -------'!$D$15:$D$18,2,FALSE)," "))</f>
        <v> </v>
      </c>
      <c r="AD472" s="68" t="str">
        <f>IF(ISNA('[1]-------  H.S.ARA -------'!$E$15)," ",IF('[1]-------  H.S.ARA -------'!$E$15='CITYLIFE SİNEMALARI'!B472,HLOOKUP('CITYLIFE SİNEMALARI'!B472,'[1]-------  H.S.ARA -------'!$E$15:$E$18,2,FALSE)," "))</f>
        <v> </v>
      </c>
      <c r="AE472" s="68" t="str">
        <f>IF(ISNA('[1]-------  H.S.ARA -------'!$F$15)," ",IF('[1]-------  H.S.ARA -------'!$F$15='CITYLIFE SİNEMALARI'!B472,HLOOKUP('CITYLIFE SİNEMALARI'!B472,'[1]-------  H.S.ARA -------'!$F$15:$F$18,2,FALSE)," "))</f>
        <v> </v>
      </c>
      <c r="AF472" s="68" t="str">
        <f>IF(ISNA('[1]-------  H.S.ARA -------'!$G$15)," ",IF('[1]-------  H.S.ARA -------'!$G$15='CITYLIFE SİNEMALARI'!B472,HLOOKUP('CITYLIFE SİNEMALARI'!B472,'[1]-------  H.S.ARA -------'!$G$15:$G$18,2,FALSE)," "))</f>
        <v> </v>
      </c>
      <c r="AG472" s="68" t="str">
        <f>IF(ISNA('[1]-------  H.S.ARA -------'!$H$15)," ",IF('[1]-------  H.S.ARA -------'!$H$15='CITYLIFE SİNEMALARI'!B472,HLOOKUP('CITYLIFE SİNEMALARI'!B472,'[1]-------  H.S.ARA -------'!$H$15:$H$18,2,FALSE)," "))</f>
        <v> </v>
      </c>
      <c r="AH472" s="68" t="str">
        <f>IF(ISNA('[1]-------  H.S.ARA -------'!$I$15)," ",IF('[1]-------  H.S.ARA -------'!$I$15='CITYLIFE SİNEMALARI'!B472,HLOOKUP('CITYLIFE SİNEMALARI'!B472,'[1]-------  H.S.ARA -------'!$I$15:$I$18,2,FALSE)," "))</f>
        <v> </v>
      </c>
      <c r="AI472" s="68" t="str">
        <f>IF(ISNA('[1]-------  H.S.ARA -------'!$J$15)," ",IF('[1]-------  H.S.ARA -------'!$J$15='CITYLIFE SİNEMALARI'!B472,HLOOKUP('CITYLIFE SİNEMALARI'!B472,'[1]-------  H.S.ARA -------'!$J$15:$J$18,2,FALSE)," "))</f>
        <v> </v>
      </c>
      <c r="AJ472" s="69" t="str">
        <f>IF(ISNA('[1]-------  H.S.ARA -------'!$C$19)," ",IF('[1]-------  H.S.ARA -------'!$C$19='CITYLIFE SİNEMALARI'!B472,HLOOKUP('CITYLIFE SİNEMALARI'!B472,'[1]-------  H.S.ARA -------'!$C$19:$C$22,2,FALSE)," "))</f>
        <v> </v>
      </c>
      <c r="AK472" s="69" t="str">
        <f>IF(ISNA('[1]-------  H.S.ARA -------'!$D$19)," ",IF('[1]-------  H.S.ARA -------'!$D$19='CITYLIFE SİNEMALARI'!B472,HLOOKUP('CITYLIFE SİNEMALARI'!B472,'[1]-------  H.S.ARA -------'!$D$19:$D$22,2,FALSE)," "))</f>
        <v> </v>
      </c>
      <c r="AL472" s="69" t="str">
        <f>IF(ISNA('[1]-------  H.S.ARA -------'!$E$19)," ",IF('[1]-------  H.S.ARA -------'!$E$19='CITYLIFE SİNEMALARI'!B472,HLOOKUP('CITYLIFE SİNEMALARI'!B472,'[1]-------  H.S.ARA -------'!$E$19:$E$22,2,FALSE)," "))</f>
        <v> </v>
      </c>
      <c r="AM472" s="69" t="str">
        <f>IF(ISNA('[1]-------  H.S.ARA -------'!$F$19)," ",IF('[1]-------  H.S.ARA -------'!$F$19='CITYLIFE SİNEMALARI'!B472,HLOOKUP('CITYLIFE SİNEMALARI'!B472,'[1]-------  H.S.ARA -------'!$F$19:$F$22,2,FALSE)," "))</f>
        <v> </v>
      </c>
      <c r="AN472" s="69" t="str">
        <f>IF(ISNA('[1]-------  H.S.ARA -------'!$G$19)," ",IF('[1]-------  H.S.ARA -------'!$G$19='CITYLIFE SİNEMALARI'!B472,HLOOKUP('CITYLIFE SİNEMALARI'!B472,'[1]-------  H.S.ARA -------'!$G$19:$G$22,2,FALSE)," "))</f>
        <v> </v>
      </c>
      <c r="AO472" s="69" t="str">
        <f>IF(ISNA('[1]-------  H.S.ARA -------'!$H$19)," ",IF('[1]-------  H.S.ARA -------'!$H$19='CITYLIFE SİNEMALARI'!B472,HLOOKUP('CITYLIFE SİNEMALARI'!B472,'[1]-------  H.S.ARA -------'!$H$19:$H$22,2,FALSE)," "))</f>
        <v> </v>
      </c>
      <c r="AP472" s="69" t="str">
        <f>IF(ISNA('[1]-------  H.S.ARA -------'!$I$19)," ",IF('[1]-------  H.S.ARA -------'!$I$19='CITYLIFE SİNEMALARI'!B472,HLOOKUP('CITYLIFE SİNEMALARI'!B472,'[1]-------  H.S.ARA -------'!$I$19:$I$22,2,FALSE)," "))</f>
        <v> </v>
      </c>
      <c r="AQ472" s="69" t="str">
        <f>IF(ISNA('[1]-------  H.S.ARA -------'!$J$19)," ",IF('[1]-------  H.S.ARA -------'!$J$19='CITYLIFE SİNEMALARI'!B472,HLOOKUP('CITYLIFE SİNEMALARI'!B472,'[1]-------  H.S.ARA -------'!$J$19:$J$22,2,FALSE)," "))</f>
        <v> </v>
      </c>
      <c r="AR472" s="66" t="str">
        <f>IF(ISNA('[1]-------  H.S.ARA -------'!$C$23)," ",IF('[1]-------  H.S.ARA -------'!$C$23='CITYLIFE SİNEMALARI'!B472,HLOOKUP('CITYLIFE SİNEMALARI'!B472,'[1]-------  H.S.ARA -------'!$C$23:$C$26,2,FALSE)," "))</f>
        <v> </v>
      </c>
      <c r="AS472" s="66" t="str">
        <f>IF(ISNA('[1]-------  H.S.ARA -------'!$D$23)," ",IF('[1]-------  H.S.ARA -------'!$D$23='CITYLIFE SİNEMALARI'!B472,HLOOKUP('CITYLIFE SİNEMALARI'!B472,'[1]-------  H.S.ARA -------'!$D$23:$D$26,2,FALSE)," "))</f>
        <v> </v>
      </c>
      <c r="AT472" s="66" t="str">
        <f>IF(ISNA('[1]-------  H.S.ARA -------'!$E$23)," ",IF('[1]-------  H.S.ARA -------'!$E$23='CITYLIFE SİNEMALARI'!B472,HLOOKUP('CITYLIFE SİNEMALARI'!B472,'[1]-------  H.S.ARA -------'!$E$23:$E$26,2,FALSE)," "))</f>
        <v> </v>
      </c>
      <c r="AU472" s="66" t="str">
        <f>IF(ISNA('[1]-------  H.S.ARA -------'!$F$23)," ",IF('[1]-------  H.S.ARA -------'!$F$23='CITYLIFE SİNEMALARI'!B472,HLOOKUP('CITYLIFE SİNEMALARI'!B472,'[1]-------  H.S.ARA -------'!$F$23:$F$26,2,FALSE)," "))</f>
        <v> </v>
      </c>
      <c r="AV472" s="66" t="str">
        <f>IF(ISNA('[1]-------  H.S.ARA -------'!$G$23)," ",IF('[1]-------  H.S.ARA -------'!$G$23='CITYLIFE SİNEMALARI'!B472,HLOOKUP('CITYLIFE SİNEMALARI'!B472,'[1]-------  H.S.ARA -------'!$G$23:$G$26,2,FALSE)," "))</f>
        <v> </v>
      </c>
      <c r="AW472" s="66" t="str">
        <f>IF(ISNA('[1]-------  H.S.ARA -------'!$H$23)," ",IF('[1]-------  H.S.ARA -------'!$H$23='CITYLIFE SİNEMALARI'!B472,HLOOKUP('CITYLIFE SİNEMALARI'!B472,'[1]-------  H.S.ARA -------'!$H$23:$H$26,2,FALSE)," "))</f>
        <v> </v>
      </c>
      <c r="AX472" s="66" t="str">
        <f>IF(ISNA('[1]-------  H.S.ARA -------'!$I$23)," ",IF('[1]-------  H.S.ARA -------'!$I$23='CITYLIFE SİNEMALARI'!B472,HLOOKUP('CITYLIFE SİNEMALARI'!B472,'[1]-------  H.S.ARA -------'!$I$23:$I$26,2,FALSE)," "))</f>
        <v> </v>
      </c>
      <c r="AY472" s="66" t="str">
        <f>IF(ISNA('[1]-------  H.S.ARA -------'!$J$23)," ",IF('[1]-------  H.S.ARA -------'!$J$23='CITYLIFE SİNEMALARI'!B472,HLOOKUP('CITYLIFE SİNEMALARI'!B472,'[1]-------  H.S.ARA -------'!$J$23:$J$26,2,FALSE)," "))</f>
        <v> </v>
      </c>
      <c r="AZ472" s="65" t="str">
        <f>IF(ISNA('[1]-------  H.S.ARA -------'!$C$27)," ",IF('[1]-------  H.S.ARA -------'!$C$27='CITYLIFE SİNEMALARI'!B472,HLOOKUP('CITYLIFE SİNEMALARI'!B472,'[1]-------  H.S.ARA -------'!$C$27:$C$30,2,FALSE)," "))</f>
        <v> </v>
      </c>
      <c r="BA472" s="65" t="str">
        <f>IF(ISNA('[1]-------  H.S.ARA -------'!$D$27)," ",IF('[1]-------  H.S.ARA -------'!$D$27='CITYLIFE SİNEMALARI'!B472,HLOOKUP('CITYLIFE SİNEMALARI'!B472,'[1]-------  H.S.ARA -------'!$D$27:$D$30,2,FALSE)," "))</f>
        <v> </v>
      </c>
      <c r="BB472" s="65" t="str">
        <f>IF(ISNA('[1]-------  H.S.ARA -------'!$E$27)," ",IF('[1]-------  H.S.ARA -------'!$E$27='CITYLIFE SİNEMALARI'!B472,HLOOKUP('CITYLIFE SİNEMALARI'!B472,'[1]-------  H.S.ARA -------'!$E$27:$E$30,2,FALSE)," "))</f>
        <v> </v>
      </c>
      <c r="BC472" s="65" t="str">
        <f>IF(ISNA('[1]-------  H.S.ARA -------'!$F$27)," ",IF('[1]-------  H.S.ARA -------'!$F$27='CITYLIFE SİNEMALARI'!B472,HLOOKUP('CITYLIFE SİNEMALARI'!B472,'[1]-------  H.S.ARA -------'!$F$27:$F$30,2,FALSE)," "))</f>
        <v> </v>
      </c>
      <c r="BD472" s="65" t="str">
        <f>IF(ISNA('[1]-------  H.S.ARA -------'!$G$27)," ",IF('[1]-------  H.S.ARA -------'!$G$27='CITYLIFE SİNEMALARI'!B472,HLOOKUP('CITYLIFE SİNEMALARI'!B472,'[1]-------  H.S.ARA -------'!$G$27:$G$30,2,FALSE)," "))</f>
        <v> </v>
      </c>
      <c r="BE472" s="65" t="str">
        <f>IF(ISNA('[1]-------  H.S.ARA -------'!$H$27)," ",IF('[1]-------  H.S.ARA -------'!$H$27='CITYLIFE SİNEMALARI'!B472,HLOOKUP('CITYLIFE SİNEMALARI'!B472,'[1]-------  H.S.ARA -------'!$H$27:$H$30,2,FALSE)," "))</f>
        <v> </v>
      </c>
      <c r="BF472" s="65" t="str">
        <f>IF(ISNA('[1]-------  H.S.ARA -------'!$I$27)," ",IF('[1]-------  H.S.ARA -------'!$I$27='CITYLIFE SİNEMALARI'!B472,HLOOKUP('CITYLIFE SİNEMALARI'!B472,'[1]-------  H.S.ARA -------'!$I$27:$I$30,2,FALSE)," "))</f>
        <v> </v>
      </c>
      <c r="BG472" s="65" t="str">
        <f>IF(ISNA('[1]-------  H.S.ARA -------'!$J$27)," ",IF('[1]-------  H.S.ARA -------'!$J$27='CITYLIFE SİNEMALARI'!B472,HLOOKUP('CITYLIFE SİNEMALARI'!B472,'[1]-------  H.S.ARA -------'!$J$27:$J$30,2,FALSE)," "))</f>
        <v> </v>
      </c>
      <c r="BH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70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66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65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B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C472" s="67" t="e">
        <f>IF(ISNA('[1]-------  H.S.ARA -------'!#REF!)," ",IF('[1]-------  H.S.ARA -------'!#REF!='CITYLIFE SİNEMALARI'!B472,HLOOKUP('CITYLIFE SİNEMALARI'!B472,'[1]-------  H.S.ARA -------'!#REF!,2,FALSE)," "))</f>
        <v>#REF!</v>
      </c>
      <c r="DD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E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F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G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H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I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J472" s="68" t="e">
        <f>IF(ISNA('[1]-------  H.S.ARA -------'!#REF!)," ",IF('[1]-------  H.S.ARA -------'!#REF!='CITYLIFE SİNEMALARI'!B472,HLOOKUP('CITYLIFE SİNEMALARI'!B472,'[1]-------  H.S.ARA -------'!#REF!,2,FALSE)," "))</f>
        <v>#REF!</v>
      </c>
      <c r="DK472" s="68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15" ht="12.75">
      <c r="B473" s="63" t="str">
        <f t="shared" si="35"/>
        <v>felekten bir gece</v>
      </c>
      <c r="C473" s="64"/>
      <c r="D473" s="65" t="str">
        <f>IF(ISNA('[1]-------  H.S.ARA -------'!$C$3)," ",IF('[1]-------  H.S.ARA -------'!$C$3='CITYLIFE SİNEMALARI'!B473,HLOOKUP('CITYLIFE SİNEMALARI'!B473,'[1]-------  H.S.ARA -------'!$C$3:$C$6,2,FALSE)," "))</f>
        <v> </v>
      </c>
      <c r="E473" s="65" t="str">
        <f>IF(ISNA('[1]-------  H.S.ARA -------'!$D$3)," ",IF('[1]-------  H.S.ARA -------'!$D$3='CITYLIFE SİNEMALARI'!B473,HLOOKUP('CITYLIFE SİNEMALARI'!B473,'[1]-------  H.S.ARA -------'!$D$3:$D$6,2,FALSE)," "))</f>
        <v> </v>
      </c>
      <c r="F473" s="65" t="str">
        <f>IF(ISNA('[1]-------  H.S.ARA -------'!$E$3)," ",IF('[1]-------  H.S.ARA -------'!$E$3='CITYLIFE SİNEMALARI'!B473,HLOOKUP('CITYLIFE SİNEMALARI'!B473,'[1]-------  H.S.ARA -------'!$E$3:$E$6,2,FALSE)," "))</f>
        <v> </v>
      </c>
      <c r="G473" s="65" t="str">
        <f>IF(ISNA('[1]-------  H.S.ARA -------'!$F$3)," ",IF('[1]-------  H.S.ARA -------'!$F$3='CITYLIFE SİNEMALARI'!B473,HLOOKUP('CITYLIFE SİNEMALARI'!B473,'[1]-------  H.S.ARA -------'!$F$3:$F$6,2,FALSE)," "))</f>
        <v> </v>
      </c>
      <c r="H473" s="65" t="str">
        <f>IF(ISNA('[1]-------  H.S.ARA -------'!$G$3)," ",IF('[1]-------  H.S.ARA -------'!$G$3='CITYLIFE SİNEMALARI'!B473,HLOOKUP('CITYLIFE SİNEMALARI'!B473,'[1]-------  H.S.ARA -------'!$G$3:$G$6,2,FALSE)," "))</f>
        <v> </v>
      </c>
      <c r="I473" s="65" t="str">
        <f>IF(ISNA('[1]-------  H.S.ARA -------'!$H$3)," ",IF('[1]-------  H.S.ARA -------'!$H$3='CITYLIFE SİNEMALARI'!B473,HLOOKUP('CITYLIFE SİNEMALARI'!B473,'[1]-------  H.S.ARA -------'!$H$3:$H$6,2,FALSE)," "))</f>
        <v> </v>
      </c>
      <c r="J473" s="65" t="str">
        <f>IF(ISNA('[1]-------  H.S.ARA -------'!$I$3)," ",IF('[1]-------  H.S.ARA -------'!$I$3='CITYLIFE SİNEMALARI'!B473,HLOOKUP('CITYLIFE SİNEMALARI'!B473,'[1]-------  H.S.ARA -------'!$I$3:$I$6,2,FALSE)," "))</f>
        <v> </v>
      </c>
      <c r="K473" s="65" t="str">
        <f>IF(ISNA('[1]-------  H.S.ARA -------'!$J$3)," ",IF('[1]-------  H.S.ARA -------'!$J$3='CITYLIFE SİNEMALARI'!B473,HLOOKUP('CITYLIFE SİNEMALARI'!B473,'[1]-------  H.S.ARA -------'!$J$3:$J$6,2,FALSE)," "))</f>
        <v> </v>
      </c>
      <c r="L473" s="66" t="str">
        <f>IF(ISNA('[1]-------  H.S.ARA -------'!$C$7)," ",IF('[1]-------  H.S.ARA -------'!$C$7='CITYLIFE SİNEMALARI'!B473,HLOOKUP('CITYLIFE SİNEMALARI'!B473,'[1]-------  H.S.ARA -------'!$C$7:$C$10,2,FALSE)," "))</f>
        <v> </v>
      </c>
      <c r="M473" s="66" t="str">
        <f>IF(ISNA('[1]-------  H.S.ARA -------'!$D$7)," ",IF('[1]-------  H.S.ARA -------'!$D$7='CITYLIFE SİNEMALARI'!B473,HLOOKUP('CITYLIFE SİNEMALARI'!B473,'[1]-------  H.S.ARA -------'!$D$7:$D$10,2,FALSE)," "))</f>
        <v> </v>
      </c>
      <c r="N473" s="66" t="str">
        <f>IF(ISNA('[1]-------  H.S.ARA -------'!$E$7)," ",IF('[1]-------  H.S.ARA -------'!$E$7='CITYLIFE SİNEMALARI'!B473,HLOOKUP('CITYLIFE SİNEMALARI'!B473,'[1]-------  H.S.ARA -------'!$E$7:$E$10,2,FALSE)," "))</f>
        <v> </v>
      </c>
      <c r="O473" s="66" t="str">
        <f>IF(ISNA('[1]-------  H.S.ARA -------'!$F$7)," ",IF('[1]-------  H.S.ARA -------'!$F$7='CITYLIFE SİNEMALARI'!B473,HLOOKUP('CITYLIFE SİNEMALARI'!B473,'[1]-------  H.S.ARA -------'!$F$7:$F$10,2,FALSE)," "))</f>
        <v> </v>
      </c>
      <c r="P473" s="66" t="str">
        <f>IF(ISNA('[1]-------  H.S.ARA -------'!$G$7)," ",IF('[1]-------  H.S.ARA -------'!$G$7='CITYLIFE SİNEMALARI'!B473,HLOOKUP('CITYLIFE SİNEMALARI'!B473,'[1]-------  H.S.ARA -------'!$G$7:$G$10,2,FALSE)," "))</f>
        <v> </v>
      </c>
      <c r="Q473" s="66" t="str">
        <f>IF(ISNA('[1]-------  H.S.ARA -------'!$H$7)," ",IF('[1]-------  H.S.ARA -------'!$H$7='CITYLIFE SİNEMALARI'!B473,HLOOKUP('CITYLIFE SİNEMALARI'!B473,'[1]-------  H.S.ARA -------'!$H$7:$H$10,2,FALSE)," "))</f>
        <v> </v>
      </c>
      <c r="R473" s="66" t="str">
        <f>IF(ISNA('[1]-------  H.S.ARA -------'!$I$7)," ",IF('[1]-------  H.S.ARA -------'!$I$7='CITYLIFE SİNEMALARI'!B473,HLOOKUP('CITYLIFE SİNEMALARI'!B473,'[1]-------  H.S.ARA -------'!$I$7:$I$10,2,FALSE)," "))</f>
        <v> </v>
      </c>
      <c r="S473" s="66" t="str">
        <f>IF(ISNA('[1]-------  H.S.ARA -------'!$J$7)," ",IF('[1]-------  H.S.ARA -------'!$J$7='CITYLIFE SİNEMALARI'!B473,HLOOKUP('CITYLIFE SİNEMALARI'!B473,'[1]-------  H.S.ARA -------'!$J$7:$J$10,2,FALSE)," "))</f>
        <v> </v>
      </c>
      <c r="T473" s="67" t="str">
        <f>IF(ISNA('[1]-------  H.S.ARA -------'!$C$11)," ",IF('[1]-------  H.S.ARA -------'!$C$11='CITYLIFE SİNEMALARI'!B473,HLOOKUP('CITYLIFE SİNEMALARI'!B473,'[1]-------  H.S.ARA -------'!$C$11:$C$14,2,FALSE)," "))</f>
        <v> </v>
      </c>
      <c r="U473" s="67" t="str">
        <f>IF(ISNA('[1]-------  H.S.ARA -------'!$D$11)," ",IF('[1]-------  H.S.ARA -------'!$D$11='CITYLIFE SİNEMALARI'!B473,HLOOKUP('CITYLIFE SİNEMALARI'!B473,'[1]-------  H.S.ARA -------'!$D$11:$D$14,2,FALSE)," "))</f>
        <v> </v>
      </c>
      <c r="V473" s="67" t="str">
        <f>IF(ISNA('[1]-------  H.S.ARA -------'!$E$11)," ",IF('[1]-------  H.S.ARA -------'!$E$11='CITYLIFE SİNEMALARI'!B473,HLOOKUP('CITYLIFE SİNEMALARI'!B473,'[1]-------  H.S.ARA -------'!$E$11:$E$14,2,FALSE)," "))</f>
        <v> </v>
      </c>
      <c r="W473" s="67" t="str">
        <f>IF(ISNA('[1]-------  H.S.ARA -------'!$F$11)," ",IF('[1]-------  H.S.ARA -------'!$F$11='CITYLIFE SİNEMALARI'!B473,HLOOKUP('CITYLIFE SİNEMALARI'!B473,'[1]-------  H.S.ARA -------'!$F$11:$F$14,2,FALSE)," "))</f>
        <v> </v>
      </c>
      <c r="X473" s="67" t="str">
        <f>IF(ISNA('[1]-------  H.S.ARA -------'!$G$11)," ",IF('[1]-------  H.S.ARA -------'!$G$11='CITYLIFE SİNEMALARI'!B473,HLOOKUP('CITYLIFE SİNEMALARI'!B473,'[1]-------  H.S.ARA -------'!$G$11:$G$14,2,FALSE)," "))</f>
        <v> </v>
      </c>
      <c r="Y473" s="67" t="str">
        <f>IF(ISNA('[1]-------  H.S.ARA -------'!$H$11)," ",IF('[1]-------  H.S.ARA -------'!$H$11='CITYLIFE SİNEMALARI'!B473,HLOOKUP('CITYLIFE SİNEMALARI'!B473,'[1]-------  H.S.ARA -------'!$H$11:$H$14,2,FALSE)," "))</f>
        <v> </v>
      </c>
      <c r="Z473" s="67" t="str">
        <f>IF(ISNA('[1]-------  H.S.ARA -------'!$I$11)," ",IF('[1]-------  H.S.ARA -------'!$I$11='CITYLIFE SİNEMALARI'!B473,HLOOKUP('CITYLIFE SİNEMALARI'!B473,'[1]-------  H.S.ARA -------'!$I$11:$I$14,2,FALSE)," "))</f>
        <v> </v>
      </c>
      <c r="AA473" s="67" t="str">
        <f>IF(ISNA('[1]-------  H.S.ARA -------'!$J$11)," ",IF('[1]-------  H.S.ARA -------'!$J$11='CITYLIFE SİNEMALARI'!B473,HLOOKUP('CITYLIFE SİNEMALARI'!B473,'[1]-------  H.S.ARA -------'!$J$11:$J$14,2,FALSE)," "))</f>
        <v> </v>
      </c>
      <c r="AB473" s="68" t="str">
        <f>IF(ISNA('[1]-------  H.S.ARA -------'!$C$15)," ",IF('[1]-------  H.S.ARA -------'!$C$15='CITYLIFE SİNEMALARI'!B473,HLOOKUP('CITYLIFE SİNEMALARI'!B473,'[1]-------  H.S.ARA -------'!$C$15:$C$18,2,FALSE)," "))</f>
        <v> </v>
      </c>
      <c r="AC473" s="68" t="str">
        <f>IF(ISNA('[1]-------  H.S.ARA -------'!$D$15)," ",IF('[1]-------  H.S.ARA -------'!$D$15='CITYLIFE SİNEMALARI'!B473,HLOOKUP('CITYLIFE SİNEMALARI'!B473,'[1]-------  H.S.ARA -------'!$D$15:$D$18,2,FALSE)," "))</f>
        <v> </v>
      </c>
      <c r="AD473" s="68" t="str">
        <f>IF(ISNA('[1]-------  H.S.ARA -------'!$E$15)," ",IF('[1]-------  H.S.ARA -------'!$E$15='CITYLIFE SİNEMALARI'!B473,HLOOKUP('CITYLIFE SİNEMALARI'!B473,'[1]-------  H.S.ARA -------'!$E$15:$E$18,2,FALSE)," "))</f>
        <v> </v>
      </c>
      <c r="AE473" s="68" t="str">
        <f>IF(ISNA('[1]-------  H.S.ARA -------'!$F$15)," ",IF('[1]-------  H.S.ARA -------'!$F$15='CITYLIFE SİNEMALARI'!B473,HLOOKUP('CITYLIFE SİNEMALARI'!B473,'[1]-------  H.S.ARA -------'!$F$15:$F$18,2,FALSE)," "))</f>
        <v> </v>
      </c>
      <c r="AF473" s="68" t="str">
        <f>IF(ISNA('[1]-------  H.S.ARA -------'!$G$15)," ",IF('[1]-------  H.S.ARA -------'!$G$15='CITYLIFE SİNEMALARI'!B473,HLOOKUP('CITYLIFE SİNEMALARI'!B473,'[1]-------  H.S.ARA -------'!$G$15:$G$18,2,FALSE)," "))</f>
        <v> </v>
      </c>
      <c r="AG473" s="68" t="str">
        <f>IF(ISNA('[1]-------  H.S.ARA -------'!$H$15)," ",IF('[1]-------  H.S.ARA -------'!$H$15='CITYLIFE SİNEMALARI'!B473,HLOOKUP('CITYLIFE SİNEMALARI'!B473,'[1]-------  H.S.ARA -------'!$H$15:$H$18,2,FALSE)," "))</f>
        <v> </v>
      </c>
      <c r="AH473" s="68" t="str">
        <f>IF(ISNA('[1]-------  H.S.ARA -------'!$I$15)," ",IF('[1]-------  H.S.ARA -------'!$I$15='CITYLIFE SİNEMALARI'!B473,HLOOKUP('CITYLIFE SİNEMALARI'!B473,'[1]-------  H.S.ARA -------'!$I$15:$I$18,2,FALSE)," "))</f>
        <v> </v>
      </c>
      <c r="AI473" s="68" t="str">
        <f>IF(ISNA('[1]-------  H.S.ARA -------'!$J$15)," ",IF('[1]-------  H.S.ARA -------'!$J$15='CITYLIFE SİNEMALARI'!B473,HLOOKUP('CITYLIFE SİNEMALARI'!B473,'[1]-------  H.S.ARA -------'!$J$15:$J$18,2,FALSE)," "))</f>
        <v> </v>
      </c>
      <c r="AJ473" s="69" t="str">
        <f>IF(ISNA('[1]-------  H.S.ARA -------'!$C$19)," ",IF('[1]-------  H.S.ARA -------'!$C$19='CITYLIFE SİNEMALARI'!B473,HLOOKUP('CITYLIFE SİNEMALARI'!B473,'[1]-------  H.S.ARA -------'!$C$19:$C$22,2,FALSE)," "))</f>
        <v> </v>
      </c>
      <c r="AK473" s="69">
        <f>IF(ISNA('[1]-------  H.S.ARA -------'!$D$19)," ",IF('[1]-------  H.S.ARA -------'!$D$19='CITYLIFE SİNEMALARI'!B473,HLOOKUP('CITYLIFE SİNEMALARI'!B473,'[1]-------  H.S.ARA -------'!$D$19:$D$22,2,FALSE)," "))</f>
        <v>0.5</v>
      </c>
      <c r="AL473" s="69">
        <f>IF(ISNA('[1]-------  H.S.ARA -------'!$E$19)," ",IF('[1]-------  H.S.ARA -------'!$E$19='CITYLIFE SİNEMALARI'!B473,HLOOKUP('CITYLIFE SİNEMALARI'!B473,'[1]-------  H.S.ARA -------'!$E$19:$E$22,2,FALSE)," "))</f>
        <v>0.59375</v>
      </c>
      <c r="AM473" s="69">
        <f>IF(ISNA('[1]-------  H.S.ARA -------'!$F$19)," ",IF('[1]-------  H.S.ARA -------'!$F$19='CITYLIFE SİNEMALARI'!B473,HLOOKUP('CITYLIFE SİNEMALARI'!B473,'[1]-------  H.S.ARA -------'!$F$19:$F$22,2,FALSE)," "))</f>
        <v>0.6979166666666666</v>
      </c>
      <c r="AN473" s="69">
        <f>IF(ISNA('[1]-------  H.S.ARA -------'!$G$19)," ",IF('[1]-------  H.S.ARA -------'!$G$19='CITYLIFE SİNEMALARI'!B473,HLOOKUP('CITYLIFE SİNEMALARI'!B473,'[1]-------  H.S.ARA -------'!$G$19:$G$22,2,FALSE)," "))</f>
        <v>0.7916666666666666</v>
      </c>
      <c r="AO473" s="69">
        <f>IF(ISNA('[1]-------  H.S.ARA -------'!$H$19)," ",IF('[1]-------  H.S.ARA -------'!$H$19='CITYLIFE SİNEMALARI'!B473,HLOOKUP('CITYLIFE SİNEMALARI'!B473,'[1]-------  H.S.ARA -------'!$H$19:$H$22,2,FALSE)," "))</f>
        <v>0.8854166666666666</v>
      </c>
      <c r="AP473" s="69" t="str">
        <f>IF(ISNA('[1]-------  H.S.ARA -------'!$I$19)," ",IF('[1]-------  H.S.ARA -------'!$I$19='CITYLIFE SİNEMALARI'!B473,HLOOKUP('CITYLIFE SİNEMALARI'!B473,'[1]-------  H.S.ARA -------'!$I$19:$I$22,2,FALSE)," "))</f>
        <v> </v>
      </c>
      <c r="AQ473" s="69">
        <f>IF(ISNA('[1]-------  H.S.ARA -------'!$J$19)," ",IF('[1]-------  H.S.ARA -------'!$J$19='CITYLIFE SİNEMALARI'!B473,HLOOKUP('CITYLIFE SİNEMALARI'!B473,'[1]-------  H.S.ARA -------'!$J$19:$J$22,2,FALSE)," "))</f>
        <v>0.9791666666666666</v>
      </c>
      <c r="AR473" s="66" t="str">
        <f>IF(ISNA('[1]-------  H.S.ARA -------'!$C$23)," ",IF('[1]-------  H.S.ARA -------'!$C$23='CITYLIFE SİNEMALARI'!B473,HLOOKUP('CITYLIFE SİNEMALARI'!B473,'[1]-------  H.S.ARA -------'!$C$23:$C$26,2,FALSE)," "))</f>
        <v> </v>
      </c>
      <c r="AS473" s="66" t="str">
        <f>IF(ISNA('[1]-------  H.S.ARA -------'!$D$23)," ",IF('[1]-------  H.S.ARA -------'!$D$23='CITYLIFE SİNEMALARI'!B473,HLOOKUP('CITYLIFE SİNEMALARI'!B473,'[1]-------  H.S.ARA -------'!$D$23:$D$26,2,FALSE)," "))</f>
        <v> </v>
      </c>
      <c r="AT473" s="66" t="str">
        <f>IF(ISNA('[1]-------  H.S.ARA -------'!$E$23)," ",IF('[1]-------  H.S.ARA -------'!$E$23='CITYLIFE SİNEMALARI'!B473,HLOOKUP('CITYLIFE SİNEMALARI'!B473,'[1]-------  H.S.ARA -------'!$E$23:$E$26,2,FALSE)," "))</f>
        <v> </v>
      </c>
      <c r="AU473" s="66" t="str">
        <f>IF(ISNA('[1]-------  H.S.ARA -------'!$F$23)," ",IF('[1]-------  H.S.ARA -------'!$F$23='CITYLIFE SİNEMALARI'!B473,HLOOKUP('CITYLIFE SİNEMALARI'!B473,'[1]-------  H.S.ARA -------'!$F$23:$F$26,2,FALSE)," "))</f>
        <v> </v>
      </c>
      <c r="AV473" s="66" t="str">
        <f>IF(ISNA('[1]-------  H.S.ARA -------'!$G$23)," ",IF('[1]-------  H.S.ARA -------'!$G$23='CITYLIFE SİNEMALARI'!B473,HLOOKUP('CITYLIFE SİNEMALARI'!B473,'[1]-------  H.S.ARA -------'!$G$23:$G$26,2,FALSE)," "))</f>
        <v> </v>
      </c>
      <c r="AW473" s="66" t="str">
        <f>IF(ISNA('[1]-------  H.S.ARA -------'!$H$23)," ",IF('[1]-------  H.S.ARA -------'!$H$23='CITYLIFE SİNEMALARI'!B473,HLOOKUP('CITYLIFE SİNEMALARI'!B473,'[1]-------  H.S.ARA -------'!$H$23:$H$26,2,FALSE)," "))</f>
        <v> </v>
      </c>
      <c r="AX473" s="66" t="str">
        <f>IF(ISNA('[1]-------  H.S.ARA -------'!$I$23)," ",IF('[1]-------  H.S.ARA -------'!$I$23='CITYLIFE SİNEMALARI'!B473,HLOOKUP('CITYLIFE SİNEMALARI'!B473,'[1]-------  H.S.ARA -------'!$I$23:$I$26,2,FALSE)," "))</f>
        <v> </v>
      </c>
      <c r="AY473" s="66" t="str">
        <f>IF(ISNA('[1]-------  H.S.ARA -------'!$J$23)," ",IF('[1]-------  H.S.ARA -------'!$J$23='CITYLIFE SİNEMALARI'!B473,HLOOKUP('CITYLIFE SİNEMALARI'!B473,'[1]-------  H.S.ARA -------'!$J$23:$J$26,2,FALSE)," "))</f>
        <v> </v>
      </c>
      <c r="AZ473" s="65" t="str">
        <f>IF(ISNA('[1]-------  H.S.ARA -------'!$C$27)," ",IF('[1]-------  H.S.ARA -------'!$C$27='CITYLIFE SİNEMALARI'!B473,HLOOKUP('CITYLIFE SİNEMALARI'!B473,'[1]-------  H.S.ARA -------'!$C$27:$C$30,2,FALSE)," "))</f>
        <v> </v>
      </c>
      <c r="BA473" s="65" t="str">
        <f>IF(ISNA('[1]-------  H.S.ARA -------'!$D$27)," ",IF('[1]-------  H.S.ARA -------'!$D$27='CITYLIFE SİNEMALARI'!B473,HLOOKUP('CITYLIFE SİNEMALARI'!B473,'[1]-------  H.S.ARA -------'!$D$27:$D$30,2,FALSE)," "))</f>
        <v> </v>
      </c>
      <c r="BB473" s="65" t="str">
        <f>IF(ISNA('[1]-------  H.S.ARA -------'!$E$27)," ",IF('[1]-------  H.S.ARA -------'!$E$27='CITYLIFE SİNEMALARI'!B473,HLOOKUP('CITYLIFE SİNEMALARI'!B473,'[1]-------  H.S.ARA -------'!$E$27:$E$30,2,FALSE)," "))</f>
        <v> </v>
      </c>
      <c r="BC473" s="65" t="str">
        <f>IF(ISNA('[1]-------  H.S.ARA -------'!$F$27)," ",IF('[1]-------  H.S.ARA -------'!$F$27='CITYLIFE SİNEMALARI'!B473,HLOOKUP('CITYLIFE SİNEMALARI'!B473,'[1]-------  H.S.ARA -------'!$F$27:$F$30,2,FALSE)," "))</f>
        <v> </v>
      </c>
      <c r="BD473" s="65" t="str">
        <f>IF(ISNA('[1]-------  H.S.ARA -------'!$G$27)," ",IF('[1]-------  H.S.ARA -------'!$G$27='CITYLIFE SİNEMALARI'!B473,HLOOKUP('CITYLIFE SİNEMALARI'!B473,'[1]-------  H.S.ARA -------'!$G$27:$G$30,2,FALSE)," "))</f>
        <v> </v>
      </c>
      <c r="BE473" s="65" t="str">
        <f>IF(ISNA('[1]-------  H.S.ARA -------'!$H$27)," ",IF('[1]-------  H.S.ARA -------'!$H$27='CITYLIFE SİNEMALARI'!B473,HLOOKUP('CITYLIFE SİNEMALARI'!B473,'[1]-------  H.S.ARA -------'!$H$27:$H$30,2,FALSE)," "))</f>
        <v> </v>
      </c>
      <c r="BF473" s="65" t="str">
        <f>IF(ISNA('[1]-------  H.S.ARA -------'!$I$27)," ",IF('[1]-------  H.S.ARA -------'!$I$27='CITYLIFE SİNEMALARI'!B473,HLOOKUP('CITYLIFE SİNEMALARI'!B473,'[1]-------  H.S.ARA -------'!$I$27:$I$30,2,FALSE)," "))</f>
        <v> </v>
      </c>
      <c r="BG473" s="65" t="str">
        <f>IF(ISNA('[1]-------  H.S.ARA -------'!$J$27)," ",IF('[1]-------  H.S.ARA -------'!$J$27='CITYLIFE SİNEMALARI'!B473,HLOOKUP('CITYLIFE SİNEMALARI'!B473,'[1]-------  H.S.ARA -------'!$J$27:$J$30,2,FALSE)," "))</f>
        <v> </v>
      </c>
      <c r="BH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70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66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65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B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C473" s="67" t="e">
        <f>IF(ISNA('[1]-------  H.S.ARA -------'!#REF!)," ",IF('[1]-------  H.S.ARA -------'!#REF!='CITYLIFE SİNEMALARI'!B473,HLOOKUP('CITYLIFE SİNEMALARI'!B473,'[1]-------  H.S.ARA -------'!#REF!,2,FALSE)," "))</f>
        <v>#REF!</v>
      </c>
      <c r="DD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E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F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G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H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I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J473" s="68" t="e">
        <f>IF(ISNA('[1]-------  H.S.ARA -------'!#REF!)," ",IF('[1]-------  H.S.ARA -------'!#REF!='CITYLIFE SİNEMALARI'!B473,HLOOKUP('CITYLIFE SİNEMALARI'!B473,'[1]-------  H.S.ARA -------'!#REF!,2,FALSE)," "))</f>
        <v>#REF!</v>
      </c>
      <c r="DK473" s="68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15" ht="12.75">
      <c r="B474" s="63" t="str">
        <f t="shared" si="35"/>
        <v>halk düşmanları</v>
      </c>
      <c r="C474" s="64"/>
      <c r="D474" s="65" t="str">
        <f>IF(ISNA('[1]-------  H.S.ARA -------'!$C$3)," ",IF('[1]-------  H.S.ARA -------'!$C$3='CITYLIFE SİNEMALARI'!B474,HLOOKUP('CITYLIFE SİNEMALARI'!B474,'[1]-------  H.S.ARA -------'!$C$3:$C$6,2,FALSE)," "))</f>
        <v> </v>
      </c>
      <c r="E474" s="65" t="str">
        <f>IF(ISNA('[1]-------  H.S.ARA -------'!$D$3)," ",IF('[1]-------  H.S.ARA -------'!$D$3='CITYLIFE SİNEMALARI'!B474,HLOOKUP('CITYLIFE SİNEMALARI'!B474,'[1]-------  H.S.ARA -------'!$D$3:$D$6,2,FALSE)," "))</f>
        <v> </v>
      </c>
      <c r="F474" s="65" t="str">
        <f>IF(ISNA('[1]-------  H.S.ARA -------'!$E$3)," ",IF('[1]-------  H.S.ARA -------'!$E$3='CITYLIFE SİNEMALARI'!B474,HLOOKUP('CITYLIFE SİNEMALARI'!B474,'[1]-------  H.S.ARA -------'!$E$3:$E$6,2,FALSE)," "))</f>
        <v> </v>
      </c>
      <c r="G474" s="65" t="str">
        <f>IF(ISNA('[1]-------  H.S.ARA -------'!$F$3)," ",IF('[1]-------  H.S.ARA -------'!$F$3='CITYLIFE SİNEMALARI'!B474,HLOOKUP('CITYLIFE SİNEMALARI'!B474,'[1]-------  H.S.ARA -------'!$F$3:$F$6,2,FALSE)," "))</f>
        <v> </v>
      </c>
      <c r="H474" s="65" t="str">
        <f>IF(ISNA('[1]-------  H.S.ARA -------'!$G$3)," ",IF('[1]-------  H.S.ARA -------'!$G$3='CITYLIFE SİNEMALARI'!B474,HLOOKUP('CITYLIFE SİNEMALARI'!B474,'[1]-------  H.S.ARA -------'!$G$3:$G$6,2,FALSE)," "))</f>
        <v> </v>
      </c>
      <c r="I474" s="65" t="str">
        <f>IF(ISNA('[1]-------  H.S.ARA -------'!$H$3)," ",IF('[1]-------  H.S.ARA -------'!$H$3='CITYLIFE SİNEMALARI'!B474,HLOOKUP('CITYLIFE SİNEMALARI'!B474,'[1]-------  H.S.ARA -------'!$H$3:$H$6,2,FALSE)," "))</f>
        <v> </v>
      </c>
      <c r="J474" s="65" t="str">
        <f>IF(ISNA('[1]-------  H.S.ARA -------'!$I$3)," ",IF('[1]-------  H.S.ARA -------'!$I$3='CITYLIFE SİNEMALARI'!B474,HLOOKUP('CITYLIFE SİNEMALARI'!B474,'[1]-------  H.S.ARA -------'!$I$3:$I$6,2,FALSE)," "))</f>
        <v> </v>
      </c>
      <c r="K474" s="65" t="str">
        <f>IF(ISNA('[1]-------  H.S.ARA -------'!$J$3)," ",IF('[1]-------  H.S.ARA -------'!$J$3='CITYLIFE SİNEMALARI'!B474,HLOOKUP('CITYLIFE SİNEMALARI'!B474,'[1]-------  H.S.ARA -------'!$J$3:$J$6,2,FALSE)," "))</f>
        <v> </v>
      </c>
      <c r="L474" s="66" t="str">
        <f>IF(ISNA('[1]-------  H.S.ARA -------'!$C$7)," ",IF('[1]-------  H.S.ARA -------'!$C$7='CITYLIFE SİNEMALARI'!B474,HLOOKUP('CITYLIFE SİNEMALARI'!B474,'[1]-------  H.S.ARA -------'!$C$7:$C$10,2,FALSE)," "))</f>
        <v> </v>
      </c>
      <c r="M474" s="66" t="str">
        <f>IF(ISNA('[1]-------  H.S.ARA -------'!$D$7)," ",IF('[1]-------  H.S.ARA -------'!$D$7='CITYLIFE SİNEMALARI'!B474,HLOOKUP('CITYLIFE SİNEMALARI'!B474,'[1]-------  H.S.ARA -------'!$D$7:$D$10,2,FALSE)," "))</f>
        <v> </v>
      </c>
      <c r="N474" s="66" t="str">
        <f>IF(ISNA('[1]-------  H.S.ARA -------'!$E$7)," ",IF('[1]-------  H.S.ARA -------'!$E$7='CITYLIFE SİNEMALARI'!B474,HLOOKUP('CITYLIFE SİNEMALARI'!B474,'[1]-------  H.S.ARA -------'!$E$7:$E$10,2,FALSE)," "))</f>
        <v> </v>
      </c>
      <c r="O474" s="66" t="str">
        <f>IF(ISNA('[1]-------  H.S.ARA -------'!$F$7)," ",IF('[1]-------  H.S.ARA -------'!$F$7='CITYLIFE SİNEMALARI'!B474,HLOOKUP('CITYLIFE SİNEMALARI'!B474,'[1]-------  H.S.ARA -------'!$F$7:$F$10,2,FALSE)," "))</f>
        <v> </v>
      </c>
      <c r="P474" s="66" t="str">
        <f>IF(ISNA('[1]-------  H.S.ARA -------'!$G$7)," ",IF('[1]-------  H.S.ARA -------'!$G$7='CITYLIFE SİNEMALARI'!B474,HLOOKUP('CITYLIFE SİNEMALARI'!B474,'[1]-------  H.S.ARA -------'!$G$7:$G$10,2,FALSE)," "))</f>
        <v> </v>
      </c>
      <c r="Q474" s="66" t="str">
        <f>IF(ISNA('[1]-------  H.S.ARA -------'!$H$7)," ",IF('[1]-------  H.S.ARA -------'!$H$7='CITYLIFE SİNEMALARI'!B474,HLOOKUP('CITYLIFE SİNEMALARI'!B474,'[1]-------  H.S.ARA -------'!$H$7:$H$10,2,FALSE)," "))</f>
        <v> </v>
      </c>
      <c r="R474" s="66" t="str">
        <f>IF(ISNA('[1]-------  H.S.ARA -------'!$I$7)," ",IF('[1]-------  H.S.ARA -------'!$I$7='CITYLIFE SİNEMALARI'!B474,HLOOKUP('CITYLIFE SİNEMALARI'!B474,'[1]-------  H.S.ARA -------'!$I$7:$I$10,2,FALSE)," "))</f>
        <v> </v>
      </c>
      <c r="S474" s="66" t="str">
        <f>IF(ISNA('[1]-------  H.S.ARA -------'!$J$7)," ",IF('[1]-------  H.S.ARA -------'!$J$7='CITYLIFE SİNEMALARI'!B474,HLOOKUP('CITYLIFE SİNEMALARI'!B474,'[1]-------  H.S.ARA -------'!$J$7:$J$10,2,FALSE)," "))</f>
        <v> </v>
      </c>
      <c r="T474" s="67" t="str">
        <f>IF(ISNA('[1]-------  H.S.ARA -------'!$C$11)," ",IF('[1]-------  H.S.ARA -------'!$C$11='CITYLIFE SİNEMALARI'!B474,HLOOKUP('CITYLIFE SİNEMALARI'!B474,'[1]-------  H.S.ARA -------'!$C$11:$C$14,2,FALSE)," "))</f>
        <v> </v>
      </c>
      <c r="U474" s="67" t="str">
        <f>IF(ISNA('[1]-------  H.S.ARA -------'!$D$11)," ",IF('[1]-------  H.S.ARA -------'!$D$11='CITYLIFE SİNEMALARI'!B474,HLOOKUP('CITYLIFE SİNEMALARI'!B474,'[1]-------  H.S.ARA -------'!$D$11:$D$14,2,FALSE)," "))</f>
        <v> </v>
      </c>
      <c r="V474" s="67" t="str">
        <f>IF(ISNA('[1]-------  H.S.ARA -------'!$E$11)," ",IF('[1]-------  H.S.ARA -------'!$E$11='CITYLIFE SİNEMALARI'!B474,HLOOKUP('CITYLIFE SİNEMALARI'!B474,'[1]-------  H.S.ARA -------'!$E$11:$E$14,2,FALSE)," "))</f>
        <v> </v>
      </c>
      <c r="W474" s="67" t="str">
        <f>IF(ISNA('[1]-------  H.S.ARA -------'!$F$11)," ",IF('[1]-------  H.S.ARA -------'!$F$11='CITYLIFE SİNEMALARI'!B474,HLOOKUP('CITYLIFE SİNEMALARI'!B474,'[1]-------  H.S.ARA -------'!$F$11:$F$14,2,FALSE)," "))</f>
        <v> </v>
      </c>
      <c r="X474" s="67" t="str">
        <f>IF(ISNA('[1]-------  H.S.ARA -------'!$G$11)," ",IF('[1]-------  H.S.ARA -------'!$G$11='CITYLIFE SİNEMALARI'!B474,HLOOKUP('CITYLIFE SİNEMALARI'!B474,'[1]-------  H.S.ARA -------'!$G$11:$G$14,2,FALSE)," "))</f>
        <v> </v>
      </c>
      <c r="Y474" s="67" t="str">
        <f>IF(ISNA('[1]-------  H.S.ARA -------'!$H$11)," ",IF('[1]-------  H.S.ARA -------'!$H$11='CITYLIFE SİNEMALARI'!B474,HLOOKUP('CITYLIFE SİNEMALARI'!B474,'[1]-------  H.S.ARA -------'!$H$11:$H$14,2,FALSE)," "))</f>
        <v> </v>
      </c>
      <c r="Z474" s="67" t="str">
        <f>IF(ISNA('[1]-------  H.S.ARA -------'!$I$11)," ",IF('[1]-------  H.S.ARA -------'!$I$11='CITYLIFE SİNEMALARI'!B474,HLOOKUP('CITYLIFE SİNEMALARI'!B474,'[1]-------  H.S.ARA -------'!$I$11:$I$14,2,FALSE)," "))</f>
        <v> </v>
      </c>
      <c r="AA474" s="67" t="str">
        <f>IF(ISNA('[1]-------  H.S.ARA -------'!$J$11)," ",IF('[1]-------  H.S.ARA -------'!$J$11='CITYLIFE SİNEMALARI'!B474,HLOOKUP('CITYLIFE SİNEMALARI'!B474,'[1]-------  H.S.ARA -------'!$J$11:$J$14,2,FALSE)," "))</f>
        <v> </v>
      </c>
      <c r="AB474" s="68">
        <f>IF(ISNA('[1]-------  H.S.ARA -------'!$C$15)," ",IF('[1]-------  H.S.ARA -------'!$C$15='CITYLIFE SİNEMALARI'!B474,HLOOKUP('CITYLIFE SİNEMALARI'!B474,'[1]-------  H.S.ARA -------'!$C$15:$C$18,2,FALSE)," "))</f>
        <v>0.4895833333333333</v>
      </c>
      <c r="AC474" s="68" t="str">
        <f>IF(ISNA('[1]-------  H.S.ARA -------'!$D$15)," ",IF('[1]-------  H.S.ARA -------'!$D$15='CITYLIFE SİNEMALARI'!B474,HLOOKUP('CITYLIFE SİNEMALARI'!B474,'[1]-------  H.S.ARA -------'!$D$15:$D$18,2,FALSE)," "))</f>
        <v> </v>
      </c>
      <c r="AD474" s="68">
        <f>IF(ISNA('[1]-------  H.S.ARA -------'!$E$15)," ",IF('[1]-------  H.S.ARA -------'!$E$15='CITYLIFE SİNEMALARI'!B474,HLOOKUP('CITYLIFE SİNEMALARI'!B474,'[1]-------  H.S.ARA -------'!$E$15:$E$18,2,FALSE)," "))</f>
        <v>0.6145833333333334</v>
      </c>
      <c r="AE474" s="68">
        <f>IF(ISNA('[1]-------  H.S.ARA -------'!$F$15)," ",IF('[1]-------  H.S.ARA -------'!$F$15='CITYLIFE SİNEMALARI'!B474,HLOOKUP('CITYLIFE SİNEMALARI'!B474,'[1]-------  H.S.ARA -------'!$F$15:$F$18,2,FALSE)," "))</f>
        <v>0.7395833333333334</v>
      </c>
      <c r="AF474" s="68" t="str">
        <f>IF(ISNA('[1]-------  H.S.ARA -------'!$G$15)," ",IF('[1]-------  H.S.ARA -------'!$G$15='CITYLIFE SİNEMALARI'!B474,HLOOKUP('CITYLIFE SİNEMALARI'!B474,'[1]-------  H.S.ARA -------'!$G$15:$G$18,2,FALSE)," "))</f>
        <v> </v>
      </c>
      <c r="AG474" s="68">
        <f>IF(ISNA('[1]-------  H.S.ARA -------'!$H$15)," ",IF('[1]-------  H.S.ARA -------'!$H$15='CITYLIFE SİNEMALARI'!B474,HLOOKUP('CITYLIFE SİNEMALARI'!B474,'[1]-------  H.S.ARA -------'!$H$15:$H$18,2,FALSE)," "))</f>
        <v>0.8645833333333334</v>
      </c>
      <c r="AH474" s="68" t="str">
        <f>IF(ISNA('[1]-------  H.S.ARA -------'!$I$15)," ",IF('[1]-------  H.S.ARA -------'!$I$15='CITYLIFE SİNEMALARI'!B474,HLOOKUP('CITYLIFE SİNEMALARI'!B474,'[1]-------  H.S.ARA -------'!$I$15:$I$18,2,FALSE)," "))</f>
        <v> </v>
      </c>
      <c r="AI474" s="68">
        <f>IF(ISNA('[1]-------  H.S.ARA -------'!$J$15)," ",IF('[1]-------  H.S.ARA -------'!$J$15='CITYLIFE SİNEMALARI'!B474,HLOOKUP('CITYLIFE SİNEMALARI'!B474,'[1]-------  H.S.ARA -------'!$J$15:$J$18,2,FALSE)," "))</f>
        <v>0.9895833333333334</v>
      </c>
      <c r="AJ474" s="69" t="str">
        <f>IF(ISNA('[1]-------  H.S.ARA -------'!$C$19)," ",IF('[1]-------  H.S.ARA -------'!$C$19='CITYLIFE SİNEMALARI'!B474,HLOOKUP('CITYLIFE SİNEMALARI'!B474,'[1]-------  H.S.ARA -------'!$C$19:$C$22,2,FALSE)," "))</f>
        <v> </v>
      </c>
      <c r="AK474" s="69" t="str">
        <f>IF(ISNA('[1]-------  H.S.ARA -------'!$D$19)," ",IF('[1]-------  H.S.ARA -------'!$D$19='CITYLIFE SİNEMALARI'!B474,HLOOKUP('CITYLIFE SİNEMALARI'!B474,'[1]-------  H.S.ARA -------'!$D$19:$D$22,2,FALSE)," "))</f>
        <v> </v>
      </c>
      <c r="AL474" s="69" t="str">
        <f>IF(ISNA('[1]-------  H.S.ARA -------'!$E$19)," ",IF('[1]-------  H.S.ARA -------'!$E$19='CITYLIFE SİNEMALARI'!B474,HLOOKUP('CITYLIFE SİNEMALARI'!B474,'[1]-------  H.S.ARA -------'!$E$19:$E$22,2,FALSE)," "))</f>
        <v> </v>
      </c>
      <c r="AM474" s="69" t="str">
        <f>IF(ISNA('[1]-------  H.S.ARA -------'!$F$19)," ",IF('[1]-------  H.S.ARA -------'!$F$19='CITYLIFE SİNEMALARI'!B474,HLOOKUP('CITYLIFE SİNEMALARI'!B474,'[1]-------  H.S.ARA -------'!$F$19:$F$22,2,FALSE)," "))</f>
        <v> </v>
      </c>
      <c r="AN474" s="69" t="str">
        <f>IF(ISNA('[1]-------  H.S.ARA -------'!$G$19)," ",IF('[1]-------  H.S.ARA -------'!$G$19='CITYLIFE SİNEMALARI'!B474,HLOOKUP('CITYLIFE SİNEMALARI'!B474,'[1]-------  H.S.ARA -------'!$G$19:$G$22,2,FALSE)," "))</f>
        <v> </v>
      </c>
      <c r="AO474" s="69" t="str">
        <f>IF(ISNA('[1]-------  H.S.ARA -------'!$H$19)," ",IF('[1]-------  H.S.ARA -------'!$H$19='CITYLIFE SİNEMALARI'!B474,HLOOKUP('CITYLIFE SİNEMALARI'!B474,'[1]-------  H.S.ARA -------'!$H$19:$H$22,2,FALSE)," "))</f>
        <v> </v>
      </c>
      <c r="AP474" s="69" t="str">
        <f>IF(ISNA('[1]-------  H.S.ARA -------'!$I$19)," ",IF('[1]-------  H.S.ARA -------'!$I$19='CITYLIFE SİNEMALARI'!B474,HLOOKUP('CITYLIFE SİNEMALARI'!B474,'[1]-------  H.S.ARA -------'!$I$19:$I$22,2,FALSE)," "))</f>
        <v> </v>
      </c>
      <c r="AQ474" s="69" t="str">
        <f>IF(ISNA('[1]-------  H.S.ARA -------'!$J$19)," ",IF('[1]-------  H.S.ARA -------'!$J$19='CITYLIFE SİNEMALARI'!B474,HLOOKUP('CITYLIFE SİNEMALARI'!B474,'[1]-------  H.S.ARA -------'!$J$19:$J$22,2,FALSE)," "))</f>
        <v> </v>
      </c>
      <c r="AR474" s="66" t="str">
        <f>IF(ISNA('[1]-------  H.S.ARA -------'!$C$23)," ",IF('[1]-------  H.S.ARA -------'!$C$23='CITYLIFE SİNEMALARI'!B474,HLOOKUP('CITYLIFE SİNEMALARI'!B474,'[1]-------  H.S.ARA -------'!$C$23:$C$26,2,FALSE)," "))</f>
        <v> </v>
      </c>
      <c r="AS474" s="66" t="str">
        <f>IF(ISNA('[1]-------  H.S.ARA -------'!$D$23)," ",IF('[1]-------  H.S.ARA -------'!$D$23='CITYLIFE SİNEMALARI'!B474,HLOOKUP('CITYLIFE SİNEMALARI'!B474,'[1]-------  H.S.ARA -------'!$D$23:$D$26,2,FALSE)," "))</f>
        <v> </v>
      </c>
      <c r="AT474" s="66" t="str">
        <f>IF(ISNA('[1]-------  H.S.ARA -------'!$E$23)," ",IF('[1]-------  H.S.ARA -------'!$E$23='CITYLIFE SİNEMALARI'!B474,HLOOKUP('CITYLIFE SİNEMALARI'!B474,'[1]-------  H.S.ARA -------'!$E$23:$E$26,2,FALSE)," "))</f>
        <v> </v>
      </c>
      <c r="AU474" s="66" t="str">
        <f>IF(ISNA('[1]-------  H.S.ARA -------'!$F$23)," ",IF('[1]-------  H.S.ARA -------'!$F$23='CITYLIFE SİNEMALARI'!B474,HLOOKUP('CITYLIFE SİNEMALARI'!B474,'[1]-------  H.S.ARA -------'!$F$23:$F$26,2,FALSE)," "))</f>
        <v> </v>
      </c>
      <c r="AV474" s="66" t="str">
        <f>IF(ISNA('[1]-------  H.S.ARA -------'!$G$23)," ",IF('[1]-------  H.S.ARA -------'!$G$23='CITYLIFE SİNEMALARI'!B474,HLOOKUP('CITYLIFE SİNEMALARI'!B474,'[1]-------  H.S.ARA -------'!$G$23:$G$26,2,FALSE)," "))</f>
        <v> </v>
      </c>
      <c r="AW474" s="66" t="str">
        <f>IF(ISNA('[1]-------  H.S.ARA -------'!$H$23)," ",IF('[1]-------  H.S.ARA -------'!$H$23='CITYLIFE SİNEMALARI'!B474,HLOOKUP('CITYLIFE SİNEMALARI'!B474,'[1]-------  H.S.ARA -------'!$H$23:$H$26,2,FALSE)," "))</f>
        <v> </v>
      </c>
      <c r="AX474" s="66" t="str">
        <f>IF(ISNA('[1]-------  H.S.ARA -------'!$I$23)," ",IF('[1]-------  H.S.ARA -------'!$I$23='CITYLIFE SİNEMALARI'!B474,HLOOKUP('CITYLIFE SİNEMALARI'!B474,'[1]-------  H.S.ARA -------'!$I$23:$I$26,2,FALSE)," "))</f>
        <v> </v>
      </c>
      <c r="AY474" s="66" t="str">
        <f>IF(ISNA('[1]-------  H.S.ARA -------'!$J$23)," ",IF('[1]-------  H.S.ARA -------'!$J$23='CITYLIFE SİNEMALARI'!B474,HLOOKUP('CITYLIFE SİNEMALARI'!B474,'[1]-------  H.S.ARA -------'!$J$23:$J$26,2,FALSE)," "))</f>
        <v> </v>
      </c>
      <c r="AZ474" s="65" t="str">
        <f>IF(ISNA('[1]-------  H.S.ARA -------'!$C$27)," ",IF('[1]-------  H.S.ARA -------'!$C$27='CITYLIFE SİNEMALARI'!B474,HLOOKUP('CITYLIFE SİNEMALARI'!B474,'[1]-------  H.S.ARA -------'!$C$27:$C$30,2,FALSE)," "))</f>
        <v> </v>
      </c>
      <c r="BA474" s="65" t="str">
        <f>IF(ISNA('[1]-------  H.S.ARA -------'!$D$27)," ",IF('[1]-------  H.S.ARA -------'!$D$27='CITYLIFE SİNEMALARI'!B474,HLOOKUP('CITYLIFE SİNEMALARI'!B474,'[1]-------  H.S.ARA -------'!$D$27:$D$30,2,FALSE)," "))</f>
        <v> </v>
      </c>
      <c r="BB474" s="65" t="str">
        <f>IF(ISNA('[1]-------  H.S.ARA -------'!$E$27)," ",IF('[1]-------  H.S.ARA -------'!$E$27='CITYLIFE SİNEMALARI'!B474,HLOOKUP('CITYLIFE SİNEMALARI'!B474,'[1]-------  H.S.ARA -------'!$E$27:$E$30,2,FALSE)," "))</f>
        <v> </v>
      </c>
      <c r="BC474" s="65" t="str">
        <f>IF(ISNA('[1]-------  H.S.ARA -------'!$F$27)," ",IF('[1]-------  H.S.ARA -------'!$F$27='CITYLIFE SİNEMALARI'!B474,HLOOKUP('CITYLIFE SİNEMALARI'!B474,'[1]-------  H.S.ARA -------'!$F$27:$F$30,2,FALSE)," "))</f>
        <v> </v>
      </c>
      <c r="BD474" s="65" t="str">
        <f>IF(ISNA('[1]-------  H.S.ARA -------'!$G$27)," ",IF('[1]-------  H.S.ARA -------'!$G$27='CITYLIFE SİNEMALARI'!B474,HLOOKUP('CITYLIFE SİNEMALARI'!B474,'[1]-------  H.S.ARA -------'!$G$27:$G$30,2,FALSE)," "))</f>
        <v> </v>
      </c>
      <c r="BE474" s="65" t="str">
        <f>IF(ISNA('[1]-------  H.S.ARA -------'!$H$27)," ",IF('[1]-------  H.S.ARA -------'!$H$27='CITYLIFE SİNEMALARI'!B474,HLOOKUP('CITYLIFE SİNEMALARI'!B474,'[1]-------  H.S.ARA -------'!$H$27:$H$30,2,FALSE)," "))</f>
        <v> </v>
      </c>
      <c r="BF474" s="65" t="str">
        <f>IF(ISNA('[1]-------  H.S.ARA -------'!$I$27)," ",IF('[1]-------  H.S.ARA -------'!$I$27='CITYLIFE SİNEMALARI'!B474,HLOOKUP('CITYLIFE SİNEMALARI'!B474,'[1]-------  H.S.ARA -------'!$I$27:$I$30,2,FALSE)," "))</f>
        <v> </v>
      </c>
      <c r="BG474" s="65" t="str">
        <f>IF(ISNA('[1]-------  H.S.ARA -------'!$J$27)," ",IF('[1]-------  H.S.ARA -------'!$J$27='CITYLIFE SİNEMALARI'!B474,HLOOKUP('CITYLIFE SİNEMALARI'!B474,'[1]-------  H.S.ARA -------'!$J$27:$J$30,2,FALSE)," "))</f>
        <v> </v>
      </c>
      <c r="BH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70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66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65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B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C474" s="67" t="e">
        <f>IF(ISNA('[1]-------  H.S.ARA -------'!#REF!)," ",IF('[1]-------  H.S.ARA -------'!#REF!='CITYLIFE SİNEMALARI'!B474,HLOOKUP('CITYLIFE SİNEMALARI'!B474,'[1]-------  H.S.ARA -------'!#REF!,2,FALSE)," "))</f>
        <v>#REF!</v>
      </c>
      <c r="DD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E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F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G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H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I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J474" s="68" t="e">
        <f>IF(ISNA('[1]-------  H.S.ARA -------'!#REF!)," ",IF('[1]-------  H.S.ARA -------'!#REF!='CITYLIFE SİNEMALARI'!B474,HLOOKUP('CITYLIFE SİNEMALARI'!B474,'[1]-------  H.S.ARA -------'!#REF!,2,FALSE)," "))</f>
        <v>#REF!</v>
      </c>
      <c r="DK474" s="68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15" ht="12.75">
      <c r="B475" s="63" t="str">
        <f t="shared" si="35"/>
        <v>transformers 2</v>
      </c>
      <c r="C475" s="64"/>
      <c r="D475" s="65" t="str">
        <f>IF(ISNA('[1]-------  H.S.ARA -------'!$C$3)," ",IF('[1]-------  H.S.ARA -------'!$C$3='CITYLIFE SİNEMALARI'!B475,HLOOKUP('CITYLIFE SİNEMALARI'!B475,'[1]-------  H.S.ARA -------'!$C$3:$C$6,2,FALSE)," "))</f>
        <v> </v>
      </c>
      <c r="E475" s="65" t="str">
        <f>IF(ISNA('[1]-------  H.S.ARA -------'!$D$3)," ",IF('[1]-------  H.S.ARA -------'!$D$3='CITYLIFE SİNEMALARI'!B475,HLOOKUP('CITYLIFE SİNEMALARI'!B475,'[1]-------  H.S.ARA -------'!$D$3:$D$6,2,FALSE)," "))</f>
        <v> </v>
      </c>
      <c r="F475" s="65" t="str">
        <f>IF(ISNA('[1]-------  H.S.ARA -------'!$E$3)," ",IF('[1]-------  H.S.ARA -------'!$E$3='CITYLIFE SİNEMALARI'!B475,HLOOKUP('CITYLIFE SİNEMALARI'!B475,'[1]-------  H.S.ARA -------'!$E$3:$E$6,2,FALSE)," "))</f>
        <v> </v>
      </c>
      <c r="G475" s="65" t="str">
        <f>IF(ISNA('[1]-------  H.S.ARA -------'!$F$3)," ",IF('[1]-------  H.S.ARA -------'!$F$3='CITYLIFE SİNEMALARI'!B475,HLOOKUP('CITYLIFE SİNEMALARI'!B475,'[1]-------  H.S.ARA -------'!$F$3:$F$6,2,FALSE)," "))</f>
        <v> </v>
      </c>
      <c r="H475" s="65" t="str">
        <f>IF(ISNA('[1]-------  H.S.ARA -------'!$G$3)," ",IF('[1]-------  H.S.ARA -------'!$G$3='CITYLIFE SİNEMALARI'!B475,HLOOKUP('CITYLIFE SİNEMALARI'!B475,'[1]-------  H.S.ARA -------'!$G$3:$G$6,2,FALSE)," "))</f>
        <v> </v>
      </c>
      <c r="I475" s="65" t="str">
        <f>IF(ISNA('[1]-------  H.S.ARA -------'!$H$3)," ",IF('[1]-------  H.S.ARA -------'!$H$3='CITYLIFE SİNEMALARI'!B475,HLOOKUP('CITYLIFE SİNEMALARI'!B475,'[1]-------  H.S.ARA -------'!$H$3:$H$6,2,FALSE)," "))</f>
        <v> </v>
      </c>
      <c r="J475" s="65" t="str">
        <f>IF(ISNA('[1]-------  H.S.ARA -------'!$I$3)," ",IF('[1]-------  H.S.ARA -------'!$I$3='CITYLIFE SİNEMALARI'!B475,HLOOKUP('CITYLIFE SİNEMALARI'!B475,'[1]-------  H.S.ARA -------'!$I$3:$I$6,2,FALSE)," "))</f>
        <v> </v>
      </c>
      <c r="K475" s="65" t="str">
        <f>IF(ISNA('[1]-------  H.S.ARA -------'!$J$3)," ",IF('[1]-------  H.S.ARA -------'!$J$3='CITYLIFE SİNEMALARI'!B475,HLOOKUP('CITYLIFE SİNEMALARI'!B475,'[1]-------  H.S.ARA -------'!$J$3:$J$6,2,FALSE)," "))</f>
        <v> </v>
      </c>
      <c r="L475" s="66" t="str">
        <f>IF(ISNA('[1]-------  H.S.ARA -------'!$C$7)," ",IF('[1]-------  H.S.ARA -------'!$C$7='CITYLIFE SİNEMALARI'!B475,HLOOKUP('CITYLIFE SİNEMALARI'!B475,'[1]-------  H.S.ARA -------'!$C$7:$C$10,2,FALSE)," "))</f>
        <v> </v>
      </c>
      <c r="M475" s="66" t="str">
        <f>IF(ISNA('[1]-------  H.S.ARA -------'!$D$7)," ",IF('[1]-------  H.S.ARA -------'!$D$7='CITYLIFE SİNEMALARI'!B475,HLOOKUP('CITYLIFE SİNEMALARI'!B475,'[1]-------  H.S.ARA -------'!$D$7:$D$10,2,FALSE)," "))</f>
        <v> </v>
      </c>
      <c r="N475" s="66" t="str">
        <f>IF(ISNA('[1]-------  H.S.ARA -------'!$E$7)," ",IF('[1]-------  H.S.ARA -------'!$E$7='CITYLIFE SİNEMALARI'!B475,HLOOKUP('CITYLIFE SİNEMALARI'!B475,'[1]-------  H.S.ARA -------'!$E$7:$E$10,2,FALSE)," "))</f>
        <v> </v>
      </c>
      <c r="O475" s="66" t="str">
        <f>IF(ISNA('[1]-------  H.S.ARA -------'!$F$7)," ",IF('[1]-------  H.S.ARA -------'!$F$7='CITYLIFE SİNEMALARI'!B475,HLOOKUP('CITYLIFE SİNEMALARI'!B475,'[1]-------  H.S.ARA -------'!$F$7:$F$10,2,FALSE)," "))</f>
        <v> </v>
      </c>
      <c r="P475" s="66" t="str">
        <f>IF(ISNA('[1]-------  H.S.ARA -------'!$G$7)," ",IF('[1]-------  H.S.ARA -------'!$G$7='CITYLIFE SİNEMALARI'!B475,HLOOKUP('CITYLIFE SİNEMALARI'!B475,'[1]-------  H.S.ARA -------'!$G$7:$G$10,2,FALSE)," "))</f>
        <v> </v>
      </c>
      <c r="Q475" s="66" t="str">
        <f>IF(ISNA('[1]-------  H.S.ARA -------'!$H$7)," ",IF('[1]-------  H.S.ARA -------'!$H$7='CITYLIFE SİNEMALARI'!B475,HLOOKUP('CITYLIFE SİNEMALARI'!B475,'[1]-------  H.S.ARA -------'!$H$7:$H$10,2,FALSE)," "))</f>
        <v> </v>
      </c>
      <c r="R475" s="66" t="str">
        <f>IF(ISNA('[1]-------  H.S.ARA -------'!$I$7)," ",IF('[1]-------  H.S.ARA -------'!$I$7='CITYLIFE SİNEMALARI'!B475,HLOOKUP('CITYLIFE SİNEMALARI'!B475,'[1]-------  H.S.ARA -------'!$I$7:$I$10,2,FALSE)," "))</f>
        <v> </v>
      </c>
      <c r="S475" s="66" t="str">
        <f>IF(ISNA('[1]-------  H.S.ARA -------'!$J$7)," ",IF('[1]-------  H.S.ARA -------'!$J$7='CITYLIFE SİNEMALARI'!B475,HLOOKUP('CITYLIFE SİNEMALARI'!B475,'[1]-------  H.S.ARA -------'!$J$7:$J$10,2,FALSE)," "))</f>
        <v> </v>
      </c>
      <c r="T475" s="67" t="str">
        <f>IF(ISNA('[1]-------  H.S.ARA -------'!$C$11)," ",IF('[1]-------  H.S.ARA -------'!$C$11='CITYLIFE SİNEMALARI'!B475,HLOOKUP('CITYLIFE SİNEMALARI'!B475,'[1]-------  H.S.ARA -------'!$C$11:$C$14,2,FALSE)," "))</f>
        <v> </v>
      </c>
      <c r="U475" s="67" t="str">
        <f>IF(ISNA('[1]-------  H.S.ARA -------'!$D$11)," ",IF('[1]-------  H.S.ARA -------'!$D$11='CITYLIFE SİNEMALARI'!B475,HLOOKUP('CITYLIFE SİNEMALARI'!B475,'[1]-------  H.S.ARA -------'!$D$11:$D$14,2,FALSE)," "))</f>
        <v> </v>
      </c>
      <c r="V475" s="67" t="str">
        <f>IF(ISNA('[1]-------  H.S.ARA -------'!$E$11)," ",IF('[1]-------  H.S.ARA -------'!$E$11='CITYLIFE SİNEMALARI'!B475,HLOOKUP('CITYLIFE SİNEMALARI'!B475,'[1]-------  H.S.ARA -------'!$E$11:$E$14,2,FALSE)," "))</f>
        <v> </v>
      </c>
      <c r="W475" s="67" t="str">
        <f>IF(ISNA('[1]-------  H.S.ARA -------'!$F$11)," ",IF('[1]-------  H.S.ARA -------'!$F$11='CITYLIFE SİNEMALARI'!B475,HLOOKUP('CITYLIFE SİNEMALARI'!B475,'[1]-------  H.S.ARA -------'!$F$11:$F$14,2,FALSE)," "))</f>
        <v> </v>
      </c>
      <c r="X475" s="67" t="str">
        <f>IF(ISNA('[1]-------  H.S.ARA -------'!$G$11)," ",IF('[1]-------  H.S.ARA -------'!$G$11='CITYLIFE SİNEMALARI'!B475,HLOOKUP('CITYLIFE SİNEMALARI'!B475,'[1]-------  H.S.ARA -------'!$G$11:$G$14,2,FALSE)," "))</f>
        <v> </v>
      </c>
      <c r="Y475" s="67" t="str">
        <f>IF(ISNA('[1]-------  H.S.ARA -------'!$H$11)," ",IF('[1]-------  H.S.ARA -------'!$H$11='CITYLIFE SİNEMALARI'!B475,HLOOKUP('CITYLIFE SİNEMALARI'!B475,'[1]-------  H.S.ARA -------'!$H$11:$H$14,2,FALSE)," "))</f>
        <v> </v>
      </c>
      <c r="Z475" s="67" t="str">
        <f>IF(ISNA('[1]-------  H.S.ARA -------'!$I$11)," ",IF('[1]-------  H.S.ARA -------'!$I$11='CITYLIFE SİNEMALARI'!B475,HLOOKUP('CITYLIFE SİNEMALARI'!B475,'[1]-------  H.S.ARA -------'!$I$11:$I$14,2,FALSE)," "))</f>
        <v> </v>
      </c>
      <c r="AA475" s="67" t="str">
        <f>IF(ISNA('[1]-------  H.S.ARA -------'!$J$11)," ",IF('[1]-------  H.S.ARA -------'!$J$11='CITYLIFE SİNEMALARI'!B475,HLOOKUP('CITYLIFE SİNEMALARI'!B475,'[1]-------  H.S.ARA -------'!$J$11:$J$14,2,FALSE)," "))</f>
        <v> </v>
      </c>
      <c r="AB475" s="68" t="str">
        <f>IF(ISNA('[1]-------  H.S.ARA -------'!$C$15)," ",IF('[1]-------  H.S.ARA -------'!$C$15='CITYLIFE SİNEMALARI'!B475,HLOOKUP('CITYLIFE SİNEMALARI'!B475,'[1]-------  H.S.ARA -------'!$C$15:$C$18,2,FALSE)," "))</f>
        <v> </v>
      </c>
      <c r="AC475" s="68" t="str">
        <f>IF(ISNA('[1]-------  H.S.ARA -------'!$D$15)," ",IF('[1]-------  H.S.ARA -------'!$D$15='CITYLIFE SİNEMALARI'!B475,HLOOKUP('CITYLIFE SİNEMALARI'!B475,'[1]-------  H.S.ARA -------'!$D$15:$D$18,2,FALSE)," "))</f>
        <v> </v>
      </c>
      <c r="AD475" s="68" t="str">
        <f>IF(ISNA('[1]-------  H.S.ARA -------'!$E$15)," ",IF('[1]-------  H.S.ARA -------'!$E$15='CITYLIFE SİNEMALARI'!B475,HLOOKUP('CITYLIFE SİNEMALARI'!B475,'[1]-------  H.S.ARA -------'!$E$15:$E$18,2,FALSE)," "))</f>
        <v> </v>
      </c>
      <c r="AE475" s="68" t="str">
        <f>IF(ISNA('[1]-------  H.S.ARA -------'!$F$15)," ",IF('[1]-------  H.S.ARA -------'!$F$15='CITYLIFE SİNEMALARI'!B475,HLOOKUP('CITYLIFE SİNEMALARI'!B475,'[1]-------  H.S.ARA -------'!$F$15:$F$18,2,FALSE)," "))</f>
        <v> </v>
      </c>
      <c r="AF475" s="68" t="str">
        <f>IF(ISNA('[1]-------  H.S.ARA -------'!$G$15)," ",IF('[1]-------  H.S.ARA -------'!$G$15='CITYLIFE SİNEMALARI'!B475,HLOOKUP('CITYLIFE SİNEMALARI'!B475,'[1]-------  H.S.ARA -------'!$G$15:$G$18,2,FALSE)," "))</f>
        <v> </v>
      </c>
      <c r="AG475" s="68" t="str">
        <f>IF(ISNA('[1]-------  H.S.ARA -------'!$H$15)," ",IF('[1]-------  H.S.ARA -------'!$H$15='CITYLIFE SİNEMALARI'!B475,HLOOKUP('CITYLIFE SİNEMALARI'!B475,'[1]-------  H.S.ARA -------'!$H$15:$H$18,2,FALSE)," "))</f>
        <v> </v>
      </c>
      <c r="AH475" s="68" t="str">
        <f>IF(ISNA('[1]-------  H.S.ARA -------'!$I$15)," ",IF('[1]-------  H.S.ARA -------'!$I$15='CITYLIFE SİNEMALARI'!B475,HLOOKUP('CITYLIFE SİNEMALARI'!B475,'[1]-------  H.S.ARA -------'!$I$15:$I$18,2,FALSE)," "))</f>
        <v> </v>
      </c>
      <c r="AI475" s="68" t="str">
        <f>IF(ISNA('[1]-------  H.S.ARA -------'!$J$15)," ",IF('[1]-------  H.S.ARA -------'!$J$15='CITYLIFE SİNEMALARI'!B475,HLOOKUP('CITYLIFE SİNEMALARI'!B475,'[1]-------  H.S.ARA -------'!$J$15:$J$18,2,FALSE)," "))</f>
        <v> </v>
      </c>
      <c r="AJ475" s="69" t="str">
        <f>IF(ISNA('[1]-------  H.S.ARA -------'!$C$19)," ",IF('[1]-------  H.S.ARA -------'!$C$19='CITYLIFE SİNEMALARI'!B475,HLOOKUP('CITYLIFE SİNEMALARI'!B475,'[1]-------  H.S.ARA -------'!$C$19:$C$22,2,FALSE)," "))</f>
        <v> </v>
      </c>
      <c r="AK475" s="69" t="str">
        <f>IF(ISNA('[1]-------  H.S.ARA -------'!$D$19)," ",IF('[1]-------  H.S.ARA -------'!$D$19='CITYLIFE SİNEMALARI'!B475,HLOOKUP('CITYLIFE SİNEMALARI'!B475,'[1]-------  H.S.ARA -------'!$D$19:$D$22,2,FALSE)," "))</f>
        <v> </v>
      </c>
      <c r="AL475" s="69" t="str">
        <f>IF(ISNA('[1]-------  H.S.ARA -------'!$E$19)," ",IF('[1]-------  H.S.ARA -------'!$E$19='CITYLIFE SİNEMALARI'!B475,HLOOKUP('CITYLIFE SİNEMALARI'!B475,'[1]-------  H.S.ARA -------'!$E$19:$E$22,2,FALSE)," "))</f>
        <v> </v>
      </c>
      <c r="AM475" s="69" t="str">
        <f>IF(ISNA('[1]-------  H.S.ARA -------'!$F$19)," ",IF('[1]-------  H.S.ARA -------'!$F$19='CITYLIFE SİNEMALARI'!B475,HLOOKUP('CITYLIFE SİNEMALARI'!B475,'[1]-------  H.S.ARA -------'!$F$19:$F$22,2,FALSE)," "))</f>
        <v> </v>
      </c>
      <c r="AN475" s="69" t="str">
        <f>IF(ISNA('[1]-------  H.S.ARA -------'!$G$19)," ",IF('[1]-------  H.S.ARA -------'!$G$19='CITYLIFE SİNEMALARI'!B475,HLOOKUP('CITYLIFE SİNEMALARI'!B475,'[1]-------  H.S.ARA -------'!$G$19:$G$22,2,FALSE)," "))</f>
        <v> </v>
      </c>
      <c r="AO475" s="69" t="str">
        <f>IF(ISNA('[1]-------  H.S.ARA -------'!$H$19)," ",IF('[1]-------  H.S.ARA -------'!$H$19='CITYLIFE SİNEMALARI'!B475,HLOOKUP('CITYLIFE SİNEMALARI'!B475,'[1]-------  H.S.ARA -------'!$H$19:$H$22,2,FALSE)," "))</f>
        <v> </v>
      </c>
      <c r="AP475" s="69" t="str">
        <f>IF(ISNA('[1]-------  H.S.ARA -------'!$I$19)," ",IF('[1]-------  H.S.ARA -------'!$I$19='CITYLIFE SİNEMALARI'!B475,HLOOKUP('CITYLIFE SİNEMALARI'!B475,'[1]-------  H.S.ARA -------'!$I$19:$I$22,2,FALSE)," "))</f>
        <v> </v>
      </c>
      <c r="AQ475" s="69" t="str">
        <f>IF(ISNA('[1]-------  H.S.ARA -------'!$J$19)," ",IF('[1]-------  H.S.ARA -------'!$J$19='CITYLIFE SİNEMALARI'!B475,HLOOKUP('CITYLIFE SİNEMALARI'!B475,'[1]-------  H.S.ARA -------'!$J$19:$J$22,2,FALSE)," "))</f>
        <v> </v>
      </c>
      <c r="AR475" s="66" t="str">
        <f>IF(ISNA('[1]-------  H.S.ARA -------'!$C$23)," ",IF('[1]-------  H.S.ARA -------'!$C$23='CITYLIFE SİNEMALARI'!B475,HLOOKUP('CITYLIFE SİNEMALARI'!B475,'[1]-------  H.S.ARA -------'!$C$23:$C$26,2,FALSE)," "))</f>
        <v> </v>
      </c>
      <c r="AS475" s="66">
        <f>IF(ISNA('[1]-------  H.S.ARA -------'!$D$23)," ",IF('[1]-------  H.S.ARA -------'!$D$23='CITYLIFE SİNEMALARI'!B475,HLOOKUP('CITYLIFE SİNEMALARI'!B475,'[1]-------  H.S.ARA -------'!$D$23:$D$26,2,FALSE)," "))</f>
        <v>0.5</v>
      </c>
      <c r="AT475" s="66">
        <f>IF(ISNA('[1]-------  H.S.ARA -------'!$E$23)," ",IF('[1]-------  H.S.ARA -------'!$E$23='CITYLIFE SİNEMALARI'!B475,HLOOKUP('CITYLIFE SİNEMALARI'!B475,'[1]-------  H.S.ARA -------'!$E$23:$E$26,2,FALSE)," "))</f>
        <v>0.625</v>
      </c>
      <c r="AU475" s="66" t="str">
        <f>IF(ISNA('[1]-------  H.S.ARA -------'!$F$23)," ",IF('[1]-------  H.S.ARA -------'!$F$23='CITYLIFE SİNEMALARI'!B475,HLOOKUP('CITYLIFE SİNEMALARI'!B475,'[1]-------  H.S.ARA -------'!$F$23:$F$26,2,FALSE)," "))</f>
        <v> </v>
      </c>
      <c r="AV475" s="66">
        <f>IF(ISNA('[1]-------  H.S.ARA -------'!$G$23)," ",IF('[1]-------  H.S.ARA -------'!$G$23='CITYLIFE SİNEMALARI'!B475,HLOOKUP('CITYLIFE SİNEMALARI'!B475,'[1]-------  H.S.ARA -------'!$G$23:$G$26,2,FALSE)," "))</f>
        <v>0.75</v>
      </c>
      <c r="AW475" s="66">
        <f>IF(ISNA('[1]-------  H.S.ARA -------'!$H$23)," ",IF('[1]-------  H.S.ARA -------'!$H$23='CITYLIFE SİNEMALARI'!B475,HLOOKUP('CITYLIFE SİNEMALARI'!B475,'[1]-------  H.S.ARA -------'!$H$23:$H$26,2,FALSE)," "))</f>
        <v>0.875</v>
      </c>
      <c r="AX475" s="66" t="str">
        <f>IF(ISNA('[1]-------  H.S.ARA -------'!$I$23)," ",IF('[1]-------  H.S.ARA -------'!$I$23='CITYLIFE SİNEMALARI'!B475,HLOOKUP('CITYLIFE SİNEMALARI'!B475,'[1]-------  H.S.ARA -------'!$I$23:$I$26,2,FALSE)," "))</f>
        <v> </v>
      </c>
      <c r="AY475" s="66" t="str">
        <f>IF(ISNA('[1]-------  H.S.ARA -------'!$J$23)," ",IF('[1]-------  H.S.ARA -------'!$J$23='CITYLIFE SİNEMALARI'!B475,HLOOKUP('CITYLIFE SİNEMALARI'!B475,'[1]-------  H.S.ARA -------'!$J$23:$J$26,2,FALSE)," "))</f>
        <v> </v>
      </c>
      <c r="AZ475" s="65" t="str">
        <f>IF(ISNA('[1]-------  H.S.ARA -------'!$C$27)," ",IF('[1]-------  H.S.ARA -------'!$C$27='CITYLIFE SİNEMALARI'!B475,HLOOKUP('CITYLIFE SİNEMALARI'!B475,'[1]-------  H.S.ARA -------'!$C$27:$C$30,2,FALSE)," "))</f>
        <v> </v>
      </c>
      <c r="BA475" s="65" t="str">
        <f>IF(ISNA('[1]-------  H.S.ARA -------'!$D$27)," ",IF('[1]-------  H.S.ARA -------'!$D$27='CITYLIFE SİNEMALARI'!B475,HLOOKUP('CITYLIFE SİNEMALARI'!B475,'[1]-------  H.S.ARA -------'!$D$27:$D$30,2,FALSE)," "))</f>
        <v> </v>
      </c>
      <c r="BB475" s="65" t="str">
        <f>IF(ISNA('[1]-------  H.S.ARA -------'!$E$27)," ",IF('[1]-------  H.S.ARA -------'!$E$27='CITYLIFE SİNEMALARI'!B475,HLOOKUP('CITYLIFE SİNEMALARI'!B475,'[1]-------  H.S.ARA -------'!$E$27:$E$30,2,FALSE)," "))</f>
        <v> </v>
      </c>
      <c r="BC475" s="65" t="str">
        <f>IF(ISNA('[1]-------  H.S.ARA -------'!$F$27)," ",IF('[1]-------  H.S.ARA -------'!$F$27='CITYLIFE SİNEMALARI'!B475,HLOOKUP('CITYLIFE SİNEMALARI'!B475,'[1]-------  H.S.ARA -------'!$F$27:$F$30,2,FALSE)," "))</f>
        <v> </v>
      </c>
      <c r="BD475" s="65" t="str">
        <f>IF(ISNA('[1]-------  H.S.ARA -------'!$G$27)," ",IF('[1]-------  H.S.ARA -------'!$G$27='CITYLIFE SİNEMALARI'!B475,HLOOKUP('CITYLIFE SİNEMALARI'!B475,'[1]-------  H.S.ARA -------'!$G$27:$G$30,2,FALSE)," "))</f>
        <v> </v>
      </c>
      <c r="BE475" s="65" t="str">
        <f>IF(ISNA('[1]-------  H.S.ARA -------'!$H$27)," ",IF('[1]-------  H.S.ARA -------'!$H$27='CITYLIFE SİNEMALARI'!B475,HLOOKUP('CITYLIFE SİNEMALARI'!B475,'[1]-------  H.S.ARA -------'!$H$27:$H$30,2,FALSE)," "))</f>
        <v> </v>
      </c>
      <c r="BF475" s="65" t="str">
        <f>IF(ISNA('[1]-------  H.S.ARA -------'!$I$27)," ",IF('[1]-------  H.S.ARA -------'!$I$27='CITYLIFE SİNEMALARI'!B475,HLOOKUP('CITYLIFE SİNEMALARI'!B475,'[1]-------  H.S.ARA -------'!$I$27:$I$30,2,FALSE)," "))</f>
        <v> </v>
      </c>
      <c r="BG475" s="65" t="str">
        <f>IF(ISNA('[1]-------  H.S.ARA -------'!$J$27)," ",IF('[1]-------  H.S.ARA -------'!$J$27='CITYLIFE SİNEMALARI'!B475,HLOOKUP('CITYLIFE SİNEMALARI'!B475,'[1]-------  H.S.ARA -------'!$J$27:$J$30,2,FALSE)," "))</f>
        <v> </v>
      </c>
      <c r="BH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70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66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65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B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C475" s="67" t="e">
        <f>IF(ISNA('[1]-------  H.S.ARA -------'!#REF!)," ",IF('[1]-------  H.S.ARA -------'!#REF!='CITYLIFE SİNEMALARI'!B475,HLOOKUP('CITYLIFE SİNEMALARI'!B475,'[1]-------  H.S.ARA -------'!#REF!,2,FALSE)," "))</f>
        <v>#REF!</v>
      </c>
      <c r="DD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E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F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G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H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I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J475" s="68" t="e">
        <f>IF(ISNA('[1]-------  H.S.ARA -------'!#REF!)," ",IF('[1]-------  H.S.ARA -------'!#REF!='CITYLIFE SİNEMALARI'!B475,HLOOKUP('CITYLIFE SİNEMALARI'!B475,'[1]-------  H.S.ARA -------'!#REF!,2,FALSE)," "))</f>
        <v>#REF!</v>
      </c>
      <c r="DK475" s="68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15" ht="12.75">
      <c r="B476" s="71" t="str">
        <f t="shared" si="35"/>
        <v>buz devri 3 (türkçe)</v>
      </c>
      <c r="C476" s="72"/>
      <c r="D476" s="65">
        <f>IF(ISNA('[1]-------  H.S.ARA -------'!$C$3)," ",IF('[1]-------  H.S.ARA -------'!$C$3='CITYLIFE SİNEMALARI'!B476,HLOOKUP('CITYLIFE SİNEMALARI'!B476,'[1]-------  H.S.ARA -------'!$C$3:$C$6,2,FALSE)," "))</f>
        <v>0.4583333333333333</v>
      </c>
      <c r="E476" s="65">
        <f>IF(ISNA('[1]-------  H.S.ARA -------'!$D$3)," ",IF('[1]-------  H.S.ARA -------'!$D$3='CITYLIFE SİNEMALARI'!B476,HLOOKUP('CITYLIFE SİNEMALARI'!B476,'[1]-------  H.S.ARA -------'!$D$3:$D$6,2,FALSE)," "))</f>
        <v>0.5416666666666666</v>
      </c>
      <c r="F476" s="65">
        <f>IF(ISNA('[1]-------  H.S.ARA -------'!$E$3)," ",IF('[1]-------  H.S.ARA -------'!$E$3='CITYLIFE SİNEMALARI'!B476,HLOOKUP('CITYLIFE SİNEMALARI'!B476,'[1]-------  H.S.ARA -------'!$E$3:$E$6,2,FALSE)," "))</f>
        <v>0.6354166666666666</v>
      </c>
      <c r="G476" s="65">
        <f>IF(ISNA('[1]-------  H.S.ARA -------'!$F$3)," ",IF('[1]-------  H.S.ARA -------'!$F$3='CITYLIFE SİNEMALARI'!B476,HLOOKUP('CITYLIFE SİNEMALARI'!B476,'[1]-------  H.S.ARA -------'!$F$3:$F$6,2,FALSE)," "))</f>
        <v>0.71875</v>
      </c>
      <c r="H476" s="65">
        <f>IF(ISNA('[1]-------  H.S.ARA -------'!$G$3)," ",IF('[1]-------  H.S.ARA -------'!$G$3='CITYLIFE SİNEMALARI'!B476,HLOOKUP('CITYLIFE SİNEMALARI'!B476,'[1]-------  H.S.ARA -------'!$G$3:$G$6,2,FALSE)," "))</f>
        <v>0.8020833333333334</v>
      </c>
      <c r="I476" s="65">
        <f>IF(ISNA('[1]-------  H.S.ARA -------'!$H$3)," ",IF('[1]-------  H.S.ARA -------'!$H$3='CITYLIFE SİNEMALARI'!B476,HLOOKUP('CITYLIFE SİNEMALARI'!B476,'[1]-------  H.S.ARA -------'!$H$3:$H$6,2,FALSE)," "))</f>
        <v>0.8854166666666666</v>
      </c>
      <c r="J476" s="65" t="str">
        <f>IF(ISNA('[1]-------  H.S.ARA -------'!$I$3)," ",IF('[1]-------  H.S.ARA -------'!$I$3='CITYLIFE SİNEMALARI'!B476,HLOOKUP('CITYLIFE SİNEMALARI'!B476,'[1]-------  H.S.ARA -------'!$I$3:$I$6,2,FALSE)," "))</f>
        <v> </v>
      </c>
      <c r="K476" s="65" t="str">
        <f>IF(ISNA('[1]-------  H.S.ARA -------'!$J$3)," ",IF('[1]-------  H.S.ARA -------'!$J$3='CITYLIFE SİNEMALARI'!B476,HLOOKUP('CITYLIFE SİNEMALARI'!B476,'[1]-------  H.S.ARA -------'!$J$3:$J$6,2,FALSE)," "))</f>
        <v> </v>
      </c>
      <c r="L476" s="66" t="str">
        <f>IF(ISNA('[1]-------  H.S.ARA -------'!$C$7)," ",IF('[1]-------  H.S.ARA -------'!$C$7='CITYLIFE SİNEMALARI'!B476,HLOOKUP('CITYLIFE SİNEMALARI'!B476,'[1]-------  H.S.ARA -------'!$C$7:$C$10,2,FALSE)," "))</f>
        <v> </v>
      </c>
      <c r="M476" s="66" t="str">
        <f>IF(ISNA('[1]-------  H.S.ARA -------'!$D$7)," ",IF('[1]-------  H.S.ARA -------'!$D$7='CITYLIFE SİNEMALARI'!B476,HLOOKUP('CITYLIFE SİNEMALARI'!B476,'[1]-------  H.S.ARA -------'!$D$7:$D$10,2,FALSE)," "))</f>
        <v> </v>
      </c>
      <c r="N476" s="66" t="str">
        <f>IF(ISNA('[1]-------  H.S.ARA -------'!$E$7)," ",IF('[1]-------  H.S.ARA -------'!$E$7='CITYLIFE SİNEMALARI'!B476,HLOOKUP('CITYLIFE SİNEMALARI'!B476,'[1]-------  H.S.ARA -------'!$E$7:$E$10,2,FALSE)," "))</f>
        <v> </v>
      </c>
      <c r="O476" s="66" t="str">
        <f>IF(ISNA('[1]-------  H.S.ARA -------'!$F$7)," ",IF('[1]-------  H.S.ARA -------'!$F$7='CITYLIFE SİNEMALARI'!B476,HLOOKUP('CITYLIFE SİNEMALARI'!B476,'[1]-------  H.S.ARA -------'!$F$7:$F$10,2,FALSE)," "))</f>
        <v> </v>
      </c>
      <c r="P476" s="66" t="str">
        <f>IF(ISNA('[1]-------  H.S.ARA -------'!$G$7)," ",IF('[1]-------  H.S.ARA -------'!$G$7='CITYLIFE SİNEMALARI'!B476,HLOOKUP('CITYLIFE SİNEMALARI'!B476,'[1]-------  H.S.ARA -------'!$G$7:$G$10,2,FALSE)," "))</f>
        <v> </v>
      </c>
      <c r="Q476" s="66" t="str">
        <f>IF(ISNA('[1]-------  H.S.ARA -------'!$H$7)," ",IF('[1]-------  H.S.ARA -------'!$H$7='CITYLIFE SİNEMALARI'!B476,HLOOKUP('CITYLIFE SİNEMALARI'!B476,'[1]-------  H.S.ARA -------'!$H$7:$H$10,2,FALSE)," "))</f>
        <v> </v>
      </c>
      <c r="R476" s="66" t="str">
        <f>IF(ISNA('[1]-------  H.S.ARA -------'!$I$7)," ",IF('[1]-------  H.S.ARA -------'!$I$7='CITYLIFE SİNEMALARI'!B476,HLOOKUP('CITYLIFE SİNEMALARI'!B476,'[1]-------  H.S.ARA -------'!$I$7:$I$10,2,FALSE)," "))</f>
        <v> </v>
      </c>
      <c r="S476" s="66" t="str">
        <f>IF(ISNA('[1]-------  H.S.ARA -------'!$J$7)," ",IF('[1]-------  H.S.ARA -------'!$J$7='CITYLIFE SİNEMALARI'!B476,HLOOKUP('CITYLIFE SİNEMALARI'!B476,'[1]-------  H.S.ARA -------'!$J$7:$J$10,2,FALSE)," "))</f>
        <v> </v>
      </c>
      <c r="T476" s="67" t="str">
        <f>IF(ISNA('[1]-------  H.S.ARA -------'!$C$11)," ",IF('[1]-------  H.S.ARA -------'!$C$11='CITYLIFE SİNEMALARI'!B476,HLOOKUP('CITYLIFE SİNEMALARI'!B476,'[1]-------  H.S.ARA -------'!$C$11:$C$14,2,FALSE)," "))</f>
        <v> </v>
      </c>
      <c r="U476" s="67" t="str">
        <f>IF(ISNA('[1]-------  H.S.ARA -------'!$D$11)," ",IF('[1]-------  H.S.ARA -------'!$D$11='CITYLIFE SİNEMALARI'!B476,HLOOKUP('CITYLIFE SİNEMALARI'!B476,'[1]-------  H.S.ARA -------'!$D$11:$D$14,2,FALSE)," "))</f>
        <v> </v>
      </c>
      <c r="V476" s="67" t="str">
        <f>IF(ISNA('[1]-------  H.S.ARA -------'!$E$11)," ",IF('[1]-------  H.S.ARA -------'!$E$11='CITYLIFE SİNEMALARI'!B476,HLOOKUP('CITYLIFE SİNEMALARI'!B476,'[1]-------  H.S.ARA -------'!$E$11:$E$14,2,FALSE)," "))</f>
        <v> </v>
      </c>
      <c r="W476" s="67" t="str">
        <f>IF(ISNA('[1]-------  H.S.ARA -------'!$F$11)," ",IF('[1]-------  H.S.ARA -------'!$F$11='CITYLIFE SİNEMALARI'!B476,HLOOKUP('CITYLIFE SİNEMALARI'!B476,'[1]-------  H.S.ARA -------'!$F$11:$F$14,2,FALSE)," "))</f>
        <v> </v>
      </c>
      <c r="X476" s="67" t="str">
        <f>IF(ISNA('[1]-------  H.S.ARA -------'!$G$11)," ",IF('[1]-------  H.S.ARA -------'!$G$11='CITYLIFE SİNEMALARI'!B476,HLOOKUP('CITYLIFE SİNEMALARI'!B476,'[1]-------  H.S.ARA -------'!$G$11:$G$14,2,FALSE)," "))</f>
        <v> </v>
      </c>
      <c r="Y476" s="67" t="str">
        <f>IF(ISNA('[1]-------  H.S.ARA -------'!$H$11)," ",IF('[1]-------  H.S.ARA -------'!$H$11='CITYLIFE SİNEMALARI'!B476,HLOOKUP('CITYLIFE SİNEMALARI'!B476,'[1]-------  H.S.ARA -------'!$H$11:$H$14,2,FALSE)," "))</f>
        <v> </v>
      </c>
      <c r="Z476" s="67" t="str">
        <f>IF(ISNA('[1]-------  H.S.ARA -------'!$I$11)," ",IF('[1]-------  H.S.ARA -------'!$I$11='CITYLIFE SİNEMALARI'!B476,HLOOKUP('CITYLIFE SİNEMALARI'!B476,'[1]-------  H.S.ARA -------'!$I$11:$I$14,2,FALSE)," "))</f>
        <v> </v>
      </c>
      <c r="AA476" s="67" t="str">
        <f>IF(ISNA('[1]-------  H.S.ARA -------'!$J$11)," ",IF('[1]-------  H.S.ARA -------'!$J$11='CITYLIFE SİNEMALARI'!B476,HLOOKUP('CITYLIFE SİNEMALARI'!B476,'[1]-------  H.S.ARA -------'!$J$11:$J$14,2,FALSE)," "))</f>
        <v> </v>
      </c>
      <c r="AB476" s="68" t="str">
        <f>IF(ISNA('[1]-------  H.S.ARA -------'!$C$15)," ",IF('[1]-------  H.S.ARA -------'!$C$15='CITYLIFE SİNEMALARI'!B476,HLOOKUP('CITYLIFE SİNEMALARI'!B476,'[1]-------  H.S.ARA -------'!$C$15:$C$18,2,FALSE)," "))</f>
        <v> </v>
      </c>
      <c r="AC476" s="68" t="str">
        <f>IF(ISNA('[1]-------  H.S.ARA -------'!$D$15)," ",IF('[1]-------  H.S.ARA -------'!$D$15='CITYLIFE SİNEMALARI'!B476,HLOOKUP('CITYLIFE SİNEMALARI'!B476,'[1]-------  H.S.ARA -------'!$D$15:$D$18,2,FALSE)," "))</f>
        <v> </v>
      </c>
      <c r="AD476" s="68" t="str">
        <f>IF(ISNA('[1]-------  H.S.ARA -------'!$E$15)," ",IF('[1]-------  H.S.ARA -------'!$E$15='CITYLIFE SİNEMALARI'!B476,HLOOKUP('CITYLIFE SİNEMALARI'!B476,'[1]-------  H.S.ARA -------'!$E$15:$E$18,2,FALSE)," "))</f>
        <v> </v>
      </c>
      <c r="AE476" s="68" t="str">
        <f>IF(ISNA('[1]-------  H.S.ARA -------'!$F$15)," ",IF('[1]-------  H.S.ARA -------'!$F$15='CITYLIFE SİNEMALARI'!B476,HLOOKUP('CITYLIFE SİNEMALARI'!B476,'[1]-------  H.S.ARA -------'!$F$15:$F$18,2,FALSE)," "))</f>
        <v> </v>
      </c>
      <c r="AF476" s="68" t="str">
        <f>IF(ISNA('[1]-------  H.S.ARA -------'!$G$15)," ",IF('[1]-------  H.S.ARA -------'!$G$15='CITYLIFE SİNEMALARI'!B476,HLOOKUP('CITYLIFE SİNEMALARI'!B476,'[1]-------  H.S.ARA -------'!$G$15:$G$18,2,FALSE)," "))</f>
        <v> </v>
      </c>
      <c r="AG476" s="68" t="str">
        <f>IF(ISNA('[1]-------  H.S.ARA -------'!$H$15)," ",IF('[1]-------  H.S.ARA -------'!$H$15='CITYLIFE SİNEMALARI'!B476,HLOOKUP('CITYLIFE SİNEMALARI'!B476,'[1]-------  H.S.ARA -------'!$H$15:$H$18,2,FALSE)," "))</f>
        <v> </v>
      </c>
      <c r="AH476" s="68" t="str">
        <f>IF(ISNA('[1]-------  H.S.ARA -------'!$I$15)," ",IF('[1]-------  H.S.ARA -------'!$I$15='CITYLIFE SİNEMALARI'!B476,HLOOKUP('CITYLIFE SİNEMALARI'!B476,'[1]-------  H.S.ARA -------'!$I$15:$I$18,2,FALSE)," "))</f>
        <v> </v>
      </c>
      <c r="AI476" s="68" t="str">
        <f>IF(ISNA('[1]-------  H.S.ARA -------'!$J$15)," ",IF('[1]-------  H.S.ARA -------'!$J$15='CITYLIFE SİNEMALARI'!B476,HLOOKUP('CITYLIFE SİNEMALARI'!B476,'[1]-------  H.S.ARA -------'!$J$15:$J$18,2,FALSE)," "))</f>
        <v> </v>
      </c>
      <c r="AJ476" s="69" t="str">
        <f>IF(ISNA('[1]-------  H.S.ARA -------'!$C$19)," ",IF('[1]-------  H.S.ARA -------'!$C$19='CITYLIFE SİNEMALARI'!B476,HLOOKUP('CITYLIFE SİNEMALARI'!B476,'[1]-------  H.S.ARA -------'!$C$19:$C$22,2,FALSE)," "))</f>
        <v> </v>
      </c>
      <c r="AK476" s="69" t="str">
        <f>IF(ISNA('[1]-------  H.S.ARA -------'!$D$19)," ",IF('[1]-------  H.S.ARA -------'!$D$19='CITYLIFE SİNEMALARI'!B476,HLOOKUP('CITYLIFE SİNEMALARI'!B476,'[1]-------  H.S.ARA -------'!$D$19:$D$22,2,FALSE)," "))</f>
        <v> </v>
      </c>
      <c r="AL476" s="69" t="str">
        <f>IF(ISNA('[1]-------  H.S.ARA -------'!$E$19)," ",IF('[1]-------  H.S.ARA -------'!$E$19='CITYLIFE SİNEMALARI'!B476,HLOOKUP('CITYLIFE SİNEMALARI'!B476,'[1]-------  H.S.ARA -------'!$E$19:$E$22,2,FALSE)," "))</f>
        <v> </v>
      </c>
      <c r="AM476" s="69" t="str">
        <f>IF(ISNA('[1]-------  H.S.ARA -------'!$F$19)," ",IF('[1]-------  H.S.ARA -------'!$F$19='CITYLIFE SİNEMALARI'!B476,HLOOKUP('CITYLIFE SİNEMALARI'!B476,'[1]-------  H.S.ARA -------'!$F$19:$F$22,2,FALSE)," "))</f>
        <v> </v>
      </c>
      <c r="AN476" s="69" t="str">
        <f>IF(ISNA('[1]-------  H.S.ARA -------'!$G$19)," ",IF('[1]-------  H.S.ARA -------'!$G$19='CITYLIFE SİNEMALARI'!B476,HLOOKUP('CITYLIFE SİNEMALARI'!B476,'[1]-------  H.S.ARA -------'!$G$19:$G$22,2,FALSE)," "))</f>
        <v> </v>
      </c>
      <c r="AO476" s="69" t="str">
        <f>IF(ISNA('[1]-------  H.S.ARA -------'!$H$19)," ",IF('[1]-------  H.S.ARA -------'!$H$19='CITYLIFE SİNEMALARI'!B476,HLOOKUP('CITYLIFE SİNEMALARI'!B476,'[1]-------  H.S.ARA -------'!$H$19:$H$22,2,FALSE)," "))</f>
        <v> </v>
      </c>
      <c r="AP476" s="69" t="str">
        <f>IF(ISNA('[1]-------  H.S.ARA -------'!$I$19)," ",IF('[1]-------  H.S.ARA -------'!$I$19='CITYLIFE SİNEMALARI'!B476,HLOOKUP('CITYLIFE SİNEMALARI'!B476,'[1]-------  H.S.ARA -------'!$I$19:$I$22,2,FALSE)," "))</f>
        <v> </v>
      </c>
      <c r="AQ476" s="69" t="str">
        <f>IF(ISNA('[1]-------  H.S.ARA -------'!$J$19)," ",IF('[1]-------  H.S.ARA -------'!$J$19='CITYLIFE SİNEMALARI'!B476,HLOOKUP('CITYLIFE SİNEMALARI'!B476,'[1]-------  H.S.ARA -------'!$J$19:$J$22,2,FALSE)," "))</f>
        <v> </v>
      </c>
      <c r="AR476" s="66" t="str">
        <f>IF(ISNA('[1]-------  H.S.ARA -------'!$C$23)," ",IF('[1]-------  H.S.ARA -------'!$C$23='CITYLIFE SİNEMALARI'!B476,HLOOKUP('CITYLIFE SİNEMALARI'!B476,'[1]-------  H.S.ARA -------'!$C$23:$C$26,2,FALSE)," "))</f>
        <v> </v>
      </c>
      <c r="AS476" s="66" t="str">
        <f>IF(ISNA('[1]-------  H.S.ARA -------'!$D$23)," ",IF('[1]-------  H.S.ARA -------'!$D$23='CITYLIFE SİNEMALARI'!B476,HLOOKUP('CITYLIFE SİNEMALARI'!B476,'[1]-------  H.S.ARA -------'!$D$23:$D$26,2,FALSE)," "))</f>
        <v> </v>
      </c>
      <c r="AT476" s="66" t="str">
        <f>IF(ISNA('[1]-------  H.S.ARA -------'!$E$23)," ",IF('[1]-------  H.S.ARA -------'!$E$23='CITYLIFE SİNEMALARI'!B476,HLOOKUP('CITYLIFE SİNEMALARI'!B476,'[1]-------  H.S.ARA -------'!$E$23:$E$26,2,FALSE)," "))</f>
        <v> </v>
      </c>
      <c r="AU476" s="66" t="str">
        <f>IF(ISNA('[1]-------  H.S.ARA -------'!$F$23)," ",IF('[1]-------  H.S.ARA -------'!$F$23='CITYLIFE SİNEMALARI'!B476,HLOOKUP('CITYLIFE SİNEMALARI'!B476,'[1]-------  H.S.ARA -------'!$F$23:$F$26,2,FALSE)," "))</f>
        <v> </v>
      </c>
      <c r="AV476" s="66" t="str">
        <f>IF(ISNA('[1]-------  H.S.ARA -------'!$G$23)," ",IF('[1]-------  H.S.ARA -------'!$G$23='CITYLIFE SİNEMALARI'!B476,HLOOKUP('CITYLIFE SİNEMALARI'!B476,'[1]-------  H.S.ARA -------'!$G$23:$G$26,2,FALSE)," "))</f>
        <v> </v>
      </c>
      <c r="AW476" s="66" t="str">
        <f>IF(ISNA('[1]-------  H.S.ARA -------'!$H$23)," ",IF('[1]-------  H.S.ARA -------'!$H$23='CITYLIFE SİNEMALARI'!B476,HLOOKUP('CITYLIFE SİNEMALARI'!B476,'[1]-------  H.S.ARA -------'!$H$23:$H$26,2,FALSE)," "))</f>
        <v> </v>
      </c>
      <c r="AX476" s="66" t="str">
        <f>IF(ISNA('[1]-------  H.S.ARA -------'!$I$23)," ",IF('[1]-------  H.S.ARA -------'!$I$23='CITYLIFE SİNEMALARI'!B476,HLOOKUP('CITYLIFE SİNEMALARI'!B476,'[1]-------  H.S.ARA -------'!$I$23:$I$26,2,FALSE)," "))</f>
        <v> </v>
      </c>
      <c r="AY476" s="66" t="str">
        <f>IF(ISNA('[1]-------  H.S.ARA -------'!$J$23)," ",IF('[1]-------  H.S.ARA -------'!$J$23='CITYLIFE SİNEMALARI'!B476,HLOOKUP('CITYLIFE SİNEMALARI'!B476,'[1]-------  H.S.ARA -------'!$J$23:$J$26,2,FALSE)," "))</f>
        <v> </v>
      </c>
      <c r="AZ476" s="65" t="str">
        <f>IF(ISNA('[1]-------  H.S.ARA -------'!$C$27)," ",IF('[1]-------  H.S.ARA -------'!$C$27='CITYLIFE SİNEMALARI'!B476,HLOOKUP('CITYLIFE SİNEMALARI'!B476,'[1]-------  H.S.ARA -------'!$C$27:$C$30,2,FALSE)," "))</f>
        <v> </v>
      </c>
      <c r="BA476" s="65" t="str">
        <f>IF(ISNA('[1]-------  H.S.ARA -------'!$D$27)," ",IF('[1]-------  H.S.ARA -------'!$D$27='CITYLIFE SİNEMALARI'!B476,HLOOKUP('CITYLIFE SİNEMALARI'!B476,'[1]-------  H.S.ARA -------'!$D$27:$D$30,2,FALSE)," "))</f>
        <v> </v>
      </c>
      <c r="BB476" s="65" t="str">
        <f>IF(ISNA('[1]-------  H.S.ARA -------'!$E$27)," ",IF('[1]-------  H.S.ARA -------'!$E$27='CITYLIFE SİNEMALARI'!B476,HLOOKUP('CITYLIFE SİNEMALARI'!B476,'[1]-------  H.S.ARA -------'!$E$27:$E$30,2,FALSE)," "))</f>
        <v> </v>
      </c>
      <c r="BC476" s="65" t="str">
        <f>IF(ISNA('[1]-------  H.S.ARA -------'!$F$27)," ",IF('[1]-------  H.S.ARA -------'!$F$27='CITYLIFE SİNEMALARI'!B476,HLOOKUP('CITYLIFE SİNEMALARI'!B476,'[1]-------  H.S.ARA -------'!$F$27:$F$30,2,FALSE)," "))</f>
        <v> </v>
      </c>
      <c r="BD476" s="65" t="str">
        <f>IF(ISNA('[1]-------  H.S.ARA -------'!$G$27)," ",IF('[1]-------  H.S.ARA -------'!$G$27='CITYLIFE SİNEMALARI'!B476,HLOOKUP('CITYLIFE SİNEMALARI'!B476,'[1]-------  H.S.ARA -------'!$G$27:$G$30,2,FALSE)," "))</f>
        <v> </v>
      </c>
      <c r="BE476" s="65" t="str">
        <f>IF(ISNA('[1]-------  H.S.ARA -------'!$H$27)," ",IF('[1]-------  H.S.ARA -------'!$H$27='CITYLIFE SİNEMALARI'!B476,HLOOKUP('CITYLIFE SİNEMALARI'!B476,'[1]-------  H.S.ARA -------'!$H$27:$H$30,2,FALSE)," "))</f>
        <v> </v>
      </c>
      <c r="BF476" s="65" t="str">
        <f>IF(ISNA('[1]-------  H.S.ARA -------'!$I$27)," ",IF('[1]-------  H.S.ARA -------'!$I$27='CITYLIFE SİNEMALARI'!B476,HLOOKUP('CITYLIFE SİNEMALARI'!B476,'[1]-------  H.S.ARA -------'!$I$27:$I$30,2,FALSE)," "))</f>
        <v> </v>
      </c>
      <c r="BG476" s="65" t="str">
        <f>IF(ISNA('[1]-------  H.S.ARA -------'!$J$27)," ",IF('[1]-------  H.S.ARA -------'!$J$27='CITYLIFE SİNEMALARI'!B476,HLOOKUP('CITYLIFE SİNEMALARI'!B476,'[1]-------  H.S.ARA -------'!$J$27:$J$30,2,FALSE)," "))</f>
        <v> </v>
      </c>
      <c r="BH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70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66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65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B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C476" s="67" t="e">
        <f>IF(ISNA('[1]-------  H.S.ARA -------'!#REF!)," ",IF('[1]-------  H.S.ARA -------'!#REF!='CITYLIFE SİNEMALARI'!B476,HLOOKUP('CITYLIFE SİNEMALARI'!B476,'[1]-------  H.S.ARA -------'!#REF!,2,FALSE)," "))</f>
        <v>#REF!</v>
      </c>
      <c r="DD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E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F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G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H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I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J476" s="68" t="e">
        <f>IF(ISNA('[1]-------  H.S.ARA -------'!#REF!)," ",IF('[1]-------  H.S.ARA -------'!#REF!='CITYLIFE SİNEMALARI'!B476,HLOOKUP('CITYLIFE SİNEMALARI'!B476,'[1]-------  H.S.ARA -------'!#REF!,2,FALSE)," "))</f>
        <v>#REF!</v>
      </c>
      <c r="DK476" s="68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15" ht="12.75">
      <c r="B477" s="71" t="str">
        <f t="shared" si="35"/>
        <v>aşka son şans</v>
      </c>
      <c r="C477" s="72"/>
      <c r="D477" s="65" t="str">
        <f>IF(ISNA('[1]-------  H.S.ARA -------'!$C$3)," ",IF('[1]-------  H.S.ARA -------'!$C$3='CITYLIFE SİNEMALARI'!B477,HLOOKUP('CITYLIFE SİNEMALARI'!B477,'[1]-------  H.S.ARA -------'!$C$3:$C$6,2,FALSE)," "))</f>
        <v> </v>
      </c>
      <c r="E477" s="65" t="str">
        <f>IF(ISNA('[1]-------  H.S.ARA -------'!$D$3)," ",IF('[1]-------  H.S.ARA -------'!$D$3='CITYLIFE SİNEMALARI'!B477,HLOOKUP('CITYLIFE SİNEMALARI'!B477,'[1]-------  H.S.ARA -------'!$D$3:$D$6,2,FALSE)," "))</f>
        <v> </v>
      </c>
      <c r="F477" s="65" t="str">
        <f>IF(ISNA('[1]-------  H.S.ARA -------'!$E$3)," ",IF('[1]-------  H.S.ARA -------'!$E$3='CITYLIFE SİNEMALARI'!B477,HLOOKUP('CITYLIFE SİNEMALARI'!B477,'[1]-------  H.S.ARA -------'!$E$3:$E$6,2,FALSE)," "))</f>
        <v> </v>
      </c>
      <c r="G477" s="65" t="str">
        <f>IF(ISNA('[1]-------  H.S.ARA -------'!$F$3)," ",IF('[1]-------  H.S.ARA -------'!$F$3='CITYLIFE SİNEMALARI'!B477,HLOOKUP('CITYLIFE SİNEMALARI'!B477,'[1]-------  H.S.ARA -------'!$F$3:$F$6,2,FALSE)," "))</f>
        <v> </v>
      </c>
      <c r="H477" s="65" t="str">
        <f>IF(ISNA('[1]-------  H.S.ARA -------'!$G$3)," ",IF('[1]-------  H.S.ARA -------'!$G$3='CITYLIFE SİNEMALARI'!B477,HLOOKUP('CITYLIFE SİNEMALARI'!B477,'[1]-------  H.S.ARA -------'!$G$3:$G$6,2,FALSE)," "))</f>
        <v> </v>
      </c>
      <c r="I477" s="65" t="str">
        <f>IF(ISNA('[1]-------  H.S.ARA -------'!$H$3)," ",IF('[1]-------  H.S.ARA -------'!$H$3='CITYLIFE SİNEMALARI'!B477,HLOOKUP('CITYLIFE SİNEMALARI'!B477,'[1]-------  H.S.ARA -------'!$H$3:$H$6,2,FALSE)," "))</f>
        <v> </v>
      </c>
      <c r="J477" s="65" t="str">
        <f>IF(ISNA('[1]-------  H.S.ARA -------'!$I$3)," ",IF('[1]-------  H.S.ARA -------'!$I$3='CITYLIFE SİNEMALARI'!B477,HLOOKUP('CITYLIFE SİNEMALARI'!B477,'[1]-------  H.S.ARA -------'!$I$3:$I$6,2,FALSE)," "))</f>
        <v> </v>
      </c>
      <c r="K477" s="65" t="str">
        <f>IF(ISNA('[1]-------  H.S.ARA -------'!$J$3)," ",IF('[1]-------  H.S.ARA -------'!$J$3='CITYLIFE SİNEMALARI'!B477,HLOOKUP('CITYLIFE SİNEMALARI'!B477,'[1]-------  H.S.ARA -------'!$J$3:$J$6,2,FALSE)," "))</f>
        <v> </v>
      </c>
      <c r="L477" s="66">
        <f>IF(ISNA('[1]-------  H.S.ARA -------'!$C$7)," ",IF('[1]-------  H.S.ARA -------'!$C$7='CITYLIFE SİNEMALARI'!B477,HLOOKUP('CITYLIFE SİNEMALARI'!B477,'[1]-------  H.S.ARA -------'!$C$7:$C$10,2,FALSE)," "))</f>
        <v>0.46875</v>
      </c>
      <c r="M477" s="66">
        <f>IF(ISNA('[1]-------  H.S.ARA -------'!$D$7)," ",IF('[1]-------  H.S.ARA -------'!$D$7='CITYLIFE SİNEMALARI'!B477,HLOOKUP('CITYLIFE SİNEMALARI'!B477,'[1]-------  H.S.ARA -------'!$D$7:$D$10,2,FALSE)," "))</f>
        <v>0.5520833333333334</v>
      </c>
      <c r="N477" s="66">
        <f>IF(ISNA('[1]-------  H.S.ARA -------'!$E$7)," ",IF('[1]-------  H.S.ARA -------'!$E$7='CITYLIFE SİNEMALARI'!B477,HLOOKUP('CITYLIFE SİNEMALARI'!B477,'[1]-------  H.S.ARA -------'!$E$7:$E$10,2,FALSE)," "))</f>
        <v>0.6458333333333334</v>
      </c>
      <c r="O477" s="66">
        <f>IF(ISNA('[1]-------  H.S.ARA -------'!$F$7)," ",IF('[1]-------  H.S.ARA -------'!$F$7='CITYLIFE SİNEMALARI'!B477,HLOOKUP('CITYLIFE SİNEMALARI'!B477,'[1]-------  H.S.ARA -------'!$F$7:$F$10,2,FALSE)," "))</f>
        <v>0.7291666666666666</v>
      </c>
      <c r="P477" s="66">
        <f>IF(ISNA('[1]-------  H.S.ARA -------'!$G$7)," ",IF('[1]-------  H.S.ARA -------'!$G$7='CITYLIFE SİNEMALARI'!B477,HLOOKUP('CITYLIFE SİNEMALARI'!B477,'[1]-------  H.S.ARA -------'!$G$7:$G$10,2,FALSE)," "))</f>
        <v>0.8229166666666666</v>
      </c>
      <c r="Q477" s="66">
        <f>IF(ISNA('[1]-------  H.S.ARA -------'!$H$7)," ",IF('[1]-------  H.S.ARA -------'!$H$7='CITYLIFE SİNEMALARI'!B477,HLOOKUP('CITYLIFE SİNEMALARI'!B477,'[1]-------  H.S.ARA -------'!$H$7:$H$10,2,FALSE)," "))</f>
        <v>0.90625</v>
      </c>
      <c r="R477" s="66" t="str">
        <f>IF(ISNA('[1]-------  H.S.ARA -------'!$I$7)," ",IF('[1]-------  H.S.ARA -------'!$I$7='CITYLIFE SİNEMALARI'!B477,HLOOKUP('CITYLIFE SİNEMALARI'!B477,'[1]-------  H.S.ARA -------'!$I$7:$I$10,2,FALSE)," "))</f>
        <v> </v>
      </c>
      <c r="S477" s="66" t="str">
        <f>IF(ISNA('[1]-------  H.S.ARA -------'!$J$7)," ",IF('[1]-------  H.S.ARA -------'!$J$7='CITYLIFE SİNEMALARI'!B477,HLOOKUP('CITYLIFE SİNEMALARI'!B477,'[1]-------  H.S.ARA -------'!$J$7:$J$10,2,FALSE)," "))</f>
        <v> </v>
      </c>
      <c r="T477" s="67" t="str">
        <f>IF(ISNA('[1]-------  H.S.ARA -------'!$C$11)," ",IF('[1]-------  H.S.ARA -------'!$C$11='CITYLIFE SİNEMALARI'!B477,HLOOKUP('CITYLIFE SİNEMALARI'!B477,'[1]-------  H.S.ARA -------'!$C$11:$C$14,2,FALSE)," "))</f>
        <v> </v>
      </c>
      <c r="U477" s="67" t="str">
        <f>IF(ISNA('[1]-------  H.S.ARA -------'!$D$11)," ",IF('[1]-------  H.S.ARA -------'!$D$11='CITYLIFE SİNEMALARI'!B477,HLOOKUP('CITYLIFE SİNEMALARI'!B477,'[1]-------  H.S.ARA -------'!$D$11:$D$14,2,FALSE)," "))</f>
        <v> </v>
      </c>
      <c r="V477" s="67" t="str">
        <f>IF(ISNA('[1]-------  H.S.ARA -------'!$E$11)," ",IF('[1]-------  H.S.ARA -------'!$E$11='CITYLIFE SİNEMALARI'!B477,HLOOKUP('CITYLIFE SİNEMALARI'!B477,'[1]-------  H.S.ARA -------'!$E$11:$E$14,2,FALSE)," "))</f>
        <v> </v>
      </c>
      <c r="W477" s="67" t="str">
        <f>IF(ISNA('[1]-------  H.S.ARA -------'!$F$11)," ",IF('[1]-------  H.S.ARA -------'!$F$11='CITYLIFE SİNEMALARI'!B477,HLOOKUP('CITYLIFE SİNEMALARI'!B477,'[1]-------  H.S.ARA -------'!$F$11:$F$14,2,FALSE)," "))</f>
        <v> </v>
      </c>
      <c r="X477" s="67" t="str">
        <f>IF(ISNA('[1]-------  H.S.ARA -------'!$G$11)," ",IF('[1]-------  H.S.ARA -------'!$G$11='CITYLIFE SİNEMALARI'!B477,HLOOKUP('CITYLIFE SİNEMALARI'!B477,'[1]-------  H.S.ARA -------'!$G$11:$G$14,2,FALSE)," "))</f>
        <v> </v>
      </c>
      <c r="Y477" s="67" t="str">
        <f>IF(ISNA('[1]-------  H.S.ARA -------'!$H$11)," ",IF('[1]-------  H.S.ARA -------'!$H$11='CITYLIFE SİNEMALARI'!B477,HLOOKUP('CITYLIFE SİNEMALARI'!B477,'[1]-------  H.S.ARA -------'!$H$11:$H$14,2,FALSE)," "))</f>
        <v> </v>
      </c>
      <c r="Z477" s="67" t="str">
        <f>IF(ISNA('[1]-------  H.S.ARA -------'!$I$11)," ",IF('[1]-------  H.S.ARA -------'!$I$11='CITYLIFE SİNEMALARI'!B477,HLOOKUP('CITYLIFE SİNEMALARI'!B477,'[1]-------  H.S.ARA -------'!$I$11:$I$14,2,FALSE)," "))</f>
        <v> </v>
      </c>
      <c r="AA477" s="67" t="str">
        <f>IF(ISNA('[1]-------  H.S.ARA -------'!$J$11)," ",IF('[1]-------  H.S.ARA -------'!$J$11='CITYLIFE SİNEMALARI'!B477,HLOOKUP('CITYLIFE SİNEMALARI'!B477,'[1]-------  H.S.ARA -------'!$J$11:$J$14,2,FALSE)," "))</f>
        <v> </v>
      </c>
      <c r="AB477" s="68" t="str">
        <f>IF(ISNA('[1]-------  H.S.ARA -------'!$C$15)," ",IF('[1]-------  H.S.ARA -------'!$C$15='CITYLIFE SİNEMALARI'!B477,HLOOKUP('CITYLIFE SİNEMALARI'!B477,'[1]-------  H.S.ARA -------'!$C$15:$C$18,2,FALSE)," "))</f>
        <v> </v>
      </c>
      <c r="AC477" s="68" t="str">
        <f>IF(ISNA('[1]-------  H.S.ARA -------'!$D$15)," ",IF('[1]-------  H.S.ARA -------'!$D$15='CITYLIFE SİNEMALARI'!B477,HLOOKUP('CITYLIFE SİNEMALARI'!B477,'[1]-------  H.S.ARA -------'!$D$15:$D$18,2,FALSE)," "))</f>
        <v> </v>
      </c>
      <c r="AD477" s="68" t="str">
        <f>IF(ISNA('[1]-------  H.S.ARA -------'!$E$15)," ",IF('[1]-------  H.S.ARA -------'!$E$15='CITYLIFE SİNEMALARI'!B477,HLOOKUP('CITYLIFE SİNEMALARI'!B477,'[1]-------  H.S.ARA -------'!$E$15:$E$18,2,FALSE)," "))</f>
        <v> </v>
      </c>
      <c r="AE477" s="68" t="str">
        <f>IF(ISNA('[1]-------  H.S.ARA -------'!$F$15)," ",IF('[1]-------  H.S.ARA -------'!$F$15='CITYLIFE SİNEMALARI'!B477,HLOOKUP('CITYLIFE SİNEMALARI'!B477,'[1]-------  H.S.ARA -------'!$F$15:$F$18,2,FALSE)," "))</f>
        <v> </v>
      </c>
      <c r="AF477" s="68" t="str">
        <f>IF(ISNA('[1]-------  H.S.ARA -------'!$G$15)," ",IF('[1]-------  H.S.ARA -------'!$G$15='CITYLIFE SİNEMALARI'!B477,HLOOKUP('CITYLIFE SİNEMALARI'!B477,'[1]-------  H.S.ARA -------'!$G$15:$G$18,2,FALSE)," "))</f>
        <v> </v>
      </c>
      <c r="AG477" s="68" t="str">
        <f>IF(ISNA('[1]-------  H.S.ARA -------'!$H$15)," ",IF('[1]-------  H.S.ARA -------'!$H$15='CITYLIFE SİNEMALARI'!B477,HLOOKUP('CITYLIFE SİNEMALARI'!B477,'[1]-------  H.S.ARA -------'!$H$15:$H$18,2,FALSE)," "))</f>
        <v> </v>
      </c>
      <c r="AH477" s="68" t="str">
        <f>IF(ISNA('[1]-------  H.S.ARA -------'!$I$15)," ",IF('[1]-------  H.S.ARA -------'!$I$15='CITYLIFE SİNEMALARI'!B477,HLOOKUP('CITYLIFE SİNEMALARI'!B477,'[1]-------  H.S.ARA -------'!$I$15:$I$18,2,FALSE)," "))</f>
        <v> </v>
      </c>
      <c r="AI477" s="68" t="str">
        <f>IF(ISNA('[1]-------  H.S.ARA -------'!$J$15)," ",IF('[1]-------  H.S.ARA -------'!$J$15='CITYLIFE SİNEMALARI'!B477,HLOOKUP('CITYLIFE SİNEMALARI'!B477,'[1]-------  H.S.ARA -------'!$J$15:$J$18,2,FALSE)," "))</f>
        <v> </v>
      </c>
      <c r="AJ477" s="69" t="str">
        <f>IF(ISNA('[1]-------  H.S.ARA -------'!$C$19)," ",IF('[1]-------  H.S.ARA -------'!$C$19='CITYLIFE SİNEMALARI'!B477,HLOOKUP('CITYLIFE SİNEMALARI'!B477,'[1]-------  H.S.ARA -------'!$C$19:$C$22,2,FALSE)," "))</f>
        <v> </v>
      </c>
      <c r="AK477" s="69" t="str">
        <f>IF(ISNA('[1]-------  H.S.ARA -------'!$D$19)," ",IF('[1]-------  H.S.ARA -------'!$D$19='CITYLIFE SİNEMALARI'!B477,HLOOKUP('CITYLIFE SİNEMALARI'!B477,'[1]-------  H.S.ARA -------'!$D$19:$D$22,2,FALSE)," "))</f>
        <v> </v>
      </c>
      <c r="AL477" s="69" t="str">
        <f>IF(ISNA('[1]-------  H.S.ARA -------'!$E$19)," ",IF('[1]-------  H.S.ARA -------'!$E$19='CITYLIFE SİNEMALARI'!B477,HLOOKUP('CITYLIFE SİNEMALARI'!B477,'[1]-------  H.S.ARA -------'!$E$19:$E$22,2,FALSE)," "))</f>
        <v> </v>
      </c>
      <c r="AM477" s="69" t="str">
        <f>IF(ISNA('[1]-------  H.S.ARA -------'!$F$19)," ",IF('[1]-------  H.S.ARA -------'!$F$19='CITYLIFE SİNEMALARI'!B477,HLOOKUP('CITYLIFE SİNEMALARI'!B477,'[1]-------  H.S.ARA -------'!$F$19:$F$22,2,FALSE)," "))</f>
        <v> </v>
      </c>
      <c r="AN477" s="69" t="str">
        <f>IF(ISNA('[1]-------  H.S.ARA -------'!$G$19)," ",IF('[1]-------  H.S.ARA -------'!$G$19='CITYLIFE SİNEMALARI'!B477,HLOOKUP('CITYLIFE SİNEMALARI'!B477,'[1]-------  H.S.ARA -------'!$G$19:$G$22,2,FALSE)," "))</f>
        <v> </v>
      </c>
      <c r="AO477" s="69" t="str">
        <f>IF(ISNA('[1]-------  H.S.ARA -------'!$H$19)," ",IF('[1]-------  H.S.ARA -------'!$H$19='CITYLIFE SİNEMALARI'!B477,HLOOKUP('CITYLIFE SİNEMALARI'!B477,'[1]-------  H.S.ARA -------'!$H$19:$H$22,2,FALSE)," "))</f>
        <v> </v>
      </c>
      <c r="AP477" s="69" t="str">
        <f>IF(ISNA('[1]-------  H.S.ARA -------'!$I$19)," ",IF('[1]-------  H.S.ARA -------'!$I$19='CITYLIFE SİNEMALARI'!B477,HLOOKUP('CITYLIFE SİNEMALARI'!B477,'[1]-------  H.S.ARA -------'!$I$19:$I$22,2,FALSE)," "))</f>
        <v> </v>
      </c>
      <c r="AQ477" s="69" t="str">
        <f>IF(ISNA('[1]-------  H.S.ARA -------'!$J$19)," ",IF('[1]-------  H.S.ARA -------'!$J$19='CITYLIFE SİNEMALARI'!B477,HLOOKUP('CITYLIFE SİNEMALARI'!B477,'[1]-------  H.S.ARA -------'!$J$19:$J$22,2,FALSE)," "))</f>
        <v> </v>
      </c>
      <c r="AR477" s="66" t="str">
        <f>IF(ISNA('[1]-------  H.S.ARA -------'!$C$23)," ",IF('[1]-------  H.S.ARA -------'!$C$23='CITYLIFE SİNEMALARI'!B477,HLOOKUP('CITYLIFE SİNEMALARI'!B477,'[1]-------  H.S.ARA -------'!$C$23:$C$26,2,FALSE)," "))</f>
        <v> </v>
      </c>
      <c r="AS477" s="66" t="str">
        <f>IF(ISNA('[1]-------  H.S.ARA -------'!$D$23)," ",IF('[1]-------  H.S.ARA -------'!$D$23='CITYLIFE SİNEMALARI'!B477,HLOOKUP('CITYLIFE SİNEMALARI'!B477,'[1]-------  H.S.ARA -------'!$D$23:$D$26,2,FALSE)," "))</f>
        <v> </v>
      </c>
      <c r="AT477" s="66" t="str">
        <f>IF(ISNA('[1]-------  H.S.ARA -------'!$E$23)," ",IF('[1]-------  H.S.ARA -------'!$E$23='CITYLIFE SİNEMALARI'!B477,HLOOKUP('CITYLIFE SİNEMALARI'!B477,'[1]-------  H.S.ARA -------'!$E$23:$E$26,2,FALSE)," "))</f>
        <v> </v>
      </c>
      <c r="AU477" s="66" t="str">
        <f>IF(ISNA('[1]-------  H.S.ARA -------'!$F$23)," ",IF('[1]-------  H.S.ARA -------'!$F$23='CITYLIFE SİNEMALARI'!B477,HLOOKUP('CITYLIFE SİNEMALARI'!B477,'[1]-------  H.S.ARA -------'!$F$23:$F$26,2,FALSE)," "))</f>
        <v> </v>
      </c>
      <c r="AV477" s="66" t="str">
        <f>IF(ISNA('[1]-------  H.S.ARA -------'!$G$23)," ",IF('[1]-------  H.S.ARA -------'!$G$23='CITYLIFE SİNEMALARI'!B477,HLOOKUP('CITYLIFE SİNEMALARI'!B477,'[1]-------  H.S.ARA -------'!$G$23:$G$26,2,FALSE)," "))</f>
        <v> </v>
      </c>
      <c r="AW477" s="66" t="str">
        <f>IF(ISNA('[1]-------  H.S.ARA -------'!$H$23)," ",IF('[1]-------  H.S.ARA -------'!$H$23='CITYLIFE SİNEMALARI'!B477,HLOOKUP('CITYLIFE SİNEMALARI'!B477,'[1]-------  H.S.ARA -------'!$H$23:$H$26,2,FALSE)," "))</f>
        <v> </v>
      </c>
      <c r="AX477" s="66" t="str">
        <f>IF(ISNA('[1]-------  H.S.ARA -------'!$I$23)," ",IF('[1]-------  H.S.ARA -------'!$I$23='CITYLIFE SİNEMALARI'!B477,HLOOKUP('CITYLIFE SİNEMALARI'!B477,'[1]-------  H.S.ARA -------'!$I$23:$I$26,2,FALSE)," "))</f>
        <v> </v>
      </c>
      <c r="AY477" s="66" t="str">
        <f>IF(ISNA('[1]-------  H.S.ARA -------'!$J$23)," ",IF('[1]-------  H.S.ARA -------'!$J$23='CITYLIFE SİNEMALARI'!B477,HLOOKUP('CITYLIFE SİNEMALARI'!B477,'[1]-------  H.S.ARA -------'!$J$23:$J$26,2,FALSE)," "))</f>
        <v> </v>
      </c>
      <c r="AZ477" s="65" t="str">
        <f>IF(ISNA('[1]-------  H.S.ARA -------'!$C$27)," ",IF('[1]-------  H.S.ARA -------'!$C$27='CITYLIFE SİNEMALARI'!B477,HLOOKUP('CITYLIFE SİNEMALARI'!B477,'[1]-------  H.S.ARA -------'!$C$27:$C$30,2,FALSE)," "))</f>
        <v> </v>
      </c>
      <c r="BA477" s="65" t="str">
        <f>IF(ISNA('[1]-------  H.S.ARA -------'!$D$27)," ",IF('[1]-------  H.S.ARA -------'!$D$27='CITYLIFE SİNEMALARI'!B477,HLOOKUP('CITYLIFE SİNEMALARI'!B477,'[1]-------  H.S.ARA -------'!$D$27:$D$30,2,FALSE)," "))</f>
        <v> </v>
      </c>
      <c r="BB477" s="65" t="str">
        <f>IF(ISNA('[1]-------  H.S.ARA -------'!$E$27)," ",IF('[1]-------  H.S.ARA -------'!$E$27='CITYLIFE SİNEMALARI'!B477,HLOOKUP('CITYLIFE SİNEMALARI'!B477,'[1]-------  H.S.ARA -------'!$E$27:$E$30,2,FALSE)," "))</f>
        <v> </v>
      </c>
      <c r="BC477" s="65" t="str">
        <f>IF(ISNA('[1]-------  H.S.ARA -------'!$F$27)," ",IF('[1]-------  H.S.ARA -------'!$F$27='CITYLIFE SİNEMALARI'!B477,HLOOKUP('CITYLIFE SİNEMALARI'!B477,'[1]-------  H.S.ARA -------'!$F$27:$F$30,2,FALSE)," "))</f>
        <v> </v>
      </c>
      <c r="BD477" s="65" t="str">
        <f>IF(ISNA('[1]-------  H.S.ARA -------'!$G$27)," ",IF('[1]-------  H.S.ARA -------'!$G$27='CITYLIFE SİNEMALARI'!B477,HLOOKUP('CITYLIFE SİNEMALARI'!B477,'[1]-------  H.S.ARA -------'!$G$27:$G$30,2,FALSE)," "))</f>
        <v> </v>
      </c>
      <c r="BE477" s="65" t="str">
        <f>IF(ISNA('[1]-------  H.S.ARA -------'!$H$27)," ",IF('[1]-------  H.S.ARA -------'!$H$27='CITYLIFE SİNEMALARI'!B477,HLOOKUP('CITYLIFE SİNEMALARI'!B477,'[1]-------  H.S.ARA -------'!$H$27:$H$30,2,FALSE)," "))</f>
        <v> </v>
      </c>
      <c r="BF477" s="65" t="str">
        <f>IF(ISNA('[1]-------  H.S.ARA -------'!$I$27)," ",IF('[1]-------  H.S.ARA -------'!$I$27='CITYLIFE SİNEMALARI'!B477,HLOOKUP('CITYLIFE SİNEMALARI'!B477,'[1]-------  H.S.ARA -------'!$I$27:$I$30,2,FALSE)," "))</f>
        <v> </v>
      </c>
      <c r="BG477" s="65" t="str">
        <f>IF(ISNA('[1]-------  H.S.ARA -------'!$J$27)," ",IF('[1]-------  H.S.ARA -------'!$J$27='CITYLIFE SİNEMALARI'!B477,HLOOKUP('CITYLIFE SİNEMALARI'!B477,'[1]-------  H.S.ARA -------'!$J$27:$J$30,2,FALSE)," "))</f>
        <v> </v>
      </c>
      <c r="BH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70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66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65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B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C477" s="67" t="e">
        <f>IF(ISNA('[1]-------  H.S.ARA -------'!#REF!)," ",IF('[1]-------  H.S.ARA -------'!#REF!='CITYLIFE SİNEMALARI'!B477,HLOOKUP('CITYLIFE SİNEMALARI'!B477,'[1]-------  H.S.ARA -------'!#REF!,2,FALSE)," "))</f>
        <v>#REF!</v>
      </c>
      <c r="DD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E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F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G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H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I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J477" s="68" t="e">
        <f>IF(ISNA('[1]-------  H.S.ARA -------'!#REF!)," ",IF('[1]-------  H.S.ARA -------'!#REF!='CITYLIFE SİNEMALARI'!B477,HLOOKUP('CITYLIFE SİNEMALARI'!B477,'[1]-------  H.S.ARA -------'!#REF!,2,FALSE)," "))</f>
        <v>#REF!</v>
      </c>
      <c r="DK477" s="68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15" ht="12.75">
      <c r="B478" s="63">
        <f t="shared" si="35"/>
        <v>0</v>
      </c>
      <c r="C478" s="64"/>
      <c r="D478" s="65" t="str">
        <f>IF(ISNA('[1]-------  H.S.ARA -------'!$C$3)," ",IF('[1]-------  H.S.ARA -------'!$C$3='CITYLIFE SİNEMALARI'!B478,HLOOKUP('CITYLIFE SİNEMALARI'!B478,'[1]-------  H.S.ARA -------'!$C$3:$C$6,2,FALSE)," "))</f>
        <v> </v>
      </c>
      <c r="E478" s="65" t="str">
        <f>IF(ISNA('[1]-------  H.S.ARA -------'!$D$3)," ",IF('[1]-------  H.S.ARA -------'!$D$3='CITYLIFE SİNEMALARI'!B478,HLOOKUP('CITYLIFE SİNEMALARI'!B478,'[1]-------  H.S.ARA -------'!$D$3:$D$6,2,FALSE)," "))</f>
        <v> </v>
      </c>
      <c r="F478" s="65" t="str">
        <f>IF(ISNA('[1]-------  H.S.ARA -------'!$E$3)," ",IF('[1]-------  H.S.ARA -------'!$E$3='CITYLIFE SİNEMALARI'!B478,HLOOKUP('CITYLIFE SİNEMALARI'!B478,'[1]-------  H.S.ARA -------'!$E$3:$E$6,2,FALSE)," "))</f>
        <v> </v>
      </c>
      <c r="G478" s="65" t="str">
        <f>IF(ISNA('[1]-------  H.S.ARA -------'!$F$3)," ",IF('[1]-------  H.S.ARA -------'!$F$3='CITYLIFE SİNEMALARI'!B478,HLOOKUP('CITYLIFE SİNEMALARI'!B478,'[1]-------  H.S.ARA -------'!$F$3:$F$6,2,FALSE)," "))</f>
        <v> </v>
      </c>
      <c r="H478" s="65" t="str">
        <f>IF(ISNA('[1]-------  H.S.ARA -------'!$G$3)," ",IF('[1]-------  H.S.ARA -------'!$G$3='CITYLIFE SİNEMALARI'!B478,HLOOKUP('CITYLIFE SİNEMALARI'!B478,'[1]-------  H.S.ARA -------'!$G$3:$G$6,2,FALSE)," "))</f>
        <v> </v>
      </c>
      <c r="I478" s="65" t="str">
        <f>IF(ISNA('[1]-------  H.S.ARA -------'!$H$3)," ",IF('[1]-------  H.S.ARA -------'!$H$3='CITYLIFE SİNEMALARI'!B478,HLOOKUP('CITYLIFE SİNEMALARI'!B478,'[1]-------  H.S.ARA -------'!$H$3:$H$6,2,FALSE)," "))</f>
        <v> </v>
      </c>
      <c r="J478" s="65" t="str">
        <f>IF(ISNA('[1]-------  H.S.ARA -------'!$I$3)," ",IF('[1]-------  H.S.ARA -------'!$I$3='CITYLIFE SİNEMALARI'!B478,HLOOKUP('CITYLIFE SİNEMALARI'!B478,'[1]-------  H.S.ARA -------'!$I$3:$I$6,2,FALSE)," "))</f>
        <v> </v>
      </c>
      <c r="K478" s="65" t="str">
        <f>IF(ISNA('[1]-------  H.S.ARA -------'!$J$3)," ",IF('[1]-------  H.S.ARA -------'!$J$3='CITYLIFE SİNEMALARI'!B478,HLOOKUP('CITYLIFE SİNEMALARI'!B478,'[1]-------  H.S.ARA -------'!$J$3:$J$6,2,FALSE)," "))</f>
        <v> </v>
      </c>
      <c r="L478" s="66" t="str">
        <f>IF(ISNA('[1]-------  H.S.ARA -------'!$C$7)," ",IF('[1]-------  H.S.ARA -------'!$C$7='CITYLIFE SİNEMALARI'!B478,HLOOKUP('CITYLIFE SİNEMALARI'!B478,'[1]-------  H.S.ARA -------'!$C$7:$C$10,2,FALSE)," "))</f>
        <v> </v>
      </c>
      <c r="M478" s="66" t="str">
        <f>IF(ISNA('[1]-------  H.S.ARA -------'!$D$7)," ",IF('[1]-------  H.S.ARA -------'!$D$7='CITYLIFE SİNEMALARI'!B478,HLOOKUP('CITYLIFE SİNEMALARI'!B478,'[1]-------  H.S.ARA -------'!$D$7:$D$10,2,FALSE)," "))</f>
        <v> </v>
      </c>
      <c r="N478" s="66" t="str">
        <f>IF(ISNA('[1]-------  H.S.ARA -------'!$E$7)," ",IF('[1]-------  H.S.ARA -------'!$E$7='CITYLIFE SİNEMALARI'!B478,HLOOKUP('CITYLIFE SİNEMALARI'!B478,'[1]-------  H.S.ARA -------'!$E$7:$E$10,2,FALSE)," "))</f>
        <v> </v>
      </c>
      <c r="O478" s="66" t="str">
        <f>IF(ISNA('[1]-------  H.S.ARA -------'!$F$7)," ",IF('[1]-------  H.S.ARA -------'!$F$7='CITYLIFE SİNEMALARI'!B478,HLOOKUP('CITYLIFE SİNEMALARI'!B478,'[1]-------  H.S.ARA -------'!$F$7:$F$10,2,FALSE)," "))</f>
        <v> </v>
      </c>
      <c r="P478" s="66" t="str">
        <f>IF(ISNA('[1]-------  H.S.ARA -------'!$G$7)," ",IF('[1]-------  H.S.ARA -------'!$G$7='CITYLIFE SİNEMALARI'!B478,HLOOKUP('CITYLIFE SİNEMALARI'!B478,'[1]-------  H.S.ARA -------'!$G$7:$G$10,2,FALSE)," "))</f>
        <v> </v>
      </c>
      <c r="Q478" s="66" t="str">
        <f>IF(ISNA('[1]-------  H.S.ARA -------'!$H$7)," ",IF('[1]-------  H.S.ARA -------'!$H$7='CITYLIFE SİNEMALARI'!B478,HLOOKUP('CITYLIFE SİNEMALARI'!B478,'[1]-------  H.S.ARA -------'!$H$7:$H$10,2,FALSE)," "))</f>
        <v> </v>
      </c>
      <c r="R478" s="66" t="str">
        <f>IF(ISNA('[1]-------  H.S.ARA -------'!$I$7)," ",IF('[1]-------  H.S.ARA -------'!$I$7='CITYLIFE SİNEMALARI'!B478,HLOOKUP('CITYLIFE SİNEMALARI'!B478,'[1]-------  H.S.ARA -------'!$I$7:$I$10,2,FALSE)," "))</f>
        <v> </v>
      </c>
      <c r="S478" s="66" t="str">
        <f>IF(ISNA('[1]-------  H.S.ARA -------'!$J$7)," ",IF('[1]-------  H.S.ARA -------'!$J$7='CITYLIFE SİNEMALARI'!B478,HLOOKUP('CITYLIFE SİNEMALARI'!B478,'[1]-------  H.S.ARA -------'!$J$7:$J$10,2,FALSE)," "))</f>
        <v> </v>
      </c>
      <c r="T478" s="67" t="str">
        <f>IF(ISNA('[1]-------  H.S.ARA -------'!$C$11)," ",IF('[1]-------  H.S.ARA -------'!$C$11='CITYLIFE SİNEMALARI'!B478,HLOOKUP('CITYLIFE SİNEMALARI'!B478,'[1]-------  H.S.ARA -------'!$C$11:$C$14,2,FALSE)," "))</f>
        <v> </v>
      </c>
      <c r="U478" s="67" t="str">
        <f>IF(ISNA('[1]-------  H.S.ARA -------'!$D$11)," ",IF('[1]-------  H.S.ARA -------'!$D$11='CITYLIFE SİNEMALARI'!B478,HLOOKUP('CITYLIFE SİNEMALARI'!B478,'[1]-------  H.S.ARA -------'!$D$11:$D$14,2,FALSE)," "))</f>
        <v> </v>
      </c>
      <c r="V478" s="67" t="str">
        <f>IF(ISNA('[1]-------  H.S.ARA -------'!$E$11)," ",IF('[1]-------  H.S.ARA -------'!$E$11='CITYLIFE SİNEMALARI'!B478,HLOOKUP('CITYLIFE SİNEMALARI'!B478,'[1]-------  H.S.ARA -------'!$E$11:$E$14,2,FALSE)," "))</f>
        <v> </v>
      </c>
      <c r="W478" s="67" t="str">
        <f>IF(ISNA('[1]-------  H.S.ARA -------'!$F$11)," ",IF('[1]-------  H.S.ARA -------'!$F$11='CITYLIFE SİNEMALARI'!B478,HLOOKUP('CITYLIFE SİNEMALARI'!B478,'[1]-------  H.S.ARA -------'!$F$11:$F$14,2,FALSE)," "))</f>
        <v> </v>
      </c>
      <c r="X478" s="67" t="str">
        <f>IF(ISNA('[1]-------  H.S.ARA -------'!$G$11)," ",IF('[1]-------  H.S.ARA -------'!$G$11='CITYLIFE SİNEMALARI'!B478,HLOOKUP('CITYLIFE SİNEMALARI'!B478,'[1]-------  H.S.ARA -------'!$G$11:$G$14,2,FALSE)," "))</f>
        <v> </v>
      </c>
      <c r="Y478" s="67" t="str">
        <f>IF(ISNA('[1]-------  H.S.ARA -------'!$H$11)," ",IF('[1]-------  H.S.ARA -------'!$H$11='CITYLIFE SİNEMALARI'!B478,HLOOKUP('CITYLIFE SİNEMALARI'!B478,'[1]-------  H.S.ARA -------'!$H$11:$H$14,2,FALSE)," "))</f>
        <v> </v>
      </c>
      <c r="Z478" s="67" t="str">
        <f>IF(ISNA('[1]-------  H.S.ARA -------'!$I$11)," ",IF('[1]-------  H.S.ARA -------'!$I$11='CITYLIFE SİNEMALARI'!B478,HLOOKUP('CITYLIFE SİNEMALARI'!B478,'[1]-------  H.S.ARA -------'!$I$11:$I$14,2,FALSE)," "))</f>
        <v> </v>
      </c>
      <c r="AA478" s="67" t="str">
        <f>IF(ISNA('[1]-------  H.S.ARA -------'!$J$11)," ",IF('[1]-------  H.S.ARA -------'!$J$11='CITYLIFE SİNEMALARI'!B478,HLOOKUP('CITYLIFE SİNEMALARI'!B478,'[1]-------  H.S.ARA -------'!$J$11:$J$14,2,FALSE)," "))</f>
        <v> </v>
      </c>
      <c r="AB478" s="68" t="str">
        <f>IF(ISNA('[1]-------  H.S.ARA -------'!$C$15)," ",IF('[1]-------  H.S.ARA -------'!$C$15='CITYLIFE SİNEMALARI'!B478,HLOOKUP('CITYLIFE SİNEMALARI'!B478,'[1]-------  H.S.ARA -------'!$C$15:$C$18,2,FALSE)," "))</f>
        <v> </v>
      </c>
      <c r="AC478" s="68" t="str">
        <f>IF(ISNA('[1]-------  H.S.ARA -------'!$D$15)," ",IF('[1]-------  H.S.ARA -------'!$D$15='CITYLIFE SİNEMALARI'!B478,HLOOKUP('CITYLIFE SİNEMALARI'!B478,'[1]-------  H.S.ARA -------'!$D$15:$D$18,2,FALSE)," "))</f>
        <v> </v>
      </c>
      <c r="AD478" s="68" t="str">
        <f>IF(ISNA('[1]-------  H.S.ARA -------'!$E$15)," ",IF('[1]-------  H.S.ARA -------'!$E$15='CITYLIFE SİNEMALARI'!B478,HLOOKUP('CITYLIFE SİNEMALARI'!B478,'[1]-------  H.S.ARA -------'!$E$15:$E$18,2,FALSE)," "))</f>
        <v> </v>
      </c>
      <c r="AE478" s="68" t="str">
        <f>IF(ISNA('[1]-------  H.S.ARA -------'!$F$15)," ",IF('[1]-------  H.S.ARA -------'!$F$15='CITYLIFE SİNEMALARI'!B478,HLOOKUP('CITYLIFE SİNEMALARI'!B478,'[1]-------  H.S.ARA -------'!$F$15:$F$18,2,FALSE)," "))</f>
        <v> </v>
      </c>
      <c r="AF478" s="68" t="str">
        <f>IF(ISNA('[1]-------  H.S.ARA -------'!$G$15)," ",IF('[1]-------  H.S.ARA -------'!$G$15='CITYLIFE SİNEMALARI'!B478,HLOOKUP('CITYLIFE SİNEMALARI'!B478,'[1]-------  H.S.ARA -------'!$G$15:$G$18,2,FALSE)," "))</f>
        <v> </v>
      </c>
      <c r="AG478" s="68" t="str">
        <f>IF(ISNA('[1]-------  H.S.ARA -------'!$H$15)," ",IF('[1]-------  H.S.ARA -------'!$H$15='CITYLIFE SİNEMALARI'!B478,HLOOKUP('CITYLIFE SİNEMALARI'!B478,'[1]-------  H.S.ARA -------'!$H$15:$H$18,2,FALSE)," "))</f>
        <v> </v>
      </c>
      <c r="AH478" s="68" t="str">
        <f>IF(ISNA('[1]-------  H.S.ARA -------'!$I$15)," ",IF('[1]-------  H.S.ARA -------'!$I$15='CITYLIFE SİNEMALARI'!B478,HLOOKUP('CITYLIFE SİNEMALARI'!B478,'[1]-------  H.S.ARA -------'!$I$15:$I$18,2,FALSE)," "))</f>
        <v> </v>
      </c>
      <c r="AI478" s="68" t="str">
        <f>IF(ISNA('[1]-------  H.S.ARA -------'!$J$15)," ",IF('[1]-------  H.S.ARA -------'!$J$15='CITYLIFE SİNEMALARI'!B478,HLOOKUP('CITYLIFE SİNEMALARI'!B478,'[1]-------  H.S.ARA -------'!$J$15:$J$18,2,FALSE)," "))</f>
        <v> </v>
      </c>
      <c r="AJ478" s="69" t="str">
        <f>IF(ISNA('[1]-------  H.S.ARA -------'!$C$19)," ",IF('[1]-------  H.S.ARA -------'!$C$19='CITYLIFE SİNEMALARI'!B478,HLOOKUP('CITYLIFE SİNEMALARI'!B478,'[1]-------  H.S.ARA -------'!$C$19:$C$22,2,FALSE)," "))</f>
        <v> </v>
      </c>
      <c r="AK478" s="69" t="str">
        <f>IF(ISNA('[1]-------  H.S.ARA -------'!$D$19)," ",IF('[1]-------  H.S.ARA -------'!$D$19='CITYLIFE SİNEMALARI'!B478,HLOOKUP('CITYLIFE SİNEMALARI'!B478,'[1]-------  H.S.ARA -------'!$D$19:$D$22,2,FALSE)," "))</f>
        <v> </v>
      </c>
      <c r="AL478" s="69" t="str">
        <f>IF(ISNA('[1]-------  H.S.ARA -------'!$E$19)," ",IF('[1]-------  H.S.ARA -------'!$E$19='CITYLIFE SİNEMALARI'!B478,HLOOKUP('CITYLIFE SİNEMALARI'!B478,'[1]-------  H.S.ARA -------'!$E$19:$E$22,2,FALSE)," "))</f>
        <v> </v>
      </c>
      <c r="AM478" s="69" t="str">
        <f>IF(ISNA('[1]-------  H.S.ARA -------'!$F$19)," ",IF('[1]-------  H.S.ARA -------'!$F$19='CITYLIFE SİNEMALARI'!B478,HLOOKUP('CITYLIFE SİNEMALARI'!B478,'[1]-------  H.S.ARA -------'!$F$19:$F$22,2,FALSE)," "))</f>
        <v> </v>
      </c>
      <c r="AN478" s="69" t="str">
        <f>IF(ISNA('[1]-------  H.S.ARA -------'!$G$19)," ",IF('[1]-------  H.S.ARA -------'!$G$19='CITYLIFE SİNEMALARI'!B478,HLOOKUP('CITYLIFE SİNEMALARI'!B478,'[1]-------  H.S.ARA -------'!$G$19:$G$22,2,FALSE)," "))</f>
        <v> </v>
      </c>
      <c r="AO478" s="69" t="str">
        <f>IF(ISNA('[1]-------  H.S.ARA -------'!$H$19)," ",IF('[1]-------  H.S.ARA -------'!$H$19='CITYLIFE SİNEMALARI'!B478,HLOOKUP('CITYLIFE SİNEMALARI'!B478,'[1]-------  H.S.ARA -------'!$H$19:$H$22,2,FALSE)," "))</f>
        <v> </v>
      </c>
      <c r="AP478" s="69" t="str">
        <f>IF(ISNA('[1]-------  H.S.ARA -------'!$I$19)," ",IF('[1]-------  H.S.ARA -------'!$I$19='CITYLIFE SİNEMALARI'!B478,HLOOKUP('CITYLIFE SİNEMALARI'!B478,'[1]-------  H.S.ARA -------'!$I$19:$I$22,2,FALSE)," "))</f>
        <v> </v>
      </c>
      <c r="AQ478" s="69" t="str">
        <f>IF(ISNA('[1]-------  H.S.ARA -------'!$J$19)," ",IF('[1]-------  H.S.ARA -------'!$J$19='CITYLIFE SİNEMALARI'!B478,HLOOKUP('CITYLIFE SİNEMALARI'!B478,'[1]-------  H.S.ARA -------'!$J$19:$J$22,2,FALSE)," "))</f>
        <v> </v>
      </c>
      <c r="AR478" s="66" t="str">
        <f>IF(ISNA('[1]-------  H.S.ARA -------'!$C$23)," ",IF('[1]-------  H.S.ARA -------'!$C$23='CITYLIFE SİNEMALARI'!B478,HLOOKUP('CITYLIFE SİNEMALARI'!B478,'[1]-------  H.S.ARA -------'!$C$23:$C$26,2,FALSE)," "))</f>
        <v> </v>
      </c>
      <c r="AS478" s="66" t="str">
        <f>IF(ISNA('[1]-------  H.S.ARA -------'!$D$23)," ",IF('[1]-------  H.S.ARA -------'!$D$23='CITYLIFE SİNEMALARI'!B478,HLOOKUP('CITYLIFE SİNEMALARI'!B478,'[1]-------  H.S.ARA -------'!$D$23:$D$26,2,FALSE)," "))</f>
        <v> </v>
      </c>
      <c r="AT478" s="66" t="str">
        <f>IF(ISNA('[1]-------  H.S.ARA -------'!$E$23)," ",IF('[1]-------  H.S.ARA -------'!$E$23='CITYLIFE SİNEMALARI'!B478,HLOOKUP('CITYLIFE SİNEMALARI'!B478,'[1]-------  H.S.ARA -------'!$E$23:$E$26,2,FALSE)," "))</f>
        <v> </v>
      </c>
      <c r="AU478" s="66" t="str">
        <f>IF(ISNA('[1]-------  H.S.ARA -------'!$F$23)," ",IF('[1]-------  H.S.ARA -------'!$F$23='CITYLIFE SİNEMALARI'!B478,HLOOKUP('CITYLIFE SİNEMALARI'!B478,'[1]-------  H.S.ARA -------'!$F$23:$F$26,2,FALSE)," "))</f>
        <v> </v>
      </c>
      <c r="AV478" s="66" t="str">
        <f>IF(ISNA('[1]-------  H.S.ARA -------'!$G$23)," ",IF('[1]-------  H.S.ARA -------'!$G$23='CITYLIFE SİNEMALARI'!B478,HLOOKUP('CITYLIFE SİNEMALARI'!B478,'[1]-------  H.S.ARA -------'!$G$23:$G$26,2,FALSE)," "))</f>
        <v> </v>
      </c>
      <c r="AW478" s="66" t="str">
        <f>IF(ISNA('[1]-------  H.S.ARA -------'!$H$23)," ",IF('[1]-------  H.S.ARA -------'!$H$23='CITYLIFE SİNEMALARI'!B478,HLOOKUP('CITYLIFE SİNEMALARI'!B478,'[1]-------  H.S.ARA -------'!$H$23:$H$26,2,FALSE)," "))</f>
        <v> </v>
      </c>
      <c r="AX478" s="66" t="str">
        <f>IF(ISNA('[1]-------  H.S.ARA -------'!$I$23)," ",IF('[1]-------  H.S.ARA -------'!$I$23='CITYLIFE SİNEMALARI'!B478,HLOOKUP('CITYLIFE SİNEMALARI'!B478,'[1]-------  H.S.ARA -------'!$I$23:$I$26,2,FALSE)," "))</f>
        <v> </v>
      </c>
      <c r="AY478" s="66" t="str">
        <f>IF(ISNA('[1]-------  H.S.ARA -------'!$J$23)," ",IF('[1]-------  H.S.ARA -------'!$J$23='CITYLIFE SİNEMALARI'!B478,HLOOKUP('CITYLIFE SİNEMALARI'!B478,'[1]-------  H.S.ARA -------'!$J$23:$J$26,2,FALSE)," "))</f>
        <v> </v>
      </c>
      <c r="AZ478" s="65" t="str">
        <f>IF(ISNA('[1]-------  H.S.ARA -------'!$C$27)," ",IF('[1]-------  H.S.ARA -------'!$C$27='CITYLIFE SİNEMALARI'!B478,HLOOKUP('CITYLIFE SİNEMALARI'!B478,'[1]-------  H.S.ARA -------'!$C$27:$C$30,2,FALSE)," "))</f>
        <v> </v>
      </c>
      <c r="BA478" s="65" t="str">
        <f>IF(ISNA('[1]-------  H.S.ARA -------'!$D$27)," ",IF('[1]-------  H.S.ARA -------'!$D$27='CITYLIFE SİNEMALARI'!B478,HLOOKUP('CITYLIFE SİNEMALARI'!B478,'[1]-------  H.S.ARA -------'!$D$27:$D$30,2,FALSE)," "))</f>
        <v> </v>
      </c>
      <c r="BB478" s="65" t="str">
        <f>IF(ISNA('[1]-------  H.S.ARA -------'!$E$27)," ",IF('[1]-------  H.S.ARA -------'!$E$27='CITYLIFE SİNEMALARI'!B478,HLOOKUP('CITYLIFE SİNEMALARI'!B478,'[1]-------  H.S.ARA -------'!$E$27:$E$30,2,FALSE)," "))</f>
        <v> </v>
      </c>
      <c r="BC478" s="65" t="str">
        <f>IF(ISNA('[1]-------  H.S.ARA -------'!$F$27)," ",IF('[1]-------  H.S.ARA -------'!$F$27='CITYLIFE SİNEMALARI'!B478,HLOOKUP('CITYLIFE SİNEMALARI'!B478,'[1]-------  H.S.ARA -------'!$F$27:$F$30,2,FALSE)," "))</f>
        <v> </v>
      </c>
      <c r="BD478" s="65" t="str">
        <f>IF(ISNA('[1]-------  H.S.ARA -------'!$G$27)," ",IF('[1]-------  H.S.ARA -------'!$G$27='CITYLIFE SİNEMALARI'!B478,HLOOKUP('CITYLIFE SİNEMALARI'!B478,'[1]-------  H.S.ARA -------'!$G$27:$G$30,2,FALSE)," "))</f>
        <v> </v>
      </c>
      <c r="BE478" s="65" t="str">
        <f>IF(ISNA('[1]-------  H.S.ARA -------'!$H$27)," ",IF('[1]-------  H.S.ARA -------'!$H$27='CITYLIFE SİNEMALARI'!B478,HLOOKUP('CITYLIFE SİNEMALARI'!B478,'[1]-------  H.S.ARA -------'!$H$27:$H$30,2,FALSE)," "))</f>
        <v> </v>
      </c>
      <c r="BF478" s="65" t="str">
        <f>IF(ISNA('[1]-------  H.S.ARA -------'!$I$27)," ",IF('[1]-------  H.S.ARA -------'!$I$27='CITYLIFE SİNEMALARI'!B478,HLOOKUP('CITYLIFE SİNEMALARI'!B478,'[1]-------  H.S.ARA -------'!$I$27:$I$30,2,FALSE)," "))</f>
        <v> </v>
      </c>
      <c r="BG478" s="65" t="str">
        <f>IF(ISNA('[1]-------  H.S.ARA -------'!$J$27)," ",IF('[1]-------  H.S.ARA -------'!$J$27='CITYLIFE SİNEMALARI'!B478,HLOOKUP('CITYLIFE SİNEMALARI'!B478,'[1]-------  H.S.ARA -------'!$J$27:$J$30,2,FALSE)," "))</f>
        <v> </v>
      </c>
      <c r="BH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70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66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65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B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C478" s="67" t="e">
        <f>IF(ISNA('[1]-------  H.S.ARA -------'!#REF!)," ",IF('[1]-------  H.S.ARA -------'!#REF!='CITYLIFE SİNEMALARI'!B478,HLOOKUP('CITYLIFE SİNEMALARI'!B478,'[1]-------  H.S.ARA -------'!#REF!,2,FALSE)," "))</f>
        <v>#REF!</v>
      </c>
      <c r="DD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E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F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G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H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I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J478" s="68" t="e">
        <f>IF(ISNA('[1]-------  H.S.ARA -------'!#REF!)," ",IF('[1]-------  H.S.ARA -------'!#REF!='CITYLIFE SİNEMALARI'!B478,HLOOKUP('CITYLIFE SİNEMALARI'!B478,'[1]-------  H.S.ARA -------'!#REF!,2,FALSE)," "))</f>
        <v>#REF!</v>
      </c>
      <c r="DK478" s="68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15" ht="12.75">
      <c r="B479" s="71">
        <f t="shared" si="35"/>
        <v>0</v>
      </c>
      <c r="C479" s="72"/>
      <c r="D479" s="65" t="str">
        <f>IF(ISNA('[1]-------  H.S.ARA -------'!$C$3)," ",IF('[1]-------  H.S.ARA -------'!$C$3='CITYLIFE SİNEMALARI'!B479,HLOOKUP('CITYLIFE SİNEMALARI'!B479,'[1]-------  H.S.ARA -------'!$C$3:$C$6,2,FALSE)," "))</f>
        <v> </v>
      </c>
      <c r="E479" s="65" t="str">
        <f>IF(ISNA('[1]-------  H.S.ARA -------'!$D$3)," ",IF('[1]-------  H.S.ARA -------'!$D$3='CITYLIFE SİNEMALARI'!B479,HLOOKUP('CITYLIFE SİNEMALARI'!B479,'[1]-------  H.S.ARA -------'!$D$3:$D$6,2,FALSE)," "))</f>
        <v> </v>
      </c>
      <c r="F479" s="65" t="str">
        <f>IF(ISNA('[1]-------  H.S.ARA -------'!$E$3)," ",IF('[1]-------  H.S.ARA -------'!$E$3='CITYLIFE SİNEMALARI'!B479,HLOOKUP('CITYLIFE SİNEMALARI'!B479,'[1]-------  H.S.ARA -------'!$E$3:$E$6,2,FALSE)," "))</f>
        <v> </v>
      </c>
      <c r="G479" s="65" t="str">
        <f>IF(ISNA('[1]-------  H.S.ARA -------'!$F$3)," ",IF('[1]-------  H.S.ARA -------'!$F$3='CITYLIFE SİNEMALARI'!B479,HLOOKUP('CITYLIFE SİNEMALARI'!B479,'[1]-------  H.S.ARA -------'!$F$3:$F$6,2,FALSE)," "))</f>
        <v> </v>
      </c>
      <c r="H479" s="65" t="str">
        <f>IF(ISNA('[1]-------  H.S.ARA -------'!$G$3)," ",IF('[1]-------  H.S.ARA -------'!$G$3='CITYLIFE SİNEMALARI'!B479,HLOOKUP('CITYLIFE SİNEMALARI'!B479,'[1]-------  H.S.ARA -------'!$G$3:$G$6,2,FALSE)," "))</f>
        <v> </v>
      </c>
      <c r="I479" s="65" t="str">
        <f>IF(ISNA('[1]-------  H.S.ARA -------'!$H$3)," ",IF('[1]-------  H.S.ARA -------'!$H$3='CITYLIFE SİNEMALARI'!B479,HLOOKUP('CITYLIFE SİNEMALARI'!B479,'[1]-------  H.S.ARA -------'!$H$3:$H$6,2,FALSE)," "))</f>
        <v> </v>
      </c>
      <c r="J479" s="65" t="str">
        <f>IF(ISNA('[1]-------  H.S.ARA -------'!$I$3)," ",IF('[1]-------  H.S.ARA -------'!$I$3='CITYLIFE SİNEMALARI'!B479,HLOOKUP('CITYLIFE SİNEMALARI'!B479,'[1]-------  H.S.ARA -------'!$I$3:$I$6,2,FALSE)," "))</f>
        <v> </v>
      </c>
      <c r="K479" s="65" t="str">
        <f>IF(ISNA('[1]-------  H.S.ARA -------'!$J$3)," ",IF('[1]-------  H.S.ARA -------'!$J$3='CITYLIFE SİNEMALARI'!B479,HLOOKUP('CITYLIFE SİNEMALARI'!B479,'[1]-------  H.S.ARA -------'!$J$3:$J$6,2,FALSE)," "))</f>
        <v> </v>
      </c>
      <c r="L479" s="66" t="str">
        <f>IF(ISNA('[1]-------  H.S.ARA -------'!$C$7)," ",IF('[1]-------  H.S.ARA -------'!$C$7='CITYLIFE SİNEMALARI'!B479,HLOOKUP('CITYLIFE SİNEMALARI'!B479,'[1]-------  H.S.ARA -------'!$C$7:$C$10,2,FALSE)," "))</f>
        <v> </v>
      </c>
      <c r="M479" s="66" t="str">
        <f>IF(ISNA('[1]-------  H.S.ARA -------'!$D$7)," ",IF('[1]-------  H.S.ARA -------'!$D$7='CITYLIFE SİNEMALARI'!B479,HLOOKUP('CITYLIFE SİNEMALARI'!B479,'[1]-------  H.S.ARA -------'!$D$7:$D$10,2,FALSE)," "))</f>
        <v> </v>
      </c>
      <c r="N479" s="66" t="str">
        <f>IF(ISNA('[1]-------  H.S.ARA -------'!$E$7)," ",IF('[1]-------  H.S.ARA -------'!$E$7='CITYLIFE SİNEMALARI'!B479,HLOOKUP('CITYLIFE SİNEMALARI'!B479,'[1]-------  H.S.ARA -------'!$E$7:$E$10,2,FALSE)," "))</f>
        <v> </v>
      </c>
      <c r="O479" s="66" t="str">
        <f>IF(ISNA('[1]-------  H.S.ARA -------'!$F$7)," ",IF('[1]-------  H.S.ARA -------'!$F$7='CITYLIFE SİNEMALARI'!B479,HLOOKUP('CITYLIFE SİNEMALARI'!B479,'[1]-------  H.S.ARA -------'!$F$7:$F$10,2,FALSE)," "))</f>
        <v> </v>
      </c>
      <c r="P479" s="66" t="str">
        <f>IF(ISNA('[1]-------  H.S.ARA -------'!$G$7)," ",IF('[1]-------  H.S.ARA -------'!$G$7='CITYLIFE SİNEMALARI'!B479,HLOOKUP('CITYLIFE SİNEMALARI'!B479,'[1]-------  H.S.ARA -------'!$G$7:$G$10,2,FALSE)," "))</f>
        <v> </v>
      </c>
      <c r="Q479" s="66" t="str">
        <f>IF(ISNA('[1]-------  H.S.ARA -------'!$H$7)," ",IF('[1]-------  H.S.ARA -------'!$H$7='CITYLIFE SİNEMALARI'!B479,HLOOKUP('CITYLIFE SİNEMALARI'!B479,'[1]-------  H.S.ARA -------'!$H$7:$H$10,2,FALSE)," "))</f>
        <v> </v>
      </c>
      <c r="R479" s="66" t="str">
        <f>IF(ISNA('[1]-------  H.S.ARA -------'!$I$7)," ",IF('[1]-------  H.S.ARA -------'!$I$7='CITYLIFE SİNEMALARI'!B479,HLOOKUP('CITYLIFE SİNEMALARI'!B479,'[1]-------  H.S.ARA -------'!$I$7:$I$10,2,FALSE)," "))</f>
        <v> </v>
      </c>
      <c r="S479" s="66" t="str">
        <f>IF(ISNA('[1]-------  H.S.ARA -------'!$J$7)," ",IF('[1]-------  H.S.ARA -------'!$J$7='CITYLIFE SİNEMALARI'!B479,HLOOKUP('CITYLIFE SİNEMALARI'!B479,'[1]-------  H.S.ARA -------'!$J$7:$J$10,2,FALSE)," "))</f>
        <v> </v>
      </c>
      <c r="T479" s="67" t="str">
        <f>IF(ISNA('[1]-------  H.S.ARA -------'!$C$11)," ",IF('[1]-------  H.S.ARA -------'!$C$11='CITYLIFE SİNEMALARI'!B479,HLOOKUP('CITYLIFE SİNEMALARI'!B479,'[1]-------  H.S.ARA -------'!$C$11:$C$14,2,FALSE)," "))</f>
        <v> </v>
      </c>
      <c r="U479" s="67" t="str">
        <f>IF(ISNA('[1]-------  H.S.ARA -------'!$D$11)," ",IF('[1]-------  H.S.ARA -------'!$D$11='CITYLIFE SİNEMALARI'!B479,HLOOKUP('CITYLIFE SİNEMALARI'!B479,'[1]-------  H.S.ARA -------'!$D$11:$D$14,2,FALSE)," "))</f>
        <v> </v>
      </c>
      <c r="V479" s="67" t="str">
        <f>IF(ISNA('[1]-------  H.S.ARA -------'!$E$11)," ",IF('[1]-------  H.S.ARA -------'!$E$11='CITYLIFE SİNEMALARI'!B479,HLOOKUP('CITYLIFE SİNEMALARI'!B479,'[1]-------  H.S.ARA -------'!$E$11:$E$14,2,FALSE)," "))</f>
        <v> </v>
      </c>
      <c r="W479" s="67" t="str">
        <f>IF(ISNA('[1]-------  H.S.ARA -------'!$F$11)," ",IF('[1]-------  H.S.ARA -------'!$F$11='CITYLIFE SİNEMALARI'!B479,HLOOKUP('CITYLIFE SİNEMALARI'!B479,'[1]-------  H.S.ARA -------'!$F$11:$F$14,2,FALSE)," "))</f>
        <v> </v>
      </c>
      <c r="X479" s="67" t="str">
        <f>IF(ISNA('[1]-------  H.S.ARA -------'!$G$11)," ",IF('[1]-------  H.S.ARA -------'!$G$11='CITYLIFE SİNEMALARI'!B479,HLOOKUP('CITYLIFE SİNEMALARI'!B479,'[1]-------  H.S.ARA -------'!$G$11:$G$14,2,FALSE)," "))</f>
        <v> </v>
      </c>
      <c r="Y479" s="67" t="str">
        <f>IF(ISNA('[1]-------  H.S.ARA -------'!$H$11)," ",IF('[1]-------  H.S.ARA -------'!$H$11='CITYLIFE SİNEMALARI'!B479,HLOOKUP('CITYLIFE SİNEMALARI'!B479,'[1]-------  H.S.ARA -------'!$H$11:$H$14,2,FALSE)," "))</f>
        <v> </v>
      </c>
      <c r="Z479" s="67" t="str">
        <f>IF(ISNA('[1]-------  H.S.ARA -------'!$I$11)," ",IF('[1]-------  H.S.ARA -------'!$I$11='CITYLIFE SİNEMALARI'!B479,HLOOKUP('CITYLIFE SİNEMALARI'!B479,'[1]-------  H.S.ARA -------'!$I$11:$I$14,2,FALSE)," "))</f>
        <v> </v>
      </c>
      <c r="AA479" s="67" t="str">
        <f>IF(ISNA('[1]-------  H.S.ARA -------'!$J$11)," ",IF('[1]-------  H.S.ARA -------'!$J$11='CITYLIFE SİNEMALARI'!B479,HLOOKUP('CITYLIFE SİNEMALARI'!B479,'[1]-------  H.S.ARA -------'!$J$11:$J$14,2,FALSE)," "))</f>
        <v> </v>
      </c>
      <c r="AB479" s="68" t="str">
        <f>IF(ISNA('[1]-------  H.S.ARA -------'!$C$15)," ",IF('[1]-------  H.S.ARA -------'!$C$15='CITYLIFE SİNEMALARI'!B479,HLOOKUP('CITYLIFE SİNEMALARI'!B479,'[1]-------  H.S.ARA -------'!$C$15:$C$18,2,FALSE)," "))</f>
        <v> </v>
      </c>
      <c r="AC479" s="68" t="str">
        <f>IF(ISNA('[1]-------  H.S.ARA -------'!$D$15)," ",IF('[1]-------  H.S.ARA -------'!$D$15='CITYLIFE SİNEMALARI'!B479,HLOOKUP('CITYLIFE SİNEMALARI'!B479,'[1]-------  H.S.ARA -------'!$D$15:$D$18,2,FALSE)," "))</f>
        <v> </v>
      </c>
      <c r="AD479" s="68" t="str">
        <f>IF(ISNA('[1]-------  H.S.ARA -------'!$E$15)," ",IF('[1]-------  H.S.ARA -------'!$E$15='CITYLIFE SİNEMALARI'!B479,HLOOKUP('CITYLIFE SİNEMALARI'!B479,'[1]-------  H.S.ARA -------'!$E$15:$E$18,2,FALSE)," "))</f>
        <v> </v>
      </c>
      <c r="AE479" s="68" t="str">
        <f>IF(ISNA('[1]-------  H.S.ARA -------'!$F$15)," ",IF('[1]-------  H.S.ARA -------'!$F$15='CITYLIFE SİNEMALARI'!B479,HLOOKUP('CITYLIFE SİNEMALARI'!B479,'[1]-------  H.S.ARA -------'!$F$15:$F$18,2,FALSE)," "))</f>
        <v> </v>
      </c>
      <c r="AF479" s="68" t="str">
        <f>IF(ISNA('[1]-------  H.S.ARA -------'!$G$15)," ",IF('[1]-------  H.S.ARA -------'!$G$15='CITYLIFE SİNEMALARI'!B479,HLOOKUP('CITYLIFE SİNEMALARI'!B479,'[1]-------  H.S.ARA -------'!$G$15:$G$18,2,FALSE)," "))</f>
        <v> </v>
      </c>
      <c r="AG479" s="68" t="str">
        <f>IF(ISNA('[1]-------  H.S.ARA -------'!$H$15)," ",IF('[1]-------  H.S.ARA -------'!$H$15='CITYLIFE SİNEMALARI'!B479,HLOOKUP('CITYLIFE SİNEMALARI'!B479,'[1]-------  H.S.ARA -------'!$H$15:$H$18,2,FALSE)," "))</f>
        <v> </v>
      </c>
      <c r="AH479" s="68" t="str">
        <f>IF(ISNA('[1]-------  H.S.ARA -------'!$I$15)," ",IF('[1]-------  H.S.ARA -------'!$I$15='CITYLIFE SİNEMALARI'!B479,HLOOKUP('CITYLIFE SİNEMALARI'!B479,'[1]-------  H.S.ARA -------'!$I$15:$I$18,2,FALSE)," "))</f>
        <v> </v>
      </c>
      <c r="AI479" s="68" t="str">
        <f>IF(ISNA('[1]-------  H.S.ARA -------'!$J$15)," ",IF('[1]-------  H.S.ARA -------'!$J$15='CITYLIFE SİNEMALARI'!B479,HLOOKUP('CITYLIFE SİNEMALARI'!B479,'[1]-------  H.S.ARA -------'!$J$15:$J$18,2,FALSE)," "))</f>
        <v> </v>
      </c>
      <c r="AJ479" s="69" t="str">
        <f>IF(ISNA('[1]-------  H.S.ARA -------'!$C$19)," ",IF('[1]-------  H.S.ARA -------'!$C$19='CITYLIFE SİNEMALARI'!B479,HLOOKUP('CITYLIFE SİNEMALARI'!B479,'[1]-------  H.S.ARA -------'!$C$19:$C$22,2,FALSE)," "))</f>
        <v> </v>
      </c>
      <c r="AK479" s="69" t="str">
        <f>IF(ISNA('[1]-------  H.S.ARA -------'!$D$19)," ",IF('[1]-------  H.S.ARA -------'!$D$19='CITYLIFE SİNEMALARI'!B479,HLOOKUP('CITYLIFE SİNEMALARI'!B479,'[1]-------  H.S.ARA -------'!$D$19:$D$22,2,FALSE)," "))</f>
        <v> </v>
      </c>
      <c r="AL479" s="69" t="str">
        <f>IF(ISNA('[1]-------  H.S.ARA -------'!$E$19)," ",IF('[1]-------  H.S.ARA -------'!$E$19='CITYLIFE SİNEMALARI'!B479,HLOOKUP('CITYLIFE SİNEMALARI'!B479,'[1]-------  H.S.ARA -------'!$E$19:$E$22,2,FALSE)," "))</f>
        <v> </v>
      </c>
      <c r="AM479" s="69" t="str">
        <f>IF(ISNA('[1]-------  H.S.ARA -------'!$F$19)," ",IF('[1]-------  H.S.ARA -------'!$F$19='CITYLIFE SİNEMALARI'!B479,HLOOKUP('CITYLIFE SİNEMALARI'!B479,'[1]-------  H.S.ARA -------'!$F$19:$F$22,2,FALSE)," "))</f>
        <v> </v>
      </c>
      <c r="AN479" s="69" t="str">
        <f>IF(ISNA('[1]-------  H.S.ARA -------'!$G$19)," ",IF('[1]-------  H.S.ARA -------'!$G$19='CITYLIFE SİNEMALARI'!B479,HLOOKUP('CITYLIFE SİNEMALARI'!B479,'[1]-------  H.S.ARA -------'!$G$19:$G$22,2,FALSE)," "))</f>
        <v> </v>
      </c>
      <c r="AO479" s="69" t="str">
        <f>IF(ISNA('[1]-------  H.S.ARA -------'!$H$19)," ",IF('[1]-------  H.S.ARA -------'!$H$19='CITYLIFE SİNEMALARI'!B479,HLOOKUP('CITYLIFE SİNEMALARI'!B479,'[1]-------  H.S.ARA -------'!$H$19:$H$22,2,FALSE)," "))</f>
        <v> </v>
      </c>
      <c r="AP479" s="69" t="str">
        <f>IF(ISNA('[1]-------  H.S.ARA -------'!$I$19)," ",IF('[1]-------  H.S.ARA -------'!$I$19='CITYLIFE SİNEMALARI'!B479,HLOOKUP('CITYLIFE SİNEMALARI'!B479,'[1]-------  H.S.ARA -------'!$I$19:$I$22,2,FALSE)," "))</f>
        <v> </v>
      </c>
      <c r="AQ479" s="69" t="str">
        <f>IF(ISNA('[1]-------  H.S.ARA -------'!$J$19)," ",IF('[1]-------  H.S.ARA -------'!$J$19='CITYLIFE SİNEMALARI'!B479,HLOOKUP('CITYLIFE SİNEMALARI'!B479,'[1]-------  H.S.ARA -------'!$J$19:$J$22,2,FALSE)," "))</f>
        <v> </v>
      </c>
      <c r="AR479" s="66" t="str">
        <f>IF(ISNA('[1]-------  H.S.ARA -------'!$C$23)," ",IF('[1]-------  H.S.ARA -------'!$C$23='CITYLIFE SİNEMALARI'!B479,HLOOKUP('CITYLIFE SİNEMALARI'!B479,'[1]-------  H.S.ARA -------'!$C$23:$C$26,2,FALSE)," "))</f>
        <v> </v>
      </c>
      <c r="AS479" s="66" t="str">
        <f>IF(ISNA('[1]-------  H.S.ARA -------'!$D$23)," ",IF('[1]-------  H.S.ARA -------'!$D$23='CITYLIFE SİNEMALARI'!B479,HLOOKUP('CITYLIFE SİNEMALARI'!B479,'[1]-------  H.S.ARA -------'!$D$23:$D$26,2,FALSE)," "))</f>
        <v> </v>
      </c>
      <c r="AT479" s="66" t="str">
        <f>IF(ISNA('[1]-------  H.S.ARA -------'!$E$23)," ",IF('[1]-------  H.S.ARA -------'!$E$23='CITYLIFE SİNEMALARI'!B479,HLOOKUP('CITYLIFE SİNEMALARI'!B479,'[1]-------  H.S.ARA -------'!$E$23:$E$26,2,FALSE)," "))</f>
        <v> </v>
      </c>
      <c r="AU479" s="66" t="str">
        <f>IF(ISNA('[1]-------  H.S.ARA -------'!$F$23)," ",IF('[1]-------  H.S.ARA -------'!$F$23='CITYLIFE SİNEMALARI'!B479,HLOOKUP('CITYLIFE SİNEMALARI'!B479,'[1]-------  H.S.ARA -------'!$F$23:$F$26,2,FALSE)," "))</f>
        <v> </v>
      </c>
      <c r="AV479" s="66" t="str">
        <f>IF(ISNA('[1]-------  H.S.ARA -------'!$G$23)," ",IF('[1]-------  H.S.ARA -------'!$G$23='CITYLIFE SİNEMALARI'!B479,HLOOKUP('CITYLIFE SİNEMALARI'!B479,'[1]-------  H.S.ARA -------'!$G$23:$G$26,2,FALSE)," "))</f>
        <v> </v>
      </c>
      <c r="AW479" s="66" t="str">
        <f>IF(ISNA('[1]-------  H.S.ARA -------'!$H$23)," ",IF('[1]-------  H.S.ARA -------'!$H$23='CITYLIFE SİNEMALARI'!B479,HLOOKUP('CITYLIFE SİNEMALARI'!B479,'[1]-------  H.S.ARA -------'!$H$23:$H$26,2,FALSE)," "))</f>
        <v> </v>
      </c>
      <c r="AX479" s="66" t="str">
        <f>IF(ISNA('[1]-------  H.S.ARA -------'!$I$23)," ",IF('[1]-------  H.S.ARA -------'!$I$23='CITYLIFE SİNEMALARI'!B479,HLOOKUP('CITYLIFE SİNEMALARI'!B479,'[1]-------  H.S.ARA -------'!$I$23:$I$26,2,FALSE)," "))</f>
        <v> </v>
      </c>
      <c r="AY479" s="66" t="str">
        <f>IF(ISNA('[1]-------  H.S.ARA -------'!$J$23)," ",IF('[1]-------  H.S.ARA -------'!$J$23='CITYLIFE SİNEMALARI'!B479,HLOOKUP('CITYLIFE SİNEMALARI'!B479,'[1]-------  H.S.ARA -------'!$J$23:$J$26,2,FALSE)," "))</f>
        <v> </v>
      </c>
      <c r="AZ479" s="65" t="str">
        <f>IF(ISNA('[1]-------  H.S.ARA -------'!$C$27)," ",IF('[1]-------  H.S.ARA -------'!$C$27='CITYLIFE SİNEMALARI'!B479,HLOOKUP('CITYLIFE SİNEMALARI'!B479,'[1]-------  H.S.ARA -------'!$C$27:$C$30,2,FALSE)," "))</f>
        <v> </v>
      </c>
      <c r="BA479" s="65" t="str">
        <f>IF(ISNA('[1]-------  H.S.ARA -------'!$D$27)," ",IF('[1]-------  H.S.ARA -------'!$D$27='CITYLIFE SİNEMALARI'!B479,HLOOKUP('CITYLIFE SİNEMALARI'!B479,'[1]-------  H.S.ARA -------'!$D$27:$D$30,2,FALSE)," "))</f>
        <v> </v>
      </c>
      <c r="BB479" s="65" t="str">
        <f>IF(ISNA('[1]-------  H.S.ARA -------'!$E$27)," ",IF('[1]-------  H.S.ARA -------'!$E$27='CITYLIFE SİNEMALARI'!B479,HLOOKUP('CITYLIFE SİNEMALARI'!B479,'[1]-------  H.S.ARA -------'!$E$27:$E$30,2,FALSE)," "))</f>
        <v> </v>
      </c>
      <c r="BC479" s="65" t="str">
        <f>IF(ISNA('[1]-------  H.S.ARA -------'!$F$27)," ",IF('[1]-------  H.S.ARA -------'!$F$27='CITYLIFE SİNEMALARI'!B479,HLOOKUP('CITYLIFE SİNEMALARI'!B479,'[1]-------  H.S.ARA -------'!$F$27:$F$30,2,FALSE)," "))</f>
        <v> </v>
      </c>
      <c r="BD479" s="65" t="str">
        <f>IF(ISNA('[1]-------  H.S.ARA -------'!$G$27)," ",IF('[1]-------  H.S.ARA -------'!$G$27='CITYLIFE SİNEMALARI'!B479,HLOOKUP('CITYLIFE SİNEMALARI'!B479,'[1]-------  H.S.ARA -------'!$G$27:$G$30,2,FALSE)," "))</f>
        <v> </v>
      </c>
      <c r="BE479" s="65" t="str">
        <f>IF(ISNA('[1]-------  H.S.ARA -------'!$H$27)," ",IF('[1]-------  H.S.ARA -------'!$H$27='CITYLIFE SİNEMALARI'!B479,HLOOKUP('CITYLIFE SİNEMALARI'!B479,'[1]-------  H.S.ARA -------'!$H$27:$H$30,2,FALSE)," "))</f>
        <v> </v>
      </c>
      <c r="BF479" s="65" t="str">
        <f>IF(ISNA('[1]-------  H.S.ARA -------'!$I$27)," ",IF('[1]-------  H.S.ARA -------'!$I$27='CITYLIFE SİNEMALARI'!B479,HLOOKUP('CITYLIFE SİNEMALARI'!B479,'[1]-------  H.S.ARA -------'!$I$27:$I$30,2,FALSE)," "))</f>
        <v> </v>
      </c>
      <c r="BG479" s="65" t="str">
        <f>IF(ISNA('[1]-------  H.S.ARA -------'!$J$27)," ",IF('[1]-------  H.S.ARA -------'!$J$27='CITYLIFE SİNEMALARI'!B479,HLOOKUP('CITYLIFE SİNEMALARI'!B479,'[1]-------  H.S.ARA -------'!$J$27:$J$30,2,FALSE)," "))</f>
        <v> </v>
      </c>
      <c r="BH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70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66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65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B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C479" s="67" t="e">
        <f>IF(ISNA('[1]-------  H.S.ARA -------'!#REF!)," ",IF('[1]-------  H.S.ARA -------'!#REF!='CITYLIFE SİNEMALARI'!B479,HLOOKUP('CITYLIFE SİNEMALARI'!B479,'[1]-------  H.S.ARA -------'!#REF!,2,FALSE)," "))</f>
        <v>#REF!</v>
      </c>
      <c r="DD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E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F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G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H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I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J479" s="68" t="e">
        <f>IF(ISNA('[1]-------  H.S.ARA -------'!#REF!)," ",IF('[1]-------  H.S.ARA -------'!#REF!='CITYLIFE SİNEMALARI'!B479,HLOOKUP('CITYLIFE SİNEMALARI'!B479,'[1]-------  H.S.ARA -------'!#REF!,2,FALSE)," "))</f>
        <v>#REF!</v>
      </c>
      <c r="DK479" s="68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15" ht="12.75">
      <c r="B480" s="63">
        <f t="shared" si="35"/>
        <v>0</v>
      </c>
      <c r="C480" s="64"/>
      <c r="D480" s="65" t="str">
        <f>IF(ISNA('[1]-------  H.S.ARA -------'!$C$3)," ",IF('[1]-------  H.S.ARA -------'!$C$3='CITYLIFE SİNEMALARI'!B480,HLOOKUP('CITYLIFE SİNEMALARI'!B480,'[1]-------  H.S.ARA -------'!$C$3:$C$6,2,FALSE)," "))</f>
        <v> </v>
      </c>
      <c r="E480" s="65" t="str">
        <f>IF(ISNA('[1]-------  H.S.ARA -------'!$D$3)," ",IF('[1]-------  H.S.ARA -------'!$D$3='CITYLIFE SİNEMALARI'!B480,HLOOKUP('CITYLIFE SİNEMALARI'!B480,'[1]-------  H.S.ARA -------'!$D$3:$D$6,2,FALSE)," "))</f>
        <v> </v>
      </c>
      <c r="F480" s="65" t="str">
        <f>IF(ISNA('[1]-------  H.S.ARA -------'!$E$3)," ",IF('[1]-------  H.S.ARA -------'!$E$3='CITYLIFE SİNEMALARI'!B480,HLOOKUP('CITYLIFE SİNEMALARI'!B480,'[1]-------  H.S.ARA -------'!$E$3:$E$6,2,FALSE)," "))</f>
        <v> </v>
      </c>
      <c r="G480" s="65" t="str">
        <f>IF(ISNA('[1]-------  H.S.ARA -------'!$F$3)," ",IF('[1]-------  H.S.ARA -------'!$F$3='CITYLIFE SİNEMALARI'!B480,HLOOKUP('CITYLIFE SİNEMALARI'!B480,'[1]-------  H.S.ARA -------'!$F$3:$F$6,2,FALSE)," "))</f>
        <v> </v>
      </c>
      <c r="H480" s="65" t="str">
        <f>IF(ISNA('[1]-------  H.S.ARA -------'!$G$3)," ",IF('[1]-------  H.S.ARA -------'!$G$3='CITYLIFE SİNEMALARI'!B480,HLOOKUP('CITYLIFE SİNEMALARI'!B480,'[1]-------  H.S.ARA -------'!$G$3:$G$6,2,FALSE)," "))</f>
        <v> </v>
      </c>
      <c r="I480" s="65" t="str">
        <f>IF(ISNA('[1]-------  H.S.ARA -------'!$H$3)," ",IF('[1]-------  H.S.ARA -------'!$H$3='CITYLIFE SİNEMALARI'!B480,HLOOKUP('CITYLIFE SİNEMALARI'!B480,'[1]-------  H.S.ARA -------'!$H$3:$H$6,2,FALSE)," "))</f>
        <v> </v>
      </c>
      <c r="J480" s="65" t="str">
        <f>IF(ISNA('[1]-------  H.S.ARA -------'!$I$3)," ",IF('[1]-------  H.S.ARA -------'!$I$3='CITYLIFE SİNEMALARI'!B480,HLOOKUP('CITYLIFE SİNEMALARI'!B480,'[1]-------  H.S.ARA -------'!$I$3:$I$6,2,FALSE)," "))</f>
        <v> </v>
      </c>
      <c r="K480" s="65" t="str">
        <f>IF(ISNA('[1]-------  H.S.ARA -------'!$J$3)," ",IF('[1]-------  H.S.ARA -------'!$J$3='CITYLIFE SİNEMALARI'!B480,HLOOKUP('CITYLIFE SİNEMALARI'!B480,'[1]-------  H.S.ARA -------'!$J$3:$J$6,2,FALSE)," "))</f>
        <v> </v>
      </c>
      <c r="L480" s="66" t="str">
        <f>IF(ISNA('[1]-------  H.S.ARA -------'!$C$7)," ",IF('[1]-------  H.S.ARA -------'!$C$7='CITYLIFE SİNEMALARI'!B480,HLOOKUP('CITYLIFE SİNEMALARI'!B480,'[1]-------  H.S.ARA -------'!$C$7:$C$10,2,FALSE)," "))</f>
        <v> </v>
      </c>
      <c r="M480" s="66" t="str">
        <f>IF(ISNA('[1]-------  H.S.ARA -------'!$D$7)," ",IF('[1]-------  H.S.ARA -------'!$D$7='CITYLIFE SİNEMALARI'!B480,HLOOKUP('CITYLIFE SİNEMALARI'!B480,'[1]-------  H.S.ARA -------'!$D$7:$D$10,2,FALSE)," "))</f>
        <v> </v>
      </c>
      <c r="N480" s="66" t="str">
        <f>IF(ISNA('[1]-------  H.S.ARA -------'!$E$7)," ",IF('[1]-------  H.S.ARA -------'!$E$7='CITYLIFE SİNEMALARI'!B480,HLOOKUP('CITYLIFE SİNEMALARI'!B480,'[1]-------  H.S.ARA -------'!$E$7:$E$10,2,FALSE)," "))</f>
        <v> </v>
      </c>
      <c r="O480" s="66" t="str">
        <f>IF(ISNA('[1]-------  H.S.ARA -------'!$F$7)," ",IF('[1]-------  H.S.ARA -------'!$F$7='CITYLIFE SİNEMALARI'!B480,HLOOKUP('CITYLIFE SİNEMALARI'!B480,'[1]-------  H.S.ARA -------'!$F$7:$F$10,2,FALSE)," "))</f>
        <v> </v>
      </c>
      <c r="P480" s="66" t="str">
        <f>IF(ISNA('[1]-------  H.S.ARA -------'!$G$7)," ",IF('[1]-------  H.S.ARA -------'!$G$7='CITYLIFE SİNEMALARI'!B480,HLOOKUP('CITYLIFE SİNEMALARI'!B480,'[1]-------  H.S.ARA -------'!$G$7:$G$10,2,FALSE)," "))</f>
        <v> </v>
      </c>
      <c r="Q480" s="66" t="str">
        <f>IF(ISNA('[1]-------  H.S.ARA -------'!$H$7)," ",IF('[1]-------  H.S.ARA -------'!$H$7='CITYLIFE SİNEMALARI'!B480,HLOOKUP('CITYLIFE SİNEMALARI'!B480,'[1]-------  H.S.ARA -------'!$H$7:$H$10,2,FALSE)," "))</f>
        <v> </v>
      </c>
      <c r="R480" s="66" t="str">
        <f>IF(ISNA('[1]-------  H.S.ARA -------'!$I$7)," ",IF('[1]-------  H.S.ARA -------'!$I$7='CITYLIFE SİNEMALARI'!B480,HLOOKUP('CITYLIFE SİNEMALARI'!B480,'[1]-------  H.S.ARA -------'!$I$7:$I$10,2,FALSE)," "))</f>
        <v> </v>
      </c>
      <c r="S480" s="66" t="str">
        <f>IF(ISNA('[1]-------  H.S.ARA -------'!$J$7)," ",IF('[1]-------  H.S.ARA -------'!$J$7='CITYLIFE SİNEMALARI'!B480,HLOOKUP('CITYLIFE SİNEMALARI'!B480,'[1]-------  H.S.ARA -------'!$J$7:$J$10,2,FALSE)," "))</f>
        <v> </v>
      </c>
      <c r="T480" s="67" t="str">
        <f>IF(ISNA('[1]-------  H.S.ARA -------'!$C$11)," ",IF('[1]-------  H.S.ARA -------'!$C$11='CITYLIFE SİNEMALARI'!B480,HLOOKUP('CITYLIFE SİNEMALARI'!B480,'[1]-------  H.S.ARA -------'!$C$11:$C$14,2,FALSE)," "))</f>
        <v> </v>
      </c>
      <c r="U480" s="67" t="str">
        <f>IF(ISNA('[1]-------  H.S.ARA -------'!$D$11)," ",IF('[1]-------  H.S.ARA -------'!$D$11='CITYLIFE SİNEMALARI'!B480,HLOOKUP('CITYLIFE SİNEMALARI'!B480,'[1]-------  H.S.ARA -------'!$D$11:$D$14,2,FALSE)," "))</f>
        <v> </v>
      </c>
      <c r="V480" s="67" t="str">
        <f>IF(ISNA('[1]-------  H.S.ARA -------'!$E$11)," ",IF('[1]-------  H.S.ARA -------'!$E$11='CITYLIFE SİNEMALARI'!B480,HLOOKUP('CITYLIFE SİNEMALARI'!B480,'[1]-------  H.S.ARA -------'!$E$11:$E$14,2,FALSE)," "))</f>
        <v> </v>
      </c>
      <c r="W480" s="67" t="str">
        <f>IF(ISNA('[1]-------  H.S.ARA -------'!$F$11)," ",IF('[1]-------  H.S.ARA -------'!$F$11='CITYLIFE SİNEMALARI'!B480,HLOOKUP('CITYLIFE SİNEMALARI'!B480,'[1]-------  H.S.ARA -------'!$F$11:$F$14,2,FALSE)," "))</f>
        <v> </v>
      </c>
      <c r="X480" s="67" t="str">
        <f>IF(ISNA('[1]-------  H.S.ARA -------'!$G$11)," ",IF('[1]-------  H.S.ARA -------'!$G$11='CITYLIFE SİNEMALARI'!B480,HLOOKUP('CITYLIFE SİNEMALARI'!B480,'[1]-------  H.S.ARA -------'!$G$11:$G$14,2,FALSE)," "))</f>
        <v> </v>
      </c>
      <c r="Y480" s="67" t="str">
        <f>IF(ISNA('[1]-------  H.S.ARA -------'!$H$11)," ",IF('[1]-------  H.S.ARA -------'!$H$11='CITYLIFE SİNEMALARI'!B480,HLOOKUP('CITYLIFE SİNEMALARI'!B480,'[1]-------  H.S.ARA -------'!$H$11:$H$14,2,FALSE)," "))</f>
        <v> </v>
      </c>
      <c r="Z480" s="67" t="str">
        <f>IF(ISNA('[1]-------  H.S.ARA -------'!$I$11)," ",IF('[1]-------  H.S.ARA -------'!$I$11='CITYLIFE SİNEMALARI'!B480,HLOOKUP('CITYLIFE SİNEMALARI'!B480,'[1]-------  H.S.ARA -------'!$I$11:$I$14,2,FALSE)," "))</f>
        <v> </v>
      </c>
      <c r="AA480" s="67" t="str">
        <f>IF(ISNA('[1]-------  H.S.ARA -------'!$J$11)," ",IF('[1]-------  H.S.ARA -------'!$J$11='CITYLIFE SİNEMALARI'!B480,HLOOKUP('CITYLIFE SİNEMALARI'!B480,'[1]-------  H.S.ARA -------'!$J$11:$J$14,2,FALSE)," "))</f>
        <v> </v>
      </c>
      <c r="AB480" s="68" t="str">
        <f>IF(ISNA('[1]-------  H.S.ARA -------'!$C$15)," ",IF('[1]-------  H.S.ARA -------'!$C$15='CITYLIFE SİNEMALARI'!B480,HLOOKUP('CITYLIFE SİNEMALARI'!B480,'[1]-------  H.S.ARA -------'!$C$15:$C$18,2,FALSE)," "))</f>
        <v> </v>
      </c>
      <c r="AC480" s="68" t="str">
        <f>IF(ISNA('[1]-------  H.S.ARA -------'!$D$15)," ",IF('[1]-------  H.S.ARA -------'!$D$15='CITYLIFE SİNEMALARI'!B480,HLOOKUP('CITYLIFE SİNEMALARI'!B480,'[1]-------  H.S.ARA -------'!$D$15:$D$18,2,FALSE)," "))</f>
        <v> </v>
      </c>
      <c r="AD480" s="68" t="str">
        <f>IF(ISNA('[1]-------  H.S.ARA -------'!$E$15)," ",IF('[1]-------  H.S.ARA -------'!$E$15='CITYLIFE SİNEMALARI'!B480,HLOOKUP('CITYLIFE SİNEMALARI'!B480,'[1]-------  H.S.ARA -------'!$E$15:$E$18,2,FALSE)," "))</f>
        <v> </v>
      </c>
      <c r="AE480" s="68" t="str">
        <f>IF(ISNA('[1]-------  H.S.ARA -------'!$F$15)," ",IF('[1]-------  H.S.ARA -------'!$F$15='CITYLIFE SİNEMALARI'!B480,HLOOKUP('CITYLIFE SİNEMALARI'!B480,'[1]-------  H.S.ARA -------'!$F$15:$F$18,2,FALSE)," "))</f>
        <v> </v>
      </c>
      <c r="AF480" s="68" t="str">
        <f>IF(ISNA('[1]-------  H.S.ARA -------'!$G$15)," ",IF('[1]-------  H.S.ARA -------'!$G$15='CITYLIFE SİNEMALARI'!B480,HLOOKUP('CITYLIFE SİNEMALARI'!B480,'[1]-------  H.S.ARA -------'!$G$15:$G$18,2,FALSE)," "))</f>
        <v> </v>
      </c>
      <c r="AG480" s="68" t="str">
        <f>IF(ISNA('[1]-------  H.S.ARA -------'!$H$15)," ",IF('[1]-------  H.S.ARA -------'!$H$15='CITYLIFE SİNEMALARI'!B480,HLOOKUP('CITYLIFE SİNEMALARI'!B480,'[1]-------  H.S.ARA -------'!$H$15:$H$18,2,FALSE)," "))</f>
        <v> </v>
      </c>
      <c r="AH480" s="68" t="str">
        <f>IF(ISNA('[1]-------  H.S.ARA -------'!$I$15)," ",IF('[1]-------  H.S.ARA -------'!$I$15='CITYLIFE SİNEMALARI'!B480,HLOOKUP('CITYLIFE SİNEMALARI'!B480,'[1]-------  H.S.ARA -------'!$I$15:$I$18,2,FALSE)," "))</f>
        <v> </v>
      </c>
      <c r="AI480" s="68" t="str">
        <f>IF(ISNA('[1]-------  H.S.ARA -------'!$J$15)," ",IF('[1]-------  H.S.ARA -------'!$J$15='CITYLIFE SİNEMALARI'!B480,HLOOKUP('CITYLIFE SİNEMALARI'!B480,'[1]-------  H.S.ARA -------'!$J$15:$J$18,2,FALSE)," "))</f>
        <v> </v>
      </c>
      <c r="AJ480" s="69" t="str">
        <f>IF(ISNA('[1]-------  H.S.ARA -------'!$C$19)," ",IF('[1]-------  H.S.ARA -------'!$C$19='CITYLIFE SİNEMALARI'!B480,HLOOKUP('CITYLIFE SİNEMALARI'!B480,'[1]-------  H.S.ARA -------'!$C$19:$C$22,2,FALSE)," "))</f>
        <v> </v>
      </c>
      <c r="AK480" s="69" t="str">
        <f>IF(ISNA('[1]-------  H.S.ARA -------'!$D$19)," ",IF('[1]-------  H.S.ARA -------'!$D$19='CITYLIFE SİNEMALARI'!B480,HLOOKUP('CITYLIFE SİNEMALARI'!B480,'[1]-------  H.S.ARA -------'!$D$19:$D$22,2,FALSE)," "))</f>
        <v> </v>
      </c>
      <c r="AL480" s="69" t="str">
        <f>IF(ISNA('[1]-------  H.S.ARA -------'!$E$19)," ",IF('[1]-------  H.S.ARA -------'!$E$19='CITYLIFE SİNEMALARI'!B480,HLOOKUP('CITYLIFE SİNEMALARI'!B480,'[1]-------  H.S.ARA -------'!$E$19:$E$22,2,FALSE)," "))</f>
        <v> </v>
      </c>
      <c r="AM480" s="69" t="str">
        <f>IF(ISNA('[1]-------  H.S.ARA -------'!$F$19)," ",IF('[1]-------  H.S.ARA -------'!$F$19='CITYLIFE SİNEMALARI'!B480,HLOOKUP('CITYLIFE SİNEMALARI'!B480,'[1]-------  H.S.ARA -------'!$F$19:$F$22,2,FALSE)," "))</f>
        <v> </v>
      </c>
      <c r="AN480" s="69" t="str">
        <f>IF(ISNA('[1]-------  H.S.ARA -------'!$G$19)," ",IF('[1]-------  H.S.ARA -------'!$G$19='CITYLIFE SİNEMALARI'!B480,HLOOKUP('CITYLIFE SİNEMALARI'!B480,'[1]-------  H.S.ARA -------'!$G$19:$G$22,2,FALSE)," "))</f>
        <v> </v>
      </c>
      <c r="AO480" s="69" t="str">
        <f>IF(ISNA('[1]-------  H.S.ARA -------'!$H$19)," ",IF('[1]-------  H.S.ARA -------'!$H$19='CITYLIFE SİNEMALARI'!B480,HLOOKUP('CITYLIFE SİNEMALARI'!B480,'[1]-------  H.S.ARA -------'!$H$19:$H$22,2,FALSE)," "))</f>
        <v> </v>
      </c>
      <c r="AP480" s="69" t="str">
        <f>IF(ISNA('[1]-------  H.S.ARA -------'!$I$19)," ",IF('[1]-------  H.S.ARA -------'!$I$19='CITYLIFE SİNEMALARI'!B480,HLOOKUP('CITYLIFE SİNEMALARI'!B480,'[1]-------  H.S.ARA -------'!$I$19:$I$22,2,FALSE)," "))</f>
        <v> </v>
      </c>
      <c r="AQ480" s="69" t="str">
        <f>IF(ISNA('[1]-------  H.S.ARA -------'!$J$19)," ",IF('[1]-------  H.S.ARA -------'!$J$19='CITYLIFE SİNEMALARI'!B480,HLOOKUP('CITYLIFE SİNEMALARI'!B480,'[1]-------  H.S.ARA -------'!$J$19:$J$22,2,FALSE)," "))</f>
        <v> </v>
      </c>
      <c r="AR480" s="66" t="str">
        <f>IF(ISNA('[1]-------  H.S.ARA -------'!$C$23)," ",IF('[1]-------  H.S.ARA -------'!$C$23='CITYLIFE SİNEMALARI'!B480,HLOOKUP('CITYLIFE SİNEMALARI'!B480,'[1]-------  H.S.ARA -------'!$C$23:$C$26,2,FALSE)," "))</f>
        <v> </v>
      </c>
      <c r="AS480" s="66" t="str">
        <f>IF(ISNA('[1]-------  H.S.ARA -------'!$D$23)," ",IF('[1]-------  H.S.ARA -------'!$D$23='CITYLIFE SİNEMALARI'!B480,HLOOKUP('CITYLIFE SİNEMALARI'!B480,'[1]-------  H.S.ARA -------'!$D$23:$D$26,2,FALSE)," "))</f>
        <v> </v>
      </c>
      <c r="AT480" s="66" t="str">
        <f>IF(ISNA('[1]-------  H.S.ARA -------'!$E$23)," ",IF('[1]-------  H.S.ARA -------'!$E$23='CITYLIFE SİNEMALARI'!B480,HLOOKUP('CITYLIFE SİNEMALARI'!B480,'[1]-------  H.S.ARA -------'!$E$23:$E$26,2,FALSE)," "))</f>
        <v> </v>
      </c>
      <c r="AU480" s="66" t="str">
        <f>IF(ISNA('[1]-------  H.S.ARA -------'!$F$23)," ",IF('[1]-------  H.S.ARA -------'!$F$23='CITYLIFE SİNEMALARI'!B480,HLOOKUP('CITYLIFE SİNEMALARI'!B480,'[1]-------  H.S.ARA -------'!$F$23:$F$26,2,FALSE)," "))</f>
        <v> </v>
      </c>
      <c r="AV480" s="66" t="str">
        <f>IF(ISNA('[1]-------  H.S.ARA -------'!$G$23)," ",IF('[1]-------  H.S.ARA -------'!$G$23='CITYLIFE SİNEMALARI'!B480,HLOOKUP('CITYLIFE SİNEMALARI'!B480,'[1]-------  H.S.ARA -------'!$G$23:$G$26,2,FALSE)," "))</f>
        <v> </v>
      </c>
      <c r="AW480" s="66" t="str">
        <f>IF(ISNA('[1]-------  H.S.ARA -------'!$H$23)," ",IF('[1]-------  H.S.ARA -------'!$H$23='CITYLIFE SİNEMALARI'!B480,HLOOKUP('CITYLIFE SİNEMALARI'!B480,'[1]-------  H.S.ARA -------'!$H$23:$H$26,2,FALSE)," "))</f>
        <v> </v>
      </c>
      <c r="AX480" s="66" t="str">
        <f>IF(ISNA('[1]-------  H.S.ARA -------'!$I$23)," ",IF('[1]-------  H.S.ARA -------'!$I$23='CITYLIFE SİNEMALARI'!B480,HLOOKUP('CITYLIFE SİNEMALARI'!B480,'[1]-------  H.S.ARA -------'!$I$23:$I$26,2,FALSE)," "))</f>
        <v> </v>
      </c>
      <c r="AY480" s="66" t="str">
        <f>IF(ISNA('[1]-------  H.S.ARA -------'!$J$23)," ",IF('[1]-------  H.S.ARA -------'!$J$23='CITYLIFE SİNEMALARI'!B480,HLOOKUP('CITYLIFE SİNEMALARI'!B480,'[1]-------  H.S.ARA -------'!$J$23:$J$26,2,FALSE)," "))</f>
        <v> </v>
      </c>
      <c r="AZ480" s="65" t="str">
        <f>IF(ISNA('[1]-------  H.S.ARA -------'!$C$27)," ",IF('[1]-------  H.S.ARA -------'!$C$27='CITYLIFE SİNEMALARI'!B480,HLOOKUP('CITYLIFE SİNEMALARI'!B480,'[1]-------  H.S.ARA -------'!$C$27:$C$30,2,FALSE)," "))</f>
        <v> </v>
      </c>
      <c r="BA480" s="65" t="str">
        <f>IF(ISNA('[1]-------  H.S.ARA -------'!$D$27)," ",IF('[1]-------  H.S.ARA -------'!$D$27='CITYLIFE SİNEMALARI'!B480,HLOOKUP('CITYLIFE SİNEMALARI'!B480,'[1]-------  H.S.ARA -------'!$D$27:$D$30,2,FALSE)," "))</f>
        <v> </v>
      </c>
      <c r="BB480" s="65" t="str">
        <f>IF(ISNA('[1]-------  H.S.ARA -------'!$E$27)," ",IF('[1]-------  H.S.ARA -------'!$E$27='CITYLIFE SİNEMALARI'!B480,HLOOKUP('CITYLIFE SİNEMALARI'!B480,'[1]-------  H.S.ARA -------'!$E$27:$E$30,2,FALSE)," "))</f>
        <v> </v>
      </c>
      <c r="BC480" s="65" t="str">
        <f>IF(ISNA('[1]-------  H.S.ARA -------'!$F$27)," ",IF('[1]-------  H.S.ARA -------'!$F$27='CITYLIFE SİNEMALARI'!B480,HLOOKUP('CITYLIFE SİNEMALARI'!B480,'[1]-------  H.S.ARA -------'!$F$27:$F$30,2,FALSE)," "))</f>
        <v> </v>
      </c>
      <c r="BD480" s="65" t="str">
        <f>IF(ISNA('[1]-------  H.S.ARA -------'!$G$27)," ",IF('[1]-------  H.S.ARA -------'!$G$27='CITYLIFE SİNEMALARI'!B480,HLOOKUP('CITYLIFE SİNEMALARI'!B480,'[1]-------  H.S.ARA -------'!$G$27:$G$30,2,FALSE)," "))</f>
        <v> </v>
      </c>
      <c r="BE480" s="65" t="str">
        <f>IF(ISNA('[1]-------  H.S.ARA -------'!$H$27)," ",IF('[1]-------  H.S.ARA -------'!$H$27='CITYLIFE SİNEMALARI'!B480,HLOOKUP('CITYLIFE SİNEMALARI'!B480,'[1]-------  H.S.ARA -------'!$H$27:$H$30,2,FALSE)," "))</f>
        <v> </v>
      </c>
      <c r="BF480" s="65" t="str">
        <f>IF(ISNA('[1]-------  H.S.ARA -------'!$I$27)," ",IF('[1]-------  H.S.ARA -------'!$I$27='CITYLIFE SİNEMALARI'!B480,HLOOKUP('CITYLIFE SİNEMALARI'!B480,'[1]-------  H.S.ARA -------'!$I$27:$I$30,2,FALSE)," "))</f>
        <v> </v>
      </c>
      <c r="BG480" s="65" t="str">
        <f>IF(ISNA('[1]-------  H.S.ARA -------'!$J$27)," ",IF('[1]-------  H.S.ARA -------'!$J$27='CITYLIFE SİNEMALARI'!B480,HLOOKUP('CITYLIFE SİNEMALARI'!B480,'[1]-------  H.S.ARA -------'!$J$27:$J$30,2,FALSE)," "))</f>
        <v> </v>
      </c>
      <c r="BH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70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66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65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B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C480" s="67" t="e">
        <f>IF(ISNA('[1]-------  H.S.ARA -------'!#REF!)," ",IF('[1]-------  H.S.ARA -------'!#REF!='CITYLIFE SİNEMALARI'!B480,HLOOKUP('CITYLIFE SİNEMALARI'!B480,'[1]-------  H.S.ARA -------'!#REF!,2,FALSE)," "))</f>
        <v>#REF!</v>
      </c>
      <c r="DD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E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F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G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H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I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J480" s="68" t="e">
        <f>IF(ISNA('[1]-------  H.S.ARA -------'!#REF!)," ",IF('[1]-------  H.S.ARA -------'!#REF!='CITYLIFE SİNEMALARI'!B480,HLOOKUP('CITYLIFE SİNEMALARI'!B480,'[1]-------  H.S.ARA -------'!#REF!,2,FALSE)," "))</f>
        <v>#REF!</v>
      </c>
      <c r="DK480" s="68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15" ht="12.75">
      <c r="B481" s="63">
        <f t="shared" si="35"/>
        <v>0</v>
      </c>
      <c r="C481" s="64"/>
      <c r="D481" s="65" t="str">
        <f>IF(ISNA('[1]-------  H.S.ARA -------'!$C$3)," ",IF('[1]-------  H.S.ARA -------'!$C$3='CITYLIFE SİNEMALARI'!B481,HLOOKUP('CITYLIFE SİNEMALARI'!B481,'[1]-------  H.S.ARA -------'!$C$3:$C$6,2,FALSE)," "))</f>
        <v> </v>
      </c>
      <c r="E481" s="65" t="str">
        <f>IF(ISNA('[1]-------  H.S.ARA -------'!$D$3)," ",IF('[1]-------  H.S.ARA -------'!$D$3='CITYLIFE SİNEMALARI'!B481,HLOOKUP('CITYLIFE SİNEMALARI'!B481,'[1]-------  H.S.ARA -------'!$D$3:$D$6,2,FALSE)," "))</f>
        <v> </v>
      </c>
      <c r="F481" s="65" t="str">
        <f>IF(ISNA('[1]-------  H.S.ARA -------'!$E$3)," ",IF('[1]-------  H.S.ARA -------'!$E$3='CITYLIFE SİNEMALARI'!B481,HLOOKUP('CITYLIFE SİNEMALARI'!B481,'[1]-------  H.S.ARA -------'!$E$3:$E$6,2,FALSE)," "))</f>
        <v> </v>
      </c>
      <c r="G481" s="65" t="str">
        <f>IF(ISNA('[1]-------  H.S.ARA -------'!$F$3)," ",IF('[1]-------  H.S.ARA -------'!$F$3='CITYLIFE SİNEMALARI'!B481,HLOOKUP('CITYLIFE SİNEMALARI'!B481,'[1]-------  H.S.ARA -------'!$F$3:$F$6,2,FALSE)," "))</f>
        <v> </v>
      </c>
      <c r="H481" s="65" t="str">
        <f>IF(ISNA('[1]-------  H.S.ARA -------'!$G$3)," ",IF('[1]-------  H.S.ARA -------'!$G$3='CITYLIFE SİNEMALARI'!B481,HLOOKUP('CITYLIFE SİNEMALARI'!B481,'[1]-------  H.S.ARA -------'!$G$3:$G$6,2,FALSE)," "))</f>
        <v> </v>
      </c>
      <c r="I481" s="65" t="str">
        <f>IF(ISNA('[1]-------  H.S.ARA -------'!$H$3)," ",IF('[1]-------  H.S.ARA -------'!$H$3='CITYLIFE SİNEMALARI'!B481,HLOOKUP('CITYLIFE SİNEMALARI'!B481,'[1]-------  H.S.ARA -------'!$H$3:$H$6,2,FALSE)," "))</f>
        <v> </v>
      </c>
      <c r="J481" s="65" t="str">
        <f>IF(ISNA('[1]-------  H.S.ARA -------'!$I$3)," ",IF('[1]-------  H.S.ARA -------'!$I$3='CITYLIFE SİNEMALARI'!B481,HLOOKUP('CITYLIFE SİNEMALARI'!B481,'[1]-------  H.S.ARA -------'!$I$3:$I$6,2,FALSE)," "))</f>
        <v> </v>
      </c>
      <c r="K481" s="65" t="str">
        <f>IF(ISNA('[1]-------  H.S.ARA -------'!$J$3)," ",IF('[1]-------  H.S.ARA -------'!$J$3='CITYLIFE SİNEMALARI'!B481,HLOOKUP('CITYLIFE SİNEMALARI'!B481,'[1]-------  H.S.ARA -------'!$J$3:$J$6,2,FALSE)," "))</f>
        <v> </v>
      </c>
      <c r="L481" s="66" t="str">
        <f>IF(ISNA('[1]-------  H.S.ARA -------'!$C$7)," ",IF('[1]-------  H.S.ARA -------'!$C$7='CITYLIFE SİNEMALARI'!B481,HLOOKUP('CITYLIFE SİNEMALARI'!B481,'[1]-------  H.S.ARA -------'!$C$7:$C$10,2,FALSE)," "))</f>
        <v> </v>
      </c>
      <c r="M481" s="66" t="str">
        <f>IF(ISNA('[1]-------  H.S.ARA -------'!$D$7)," ",IF('[1]-------  H.S.ARA -------'!$D$7='CITYLIFE SİNEMALARI'!B481,HLOOKUP('CITYLIFE SİNEMALARI'!B481,'[1]-------  H.S.ARA -------'!$D$7:$D$10,2,FALSE)," "))</f>
        <v> </v>
      </c>
      <c r="N481" s="66" t="str">
        <f>IF(ISNA('[1]-------  H.S.ARA -------'!$E$7)," ",IF('[1]-------  H.S.ARA -------'!$E$7='CITYLIFE SİNEMALARI'!B481,HLOOKUP('CITYLIFE SİNEMALARI'!B481,'[1]-------  H.S.ARA -------'!$E$7:$E$10,2,FALSE)," "))</f>
        <v> </v>
      </c>
      <c r="O481" s="66" t="str">
        <f>IF(ISNA('[1]-------  H.S.ARA -------'!$F$7)," ",IF('[1]-------  H.S.ARA -------'!$F$7='CITYLIFE SİNEMALARI'!B481,HLOOKUP('CITYLIFE SİNEMALARI'!B481,'[1]-------  H.S.ARA -------'!$F$7:$F$10,2,FALSE)," "))</f>
        <v> </v>
      </c>
      <c r="P481" s="66" t="str">
        <f>IF(ISNA('[1]-------  H.S.ARA -------'!$G$7)," ",IF('[1]-------  H.S.ARA -------'!$G$7='CITYLIFE SİNEMALARI'!B481,HLOOKUP('CITYLIFE SİNEMALARI'!B481,'[1]-------  H.S.ARA -------'!$G$7:$G$10,2,FALSE)," "))</f>
        <v> </v>
      </c>
      <c r="Q481" s="66" t="str">
        <f>IF(ISNA('[1]-------  H.S.ARA -------'!$H$7)," ",IF('[1]-------  H.S.ARA -------'!$H$7='CITYLIFE SİNEMALARI'!B481,HLOOKUP('CITYLIFE SİNEMALARI'!B481,'[1]-------  H.S.ARA -------'!$H$7:$H$10,2,FALSE)," "))</f>
        <v> </v>
      </c>
      <c r="R481" s="66" t="str">
        <f>IF(ISNA('[1]-------  H.S.ARA -------'!$I$7)," ",IF('[1]-------  H.S.ARA -------'!$I$7='CITYLIFE SİNEMALARI'!B481,HLOOKUP('CITYLIFE SİNEMALARI'!B481,'[1]-------  H.S.ARA -------'!$I$7:$I$10,2,FALSE)," "))</f>
        <v> </v>
      </c>
      <c r="S481" s="66" t="str">
        <f>IF(ISNA('[1]-------  H.S.ARA -------'!$J$7)," ",IF('[1]-------  H.S.ARA -------'!$J$7='CITYLIFE SİNEMALARI'!B481,HLOOKUP('CITYLIFE SİNEMALARI'!B481,'[1]-------  H.S.ARA -------'!$J$7:$J$10,2,FALSE)," "))</f>
        <v> </v>
      </c>
      <c r="T481" s="67" t="str">
        <f>IF(ISNA('[1]-------  H.S.ARA -------'!$C$11)," ",IF('[1]-------  H.S.ARA -------'!$C$11='CITYLIFE SİNEMALARI'!B481,HLOOKUP('CITYLIFE SİNEMALARI'!B481,'[1]-------  H.S.ARA -------'!$C$11:$C$14,2,FALSE)," "))</f>
        <v> </v>
      </c>
      <c r="U481" s="67" t="str">
        <f>IF(ISNA('[1]-------  H.S.ARA -------'!$D$11)," ",IF('[1]-------  H.S.ARA -------'!$D$11='CITYLIFE SİNEMALARI'!B481,HLOOKUP('CITYLIFE SİNEMALARI'!B481,'[1]-------  H.S.ARA -------'!$D$11:$D$14,2,FALSE)," "))</f>
        <v> </v>
      </c>
      <c r="V481" s="67" t="str">
        <f>IF(ISNA('[1]-------  H.S.ARA -------'!$E$11)," ",IF('[1]-------  H.S.ARA -------'!$E$11='CITYLIFE SİNEMALARI'!B481,HLOOKUP('CITYLIFE SİNEMALARI'!B481,'[1]-------  H.S.ARA -------'!$E$11:$E$14,2,FALSE)," "))</f>
        <v> </v>
      </c>
      <c r="W481" s="67" t="str">
        <f>IF(ISNA('[1]-------  H.S.ARA -------'!$F$11)," ",IF('[1]-------  H.S.ARA -------'!$F$11='CITYLIFE SİNEMALARI'!B481,HLOOKUP('CITYLIFE SİNEMALARI'!B481,'[1]-------  H.S.ARA -------'!$F$11:$F$14,2,FALSE)," "))</f>
        <v> </v>
      </c>
      <c r="X481" s="67" t="str">
        <f>IF(ISNA('[1]-------  H.S.ARA -------'!$G$11)," ",IF('[1]-------  H.S.ARA -------'!$G$11='CITYLIFE SİNEMALARI'!B481,HLOOKUP('CITYLIFE SİNEMALARI'!B481,'[1]-------  H.S.ARA -------'!$G$11:$G$14,2,FALSE)," "))</f>
        <v> </v>
      </c>
      <c r="Y481" s="67" t="str">
        <f>IF(ISNA('[1]-------  H.S.ARA -------'!$H$11)," ",IF('[1]-------  H.S.ARA -------'!$H$11='CITYLIFE SİNEMALARI'!B481,HLOOKUP('CITYLIFE SİNEMALARI'!B481,'[1]-------  H.S.ARA -------'!$H$11:$H$14,2,FALSE)," "))</f>
        <v> </v>
      </c>
      <c r="Z481" s="67" t="str">
        <f>IF(ISNA('[1]-------  H.S.ARA -------'!$I$11)," ",IF('[1]-------  H.S.ARA -------'!$I$11='CITYLIFE SİNEMALARI'!B481,HLOOKUP('CITYLIFE SİNEMALARI'!B481,'[1]-------  H.S.ARA -------'!$I$11:$I$14,2,FALSE)," "))</f>
        <v> </v>
      </c>
      <c r="AA481" s="67" t="str">
        <f>IF(ISNA('[1]-------  H.S.ARA -------'!$J$11)," ",IF('[1]-------  H.S.ARA -------'!$J$11='CITYLIFE SİNEMALARI'!B481,HLOOKUP('CITYLIFE SİNEMALARI'!B481,'[1]-------  H.S.ARA -------'!$J$11:$J$14,2,FALSE)," "))</f>
        <v> </v>
      </c>
      <c r="AB481" s="68" t="str">
        <f>IF(ISNA('[1]-------  H.S.ARA -------'!$C$15)," ",IF('[1]-------  H.S.ARA -------'!$C$15='CITYLIFE SİNEMALARI'!B481,HLOOKUP('CITYLIFE SİNEMALARI'!B481,'[1]-------  H.S.ARA -------'!$C$15:$C$18,2,FALSE)," "))</f>
        <v> </v>
      </c>
      <c r="AC481" s="68" t="str">
        <f>IF(ISNA('[1]-------  H.S.ARA -------'!$D$15)," ",IF('[1]-------  H.S.ARA -------'!$D$15='CITYLIFE SİNEMALARI'!B481,HLOOKUP('CITYLIFE SİNEMALARI'!B481,'[1]-------  H.S.ARA -------'!$D$15:$D$18,2,FALSE)," "))</f>
        <v> </v>
      </c>
      <c r="AD481" s="68" t="str">
        <f>IF(ISNA('[1]-------  H.S.ARA -------'!$E$15)," ",IF('[1]-------  H.S.ARA -------'!$E$15='CITYLIFE SİNEMALARI'!B481,HLOOKUP('CITYLIFE SİNEMALARI'!B481,'[1]-------  H.S.ARA -------'!$E$15:$E$18,2,FALSE)," "))</f>
        <v> </v>
      </c>
      <c r="AE481" s="68" t="str">
        <f>IF(ISNA('[1]-------  H.S.ARA -------'!$F$15)," ",IF('[1]-------  H.S.ARA -------'!$F$15='CITYLIFE SİNEMALARI'!B481,HLOOKUP('CITYLIFE SİNEMALARI'!B481,'[1]-------  H.S.ARA -------'!$F$15:$F$18,2,FALSE)," "))</f>
        <v> </v>
      </c>
      <c r="AF481" s="68" t="str">
        <f>IF(ISNA('[1]-------  H.S.ARA -------'!$G$15)," ",IF('[1]-------  H.S.ARA -------'!$G$15='CITYLIFE SİNEMALARI'!B481,HLOOKUP('CITYLIFE SİNEMALARI'!B481,'[1]-------  H.S.ARA -------'!$G$15:$G$18,2,FALSE)," "))</f>
        <v> </v>
      </c>
      <c r="AG481" s="68" t="str">
        <f>IF(ISNA('[1]-------  H.S.ARA -------'!$H$15)," ",IF('[1]-------  H.S.ARA -------'!$H$15='CITYLIFE SİNEMALARI'!B481,HLOOKUP('CITYLIFE SİNEMALARI'!B481,'[1]-------  H.S.ARA -------'!$H$15:$H$18,2,FALSE)," "))</f>
        <v> </v>
      </c>
      <c r="AH481" s="68" t="str">
        <f>IF(ISNA('[1]-------  H.S.ARA -------'!$I$15)," ",IF('[1]-------  H.S.ARA -------'!$I$15='CITYLIFE SİNEMALARI'!B481,HLOOKUP('CITYLIFE SİNEMALARI'!B481,'[1]-------  H.S.ARA -------'!$I$15:$I$18,2,FALSE)," "))</f>
        <v> </v>
      </c>
      <c r="AI481" s="68" t="str">
        <f>IF(ISNA('[1]-------  H.S.ARA -------'!$J$15)," ",IF('[1]-------  H.S.ARA -------'!$J$15='CITYLIFE SİNEMALARI'!B481,HLOOKUP('CITYLIFE SİNEMALARI'!B481,'[1]-------  H.S.ARA -------'!$J$15:$J$18,2,FALSE)," "))</f>
        <v> </v>
      </c>
      <c r="AJ481" s="69" t="str">
        <f>IF(ISNA('[1]-------  H.S.ARA -------'!$C$19)," ",IF('[1]-------  H.S.ARA -------'!$C$19='CITYLIFE SİNEMALARI'!B481,HLOOKUP('CITYLIFE SİNEMALARI'!B481,'[1]-------  H.S.ARA -------'!$C$19:$C$22,2,FALSE)," "))</f>
        <v> </v>
      </c>
      <c r="AK481" s="69" t="str">
        <f>IF(ISNA('[1]-------  H.S.ARA -------'!$D$19)," ",IF('[1]-------  H.S.ARA -------'!$D$19='CITYLIFE SİNEMALARI'!B481,HLOOKUP('CITYLIFE SİNEMALARI'!B481,'[1]-------  H.S.ARA -------'!$D$19:$D$22,2,FALSE)," "))</f>
        <v> </v>
      </c>
      <c r="AL481" s="69" t="str">
        <f>IF(ISNA('[1]-------  H.S.ARA -------'!$E$19)," ",IF('[1]-------  H.S.ARA -------'!$E$19='CITYLIFE SİNEMALARI'!B481,HLOOKUP('CITYLIFE SİNEMALARI'!B481,'[1]-------  H.S.ARA -------'!$E$19:$E$22,2,FALSE)," "))</f>
        <v> </v>
      </c>
      <c r="AM481" s="69" t="str">
        <f>IF(ISNA('[1]-------  H.S.ARA -------'!$F$19)," ",IF('[1]-------  H.S.ARA -------'!$F$19='CITYLIFE SİNEMALARI'!B481,HLOOKUP('CITYLIFE SİNEMALARI'!B481,'[1]-------  H.S.ARA -------'!$F$19:$F$22,2,FALSE)," "))</f>
        <v> </v>
      </c>
      <c r="AN481" s="69" t="str">
        <f>IF(ISNA('[1]-------  H.S.ARA -------'!$G$19)," ",IF('[1]-------  H.S.ARA -------'!$G$19='CITYLIFE SİNEMALARI'!B481,HLOOKUP('CITYLIFE SİNEMALARI'!B481,'[1]-------  H.S.ARA -------'!$G$19:$G$22,2,FALSE)," "))</f>
        <v> </v>
      </c>
      <c r="AO481" s="69" t="str">
        <f>IF(ISNA('[1]-------  H.S.ARA -------'!$H$19)," ",IF('[1]-------  H.S.ARA -------'!$H$19='CITYLIFE SİNEMALARI'!B481,HLOOKUP('CITYLIFE SİNEMALARI'!B481,'[1]-------  H.S.ARA -------'!$H$19:$H$22,2,FALSE)," "))</f>
        <v> </v>
      </c>
      <c r="AP481" s="69" t="str">
        <f>IF(ISNA('[1]-------  H.S.ARA -------'!$I$19)," ",IF('[1]-------  H.S.ARA -------'!$I$19='CITYLIFE SİNEMALARI'!B481,HLOOKUP('CITYLIFE SİNEMALARI'!B481,'[1]-------  H.S.ARA -------'!$I$19:$I$22,2,FALSE)," "))</f>
        <v> </v>
      </c>
      <c r="AQ481" s="69" t="str">
        <f>IF(ISNA('[1]-------  H.S.ARA -------'!$J$19)," ",IF('[1]-------  H.S.ARA -------'!$J$19='CITYLIFE SİNEMALARI'!B481,HLOOKUP('CITYLIFE SİNEMALARI'!B481,'[1]-------  H.S.ARA -------'!$J$19:$J$22,2,FALSE)," "))</f>
        <v> </v>
      </c>
      <c r="AR481" s="66" t="str">
        <f>IF(ISNA('[1]-------  H.S.ARA -------'!$C$23)," ",IF('[1]-------  H.S.ARA -------'!$C$23='CITYLIFE SİNEMALARI'!B481,HLOOKUP('CITYLIFE SİNEMALARI'!B481,'[1]-------  H.S.ARA -------'!$C$23:$C$26,2,FALSE)," "))</f>
        <v> </v>
      </c>
      <c r="AS481" s="66" t="str">
        <f>IF(ISNA('[1]-------  H.S.ARA -------'!$D$23)," ",IF('[1]-------  H.S.ARA -------'!$D$23='CITYLIFE SİNEMALARI'!B481,HLOOKUP('CITYLIFE SİNEMALARI'!B481,'[1]-------  H.S.ARA -------'!$D$23:$D$26,2,FALSE)," "))</f>
        <v> </v>
      </c>
      <c r="AT481" s="66" t="str">
        <f>IF(ISNA('[1]-------  H.S.ARA -------'!$E$23)," ",IF('[1]-------  H.S.ARA -------'!$E$23='CITYLIFE SİNEMALARI'!B481,HLOOKUP('CITYLIFE SİNEMALARI'!B481,'[1]-------  H.S.ARA -------'!$E$23:$E$26,2,FALSE)," "))</f>
        <v> </v>
      </c>
      <c r="AU481" s="66" t="str">
        <f>IF(ISNA('[1]-------  H.S.ARA -------'!$F$23)," ",IF('[1]-------  H.S.ARA -------'!$F$23='CITYLIFE SİNEMALARI'!B481,HLOOKUP('CITYLIFE SİNEMALARI'!B481,'[1]-------  H.S.ARA -------'!$F$23:$F$26,2,FALSE)," "))</f>
        <v> </v>
      </c>
      <c r="AV481" s="66" t="str">
        <f>IF(ISNA('[1]-------  H.S.ARA -------'!$G$23)," ",IF('[1]-------  H.S.ARA -------'!$G$23='CITYLIFE SİNEMALARI'!B481,HLOOKUP('CITYLIFE SİNEMALARI'!B481,'[1]-------  H.S.ARA -------'!$G$23:$G$26,2,FALSE)," "))</f>
        <v> </v>
      </c>
      <c r="AW481" s="66" t="str">
        <f>IF(ISNA('[1]-------  H.S.ARA -------'!$H$23)," ",IF('[1]-------  H.S.ARA -------'!$H$23='CITYLIFE SİNEMALARI'!B481,HLOOKUP('CITYLIFE SİNEMALARI'!B481,'[1]-------  H.S.ARA -------'!$H$23:$H$26,2,FALSE)," "))</f>
        <v> </v>
      </c>
      <c r="AX481" s="66" t="str">
        <f>IF(ISNA('[1]-------  H.S.ARA -------'!$I$23)," ",IF('[1]-------  H.S.ARA -------'!$I$23='CITYLIFE SİNEMALARI'!B481,HLOOKUP('CITYLIFE SİNEMALARI'!B481,'[1]-------  H.S.ARA -------'!$I$23:$I$26,2,FALSE)," "))</f>
        <v> </v>
      </c>
      <c r="AY481" s="66" t="str">
        <f>IF(ISNA('[1]-------  H.S.ARA -------'!$J$23)," ",IF('[1]-------  H.S.ARA -------'!$J$23='CITYLIFE SİNEMALARI'!B481,HLOOKUP('CITYLIFE SİNEMALARI'!B481,'[1]-------  H.S.ARA -------'!$J$23:$J$26,2,FALSE)," "))</f>
        <v> </v>
      </c>
      <c r="AZ481" s="65" t="str">
        <f>IF(ISNA('[1]-------  H.S.ARA -------'!$C$27)," ",IF('[1]-------  H.S.ARA -------'!$C$27='CITYLIFE SİNEMALARI'!B481,HLOOKUP('CITYLIFE SİNEMALARI'!B481,'[1]-------  H.S.ARA -------'!$C$27:$C$30,2,FALSE)," "))</f>
        <v> </v>
      </c>
      <c r="BA481" s="65" t="str">
        <f>IF(ISNA('[1]-------  H.S.ARA -------'!$D$27)," ",IF('[1]-------  H.S.ARA -------'!$D$27='CITYLIFE SİNEMALARI'!B481,HLOOKUP('CITYLIFE SİNEMALARI'!B481,'[1]-------  H.S.ARA -------'!$D$27:$D$30,2,FALSE)," "))</f>
        <v> </v>
      </c>
      <c r="BB481" s="65" t="str">
        <f>IF(ISNA('[1]-------  H.S.ARA -------'!$E$27)," ",IF('[1]-------  H.S.ARA -------'!$E$27='CITYLIFE SİNEMALARI'!B481,HLOOKUP('CITYLIFE SİNEMALARI'!B481,'[1]-------  H.S.ARA -------'!$E$27:$E$30,2,FALSE)," "))</f>
        <v> </v>
      </c>
      <c r="BC481" s="65" t="str">
        <f>IF(ISNA('[1]-------  H.S.ARA -------'!$F$27)," ",IF('[1]-------  H.S.ARA -------'!$F$27='CITYLIFE SİNEMALARI'!B481,HLOOKUP('CITYLIFE SİNEMALARI'!B481,'[1]-------  H.S.ARA -------'!$F$27:$F$30,2,FALSE)," "))</f>
        <v> </v>
      </c>
      <c r="BD481" s="65" t="str">
        <f>IF(ISNA('[1]-------  H.S.ARA -------'!$G$27)," ",IF('[1]-------  H.S.ARA -------'!$G$27='CITYLIFE SİNEMALARI'!B481,HLOOKUP('CITYLIFE SİNEMALARI'!B481,'[1]-------  H.S.ARA -------'!$G$27:$G$30,2,FALSE)," "))</f>
        <v> </v>
      </c>
      <c r="BE481" s="65" t="str">
        <f>IF(ISNA('[1]-------  H.S.ARA -------'!$H$27)," ",IF('[1]-------  H.S.ARA -------'!$H$27='CITYLIFE SİNEMALARI'!B481,HLOOKUP('CITYLIFE SİNEMALARI'!B481,'[1]-------  H.S.ARA -------'!$H$27:$H$30,2,FALSE)," "))</f>
        <v> </v>
      </c>
      <c r="BF481" s="65" t="str">
        <f>IF(ISNA('[1]-------  H.S.ARA -------'!$I$27)," ",IF('[1]-------  H.S.ARA -------'!$I$27='CITYLIFE SİNEMALARI'!B481,HLOOKUP('CITYLIFE SİNEMALARI'!B481,'[1]-------  H.S.ARA -------'!$I$27:$I$30,2,FALSE)," "))</f>
        <v> </v>
      </c>
      <c r="BG481" s="65" t="str">
        <f>IF(ISNA('[1]-------  H.S.ARA -------'!$J$27)," ",IF('[1]-------  H.S.ARA -------'!$J$27='CITYLIFE SİNEMALARI'!B481,HLOOKUP('CITYLIFE SİNEMALARI'!B481,'[1]-------  H.S.ARA -------'!$J$27:$J$30,2,FALSE)," "))</f>
        <v> </v>
      </c>
      <c r="BH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70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66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65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B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C481" s="67" t="e">
        <f>IF(ISNA('[1]-------  H.S.ARA -------'!#REF!)," ",IF('[1]-------  H.S.ARA -------'!#REF!='CITYLIFE SİNEMALARI'!B481,HLOOKUP('CITYLIFE SİNEMALARI'!B481,'[1]-------  H.S.ARA -------'!#REF!,2,FALSE)," "))</f>
        <v>#REF!</v>
      </c>
      <c r="DD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E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F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G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H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I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J481" s="68" t="e">
        <f>IF(ISNA('[1]-------  H.S.ARA -------'!#REF!)," ",IF('[1]-------  H.S.ARA -------'!#REF!='CITYLIFE SİNEMALARI'!B481,HLOOKUP('CITYLIFE SİNEMALARI'!B481,'[1]-------  H.S.ARA -------'!#REF!,2,FALSE)," "))</f>
        <v>#REF!</v>
      </c>
      <c r="DK481" s="68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15" ht="12.75">
      <c r="B482" s="63">
        <f t="shared" si="35"/>
        <v>0</v>
      </c>
      <c r="C482" s="64"/>
      <c r="D482" s="65" t="str">
        <f>IF(ISNA('[1]-------  H.S.ARA -------'!$C$3)," ",IF('[1]-------  H.S.ARA -------'!$C$3='CITYLIFE SİNEMALARI'!B482,HLOOKUP('CITYLIFE SİNEMALARI'!B482,'[1]-------  H.S.ARA -------'!$C$3:$C$6,2,FALSE)," "))</f>
        <v> </v>
      </c>
      <c r="E482" s="65" t="str">
        <f>IF(ISNA('[1]-------  H.S.ARA -------'!$D$3)," ",IF('[1]-------  H.S.ARA -------'!$D$3='CITYLIFE SİNEMALARI'!B482,HLOOKUP('CITYLIFE SİNEMALARI'!B482,'[1]-------  H.S.ARA -------'!$D$3:$D$6,2,FALSE)," "))</f>
        <v> </v>
      </c>
      <c r="F482" s="65" t="str">
        <f>IF(ISNA('[1]-------  H.S.ARA -------'!$E$3)," ",IF('[1]-------  H.S.ARA -------'!$E$3='CITYLIFE SİNEMALARI'!B482,HLOOKUP('CITYLIFE SİNEMALARI'!B482,'[1]-------  H.S.ARA -------'!$E$3:$E$6,2,FALSE)," "))</f>
        <v> </v>
      </c>
      <c r="G482" s="65" t="str">
        <f>IF(ISNA('[1]-------  H.S.ARA -------'!$F$3)," ",IF('[1]-------  H.S.ARA -------'!$F$3='CITYLIFE SİNEMALARI'!B482,HLOOKUP('CITYLIFE SİNEMALARI'!B482,'[1]-------  H.S.ARA -------'!$F$3:$F$6,2,FALSE)," "))</f>
        <v> </v>
      </c>
      <c r="H482" s="65" t="str">
        <f>IF(ISNA('[1]-------  H.S.ARA -------'!$G$3)," ",IF('[1]-------  H.S.ARA -------'!$G$3='CITYLIFE SİNEMALARI'!B482,HLOOKUP('CITYLIFE SİNEMALARI'!B482,'[1]-------  H.S.ARA -------'!$G$3:$G$6,2,FALSE)," "))</f>
        <v> </v>
      </c>
      <c r="I482" s="65" t="str">
        <f>IF(ISNA('[1]-------  H.S.ARA -------'!$H$3)," ",IF('[1]-------  H.S.ARA -------'!$H$3='CITYLIFE SİNEMALARI'!B482,HLOOKUP('CITYLIFE SİNEMALARI'!B482,'[1]-------  H.S.ARA -------'!$H$3:$H$6,2,FALSE)," "))</f>
        <v> </v>
      </c>
      <c r="J482" s="65" t="str">
        <f>IF(ISNA('[1]-------  H.S.ARA -------'!$I$3)," ",IF('[1]-------  H.S.ARA -------'!$I$3='CITYLIFE SİNEMALARI'!B482,HLOOKUP('CITYLIFE SİNEMALARI'!B482,'[1]-------  H.S.ARA -------'!$I$3:$I$6,2,FALSE)," "))</f>
        <v> </v>
      </c>
      <c r="K482" s="65" t="str">
        <f>IF(ISNA('[1]-------  H.S.ARA -------'!$J$3)," ",IF('[1]-------  H.S.ARA -------'!$J$3='CITYLIFE SİNEMALARI'!B482,HLOOKUP('CITYLIFE SİNEMALARI'!B482,'[1]-------  H.S.ARA -------'!$J$3:$J$6,2,FALSE)," "))</f>
        <v> </v>
      </c>
      <c r="L482" s="66" t="str">
        <f>IF(ISNA('[1]-------  H.S.ARA -------'!$C$7)," ",IF('[1]-------  H.S.ARA -------'!$C$7='CITYLIFE SİNEMALARI'!B482,HLOOKUP('CITYLIFE SİNEMALARI'!B482,'[1]-------  H.S.ARA -------'!$C$7:$C$10,2,FALSE)," "))</f>
        <v> </v>
      </c>
      <c r="M482" s="66" t="str">
        <f>IF(ISNA('[1]-------  H.S.ARA -------'!$D$7)," ",IF('[1]-------  H.S.ARA -------'!$D$7='CITYLIFE SİNEMALARI'!B482,HLOOKUP('CITYLIFE SİNEMALARI'!B482,'[1]-------  H.S.ARA -------'!$D$7:$D$10,2,FALSE)," "))</f>
        <v> </v>
      </c>
      <c r="N482" s="66" t="str">
        <f>IF(ISNA('[1]-------  H.S.ARA -------'!$E$7)," ",IF('[1]-------  H.S.ARA -------'!$E$7='CITYLIFE SİNEMALARI'!B482,HLOOKUP('CITYLIFE SİNEMALARI'!B482,'[1]-------  H.S.ARA -------'!$E$7:$E$10,2,FALSE)," "))</f>
        <v> </v>
      </c>
      <c r="O482" s="66" t="str">
        <f>IF(ISNA('[1]-------  H.S.ARA -------'!$F$7)," ",IF('[1]-------  H.S.ARA -------'!$F$7='CITYLIFE SİNEMALARI'!B482,HLOOKUP('CITYLIFE SİNEMALARI'!B482,'[1]-------  H.S.ARA -------'!$F$7:$F$10,2,FALSE)," "))</f>
        <v> </v>
      </c>
      <c r="P482" s="66" t="str">
        <f>IF(ISNA('[1]-------  H.S.ARA -------'!$G$7)," ",IF('[1]-------  H.S.ARA -------'!$G$7='CITYLIFE SİNEMALARI'!B482,HLOOKUP('CITYLIFE SİNEMALARI'!B482,'[1]-------  H.S.ARA -------'!$G$7:$G$10,2,FALSE)," "))</f>
        <v> </v>
      </c>
      <c r="Q482" s="66" t="str">
        <f>IF(ISNA('[1]-------  H.S.ARA -------'!$H$7)," ",IF('[1]-------  H.S.ARA -------'!$H$7='CITYLIFE SİNEMALARI'!B482,HLOOKUP('CITYLIFE SİNEMALARI'!B482,'[1]-------  H.S.ARA -------'!$H$7:$H$10,2,FALSE)," "))</f>
        <v> </v>
      </c>
      <c r="R482" s="66" t="str">
        <f>IF(ISNA('[1]-------  H.S.ARA -------'!$I$7)," ",IF('[1]-------  H.S.ARA -------'!$I$7='CITYLIFE SİNEMALARI'!B482,HLOOKUP('CITYLIFE SİNEMALARI'!B482,'[1]-------  H.S.ARA -------'!$I$7:$I$10,2,FALSE)," "))</f>
        <v> </v>
      </c>
      <c r="S482" s="66" t="str">
        <f>IF(ISNA('[1]-------  H.S.ARA -------'!$J$7)," ",IF('[1]-------  H.S.ARA -------'!$J$7='CITYLIFE SİNEMALARI'!B482,HLOOKUP('CITYLIFE SİNEMALARI'!B482,'[1]-------  H.S.ARA -------'!$J$7:$J$10,2,FALSE)," "))</f>
        <v> </v>
      </c>
      <c r="T482" s="67" t="str">
        <f>IF(ISNA('[1]-------  H.S.ARA -------'!$C$11)," ",IF('[1]-------  H.S.ARA -------'!$C$11='CITYLIFE SİNEMALARI'!B482,HLOOKUP('CITYLIFE SİNEMALARI'!B482,'[1]-------  H.S.ARA -------'!$C$11:$C$14,2,FALSE)," "))</f>
        <v> </v>
      </c>
      <c r="U482" s="67" t="str">
        <f>IF(ISNA('[1]-------  H.S.ARA -------'!$D$11)," ",IF('[1]-------  H.S.ARA -------'!$D$11='CITYLIFE SİNEMALARI'!B482,HLOOKUP('CITYLIFE SİNEMALARI'!B482,'[1]-------  H.S.ARA -------'!$D$11:$D$14,2,FALSE)," "))</f>
        <v> </v>
      </c>
      <c r="V482" s="67" t="str">
        <f>IF(ISNA('[1]-------  H.S.ARA -------'!$E$11)," ",IF('[1]-------  H.S.ARA -------'!$E$11='CITYLIFE SİNEMALARI'!B482,HLOOKUP('CITYLIFE SİNEMALARI'!B482,'[1]-------  H.S.ARA -------'!$E$11:$E$14,2,FALSE)," "))</f>
        <v> </v>
      </c>
      <c r="W482" s="67" t="str">
        <f>IF(ISNA('[1]-------  H.S.ARA -------'!$F$11)," ",IF('[1]-------  H.S.ARA -------'!$F$11='CITYLIFE SİNEMALARI'!B482,HLOOKUP('CITYLIFE SİNEMALARI'!B482,'[1]-------  H.S.ARA -------'!$F$11:$F$14,2,FALSE)," "))</f>
        <v> </v>
      </c>
      <c r="X482" s="67" t="str">
        <f>IF(ISNA('[1]-------  H.S.ARA -------'!$G$11)," ",IF('[1]-------  H.S.ARA -------'!$G$11='CITYLIFE SİNEMALARI'!B482,HLOOKUP('CITYLIFE SİNEMALARI'!B482,'[1]-------  H.S.ARA -------'!$G$11:$G$14,2,FALSE)," "))</f>
        <v> </v>
      </c>
      <c r="Y482" s="67" t="str">
        <f>IF(ISNA('[1]-------  H.S.ARA -------'!$H$11)," ",IF('[1]-------  H.S.ARA -------'!$H$11='CITYLIFE SİNEMALARI'!B482,HLOOKUP('CITYLIFE SİNEMALARI'!B482,'[1]-------  H.S.ARA -------'!$H$11:$H$14,2,FALSE)," "))</f>
        <v> </v>
      </c>
      <c r="Z482" s="67" t="str">
        <f>IF(ISNA('[1]-------  H.S.ARA -------'!$I$11)," ",IF('[1]-------  H.S.ARA -------'!$I$11='CITYLIFE SİNEMALARI'!B482,HLOOKUP('CITYLIFE SİNEMALARI'!B482,'[1]-------  H.S.ARA -------'!$I$11:$I$14,2,FALSE)," "))</f>
        <v> </v>
      </c>
      <c r="AA482" s="67" t="str">
        <f>IF(ISNA('[1]-------  H.S.ARA -------'!$J$11)," ",IF('[1]-------  H.S.ARA -------'!$J$11='CITYLIFE SİNEMALARI'!B482,HLOOKUP('CITYLIFE SİNEMALARI'!B482,'[1]-------  H.S.ARA -------'!$J$11:$J$14,2,FALSE)," "))</f>
        <v> </v>
      </c>
      <c r="AB482" s="68" t="str">
        <f>IF(ISNA('[1]-------  H.S.ARA -------'!$C$15)," ",IF('[1]-------  H.S.ARA -------'!$C$15='CITYLIFE SİNEMALARI'!B482,HLOOKUP('CITYLIFE SİNEMALARI'!B482,'[1]-------  H.S.ARA -------'!$C$15:$C$18,2,FALSE)," "))</f>
        <v> </v>
      </c>
      <c r="AC482" s="68" t="str">
        <f>IF(ISNA('[1]-------  H.S.ARA -------'!$D$15)," ",IF('[1]-------  H.S.ARA -------'!$D$15='CITYLIFE SİNEMALARI'!B482,HLOOKUP('CITYLIFE SİNEMALARI'!B482,'[1]-------  H.S.ARA -------'!$D$15:$D$18,2,FALSE)," "))</f>
        <v> </v>
      </c>
      <c r="AD482" s="68" t="str">
        <f>IF(ISNA('[1]-------  H.S.ARA -------'!$E$15)," ",IF('[1]-------  H.S.ARA -------'!$E$15='CITYLIFE SİNEMALARI'!B482,HLOOKUP('CITYLIFE SİNEMALARI'!B482,'[1]-------  H.S.ARA -------'!$E$15:$E$18,2,FALSE)," "))</f>
        <v> </v>
      </c>
      <c r="AE482" s="68" t="str">
        <f>IF(ISNA('[1]-------  H.S.ARA -------'!$F$15)," ",IF('[1]-------  H.S.ARA -------'!$F$15='CITYLIFE SİNEMALARI'!B482,HLOOKUP('CITYLIFE SİNEMALARI'!B482,'[1]-------  H.S.ARA -------'!$F$15:$F$18,2,FALSE)," "))</f>
        <v> </v>
      </c>
      <c r="AF482" s="68" t="str">
        <f>IF(ISNA('[1]-------  H.S.ARA -------'!$G$15)," ",IF('[1]-------  H.S.ARA -------'!$G$15='CITYLIFE SİNEMALARI'!B482,HLOOKUP('CITYLIFE SİNEMALARI'!B482,'[1]-------  H.S.ARA -------'!$G$15:$G$18,2,FALSE)," "))</f>
        <v> </v>
      </c>
      <c r="AG482" s="68" t="str">
        <f>IF(ISNA('[1]-------  H.S.ARA -------'!$H$15)," ",IF('[1]-------  H.S.ARA -------'!$H$15='CITYLIFE SİNEMALARI'!B482,HLOOKUP('CITYLIFE SİNEMALARI'!B482,'[1]-------  H.S.ARA -------'!$H$15:$H$18,2,FALSE)," "))</f>
        <v> </v>
      </c>
      <c r="AH482" s="68" t="str">
        <f>IF(ISNA('[1]-------  H.S.ARA -------'!$I$15)," ",IF('[1]-------  H.S.ARA -------'!$I$15='CITYLIFE SİNEMALARI'!B482,HLOOKUP('CITYLIFE SİNEMALARI'!B482,'[1]-------  H.S.ARA -------'!$I$15:$I$18,2,FALSE)," "))</f>
        <v> </v>
      </c>
      <c r="AI482" s="68" t="str">
        <f>IF(ISNA('[1]-------  H.S.ARA -------'!$J$15)," ",IF('[1]-------  H.S.ARA -------'!$J$15='CITYLIFE SİNEMALARI'!B482,HLOOKUP('CITYLIFE SİNEMALARI'!B482,'[1]-------  H.S.ARA -------'!$J$15:$J$18,2,FALSE)," "))</f>
        <v> </v>
      </c>
      <c r="AJ482" s="69" t="str">
        <f>IF(ISNA('[1]-------  H.S.ARA -------'!$C$19)," ",IF('[1]-------  H.S.ARA -------'!$C$19='CITYLIFE SİNEMALARI'!B482,HLOOKUP('CITYLIFE SİNEMALARI'!B482,'[1]-------  H.S.ARA -------'!$C$19:$C$22,2,FALSE)," "))</f>
        <v> </v>
      </c>
      <c r="AK482" s="69" t="str">
        <f>IF(ISNA('[1]-------  H.S.ARA -------'!$D$19)," ",IF('[1]-------  H.S.ARA -------'!$D$19='CITYLIFE SİNEMALARI'!B482,HLOOKUP('CITYLIFE SİNEMALARI'!B482,'[1]-------  H.S.ARA -------'!$D$19:$D$22,2,FALSE)," "))</f>
        <v> </v>
      </c>
      <c r="AL482" s="69" t="str">
        <f>IF(ISNA('[1]-------  H.S.ARA -------'!$E$19)," ",IF('[1]-------  H.S.ARA -------'!$E$19='CITYLIFE SİNEMALARI'!B482,HLOOKUP('CITYLIFE SİNEMALARI'!B482,'[1]-------  H.S.ARA -------'!$E$19:$E$22,2,FALSE)," "))</f>
        <v> </v>
      </c>
      <c r="AM482" s="69" t="str">
        <f>IF(ISNA('[1]-------  H.S.ARA -------'!$F$19)," ",IF('[1]-------  H.S.ARA -------'!$F$19='CITYLIFE SİNEMALARI'!B482,HLOOKUP('CITYLIFE SİNEMALARI'!B482,'[1]-------  H.S.ARA -------'!$F$19:$F$22,2,FALSE)," "))</f>
        <v> </v>
      </c>
      <c r="AN482" s="69" t="str">
        <f>IF(ISNA('[1]-------  H.S.ARA -------'!$G$19)," ",IF('[1]-------  H.S.ARA -------'!$G$19='CITYLIFE SİNEMALARI'!B482,HLOOKUP('CITYLIFE SİNEMALARI'!B482,'[1]-------  H.S.ARA -------'!$G$19:$G$22,2,FALSE)," "))</f>
        <v> </v>
      </c>
      <c r="AO482" s="69" t="str">
        <f>IF(ISNA('[1]-------  H.S.ARA -------'!$H$19)," ",IF('[1]-------  H.S.ARA -------'!$H$19='CITYLIFE SİNEMALARI'!B482,HLOOKUP('CITYLIFE SİNEMALARI'!B482,'[1]-------  H.S.ARA -------'!$H$19:$H$22,2,FALSE)," "))</f>
        <v> </v>
      </c>
      <c r="AP482" s="69" t="str">
        <f>IF(ISNA('[1]-------  H.S.ARA -------'!$I$19)," ",IF('[1]-------  H.S.ARA -------'!$I$19='CITYLIFE SİNEMALARI'!B482,HLOOKUP('CITYLIFE SİNEMALARI'!B482,'[1]-------  H.S.ARA -------'!$I$19:$I$22,2,FALSE)," "))</f>
        <v> </v>
      </c>
      <c r="AQ482" s="69" t="str">
        <f>IF(ISNA('[1]-------  H.S.ARA -------'!$J$19)," ",IF('[1]-------  H.S.ARA -------'!$J$19='CITYLIFE SİNEMALARI'!B482,HLOOKUP('CITYLIFE SİNEMALARI'!B482,'[1]-------  H.S.ARA -------'!$J$19:$J$22,2,FALSE)," "))</f>
        <v> </v>
      </c>
      <c r="AR482" s="66" t="str">
        <f>IF(ISNA('[1]-------  H.S.ARA -------'!$C$23)," ",IF('[1]-------  H.S.ARA -------'!$C$23='CITYLIFE SİNEMALARI'!B482,HLOOKUP('CITYLIFE SİNEMALARI'!B482,'[1]-------  H.S.ARA -------'!$C$23:$C$26,2,FALSE)," "))</f>
        <v> </v>
      </c>
      <c r="AS482" s="66" t="str">
        <f>IF(ISNA('[1]-------  H.S.ARA -------'!$D$23)," ",IF('[1]-------  H.S.ARA -------'!$D$23='CITYLIFE SİNEMALARI'!B482,HLOOKUP('CITYLIFE SİNEMALARI'!B482,'[1]-------  H.S.ARA -------'!$D$23:$D$26,2,FALSE)," "))</f>
        <v> </v>
      </c>
      <c r="AT482" s="66" t="str">
        <f>IF(ISNA('[1]-------  H.S.ARA -------'!$E$23)," ",IF('[1]-------  H.S.ARA -------'!$E$23='CITYLIFE SİNEMALARI'!B482,HLOOKUP('CITYLIFE SİNEMALARI'!B482,'[1]-------  H.S.ARA -------'!$E$23:$E$26,2,FALSE)," "))</f>
        <v> </v>
      </c>
      <c r="AU482" s="66" t="str">
        <f>IF(ISNA('[1]-------  H.S.ARA -------'!$F$23)," ",IF('[1]-------  H.S.ARA -------'!$F$23='CITYLIFE SİNEMALARI'!B482,HLOOKUP('CITYLIFE SİNEMALARI'!B482,'[1]-------  H.S.ARA -------'!$F$23:$F$26,2,FALSE)," "))</f>
        <v> </v>
      </c>
      <c r="AV482" s="66" t="str">
        <f>IF(ISNA('[1]-------  H.S.ARA -------'!$G$23)," ",IF('[1]-------  H.S.ARA -------'!$G$23='CITYLIFE SİNEMALARI'!B482,HLOOKUP('CITYLIFE SİNEMALARI'!B482,'[1]-------  H.S.ARA -------'!$G$23:$G$26,2,FALSE)," "))</f>
        <v> </v>
      </c>
      <c r="AW482" s="66" t="str">
        <f>IF(ISNA('[1]-------  H.S.ARA -------'!$H$23)," ",IF('[1]-------  H.S.ARA -------'!$H$23='CITYLIFE SİNEMALARI'!B482,HLOOKUP('CITYLIFE SİNEMALARI'!B482,'[1]-------  H.S.ARA -------'!$H$23:$H$26,2,FALSE)," "))</f>
        <v> </v>
      </c>
      <c r="AX482" s="66" t="str">
        <f>IF(ISNA('[1]-------  H.S.ARA -------'!$I$23)," ",IF('[1]-------  H.S.ARA -------'!$I$23='CITYLIFE SİNEMALARI'!B482,HLOOKUP('CITYLIFE SİNEMALARI'!B482,'[1]-------  H.S.ARA -------'!$I$23:$I$26,2,FALSE)," "))</f>
        <v> </v>
      </c>
      <c r="AY482" s="66" t="str">
        <f>IF(ISNA('[1]-------  H.S.ARA -------'!$J$23)," ",IF('[1]-------  H.S.ARA -------'!$J$23='CITYLIFE SİNEMALARI'!B482,HLOOKUP('CITYLIFE SİNEMALARI'!B482,'[1]-------  H.S.ARA -------'!$J$23:$J$26,2,FALSE)," "))</f>
        <v> </v>
      </c>
      <c r="AZ482" s="65" t="str">
        <f>IF(ISNA('[1]-------  H.S.ARA -------'!$C$27)," ",IF('[1]-------  H.S.ARA -------'!$C$27='CITYLIFE SİNEMALARI'!B482,HLOOKUP('CITYLIFE SİNEMALARI'!B482,'[1]-------  H.S.ARA -------'!$C$27:$C$30,2,FALSE)," "))</f>
        <v> </v>
      </c>
      <c r="BA482" s="65" t="str">
        <f>IF(ISNA('[1]-------  H.S.ARA -------'!$D$27)," ",IF('[1]-------  H.S.ARA -------'!$D$27='CITYLIFE SİNEMALARI'!B482,HLOOKUP('CITYLIFE SİNEMALARI'!B482,'[1]-------  H.S.ARA -------'!$D$27:$D$30,2,FALSE)," "))</f>
        <v> </v>
      </c>
      <c r="BB482" s="65" t="str">
        <f>IF(ISNA('[1]-------  H.S.ARA -------'!$E$27)," ",IF('[1]-------  H.S.ARA -------'!$E$27='CITYLIFE SİNEMALARI'!B482,HLOOKUP('CITYLIFE SİNEMALARI'!B482,'[1]-------  H.S.ARA -------'!$E$27:$E$30,2,FALSE)," "))</f>
        <v> </v>
      </c>
      <c r="BC482" s="65" t="str">
        <f>IF(ISNA('[1]-------  H.S.ARA -------'!$F$27)," ",IF('[1]-------  H.S.ARA -------'!$F$27='CITYLIFE SİNEMALARI'!B482,HLOOKUP('CITYLIFE SİNEMALARI'!B482,'[1]-------  H.S.ARA -------'!$F$27:$F$30,2,FALSE)," "))</f>
        <v> </v>
      </c>
      <c r="BD482" s="65" t="str">
        <f>IF(ISNA('[1]-------  H.S.ARA -------'!$G$27)," ",IF('[1]-------  H.S.ARA -------'!$G$27='CITYLIFE SİNEMALARI'!B482,HLOOKUP('CITYLIFE SİNEMALARI'!B482,'[1]-------  H.S.ARA -------'!$G$27:$G$30,2,FALSE)," "))</f>
        <v> </v>
      </c>
      <c r="BE482" s="65" t="str">
        <f>IF(ISNA('[1]-------  H.S.ARA -------'!$H$27)," ",IF('[1]-------  H.S.ARA -------'!$H$27='CITYLIFE SİNEMALARI'!B482,HLOOKUP('CITYLIFE SİNEMALARI'!B482,'[1]-------  H.S.ARA -------'!$H$27:$H$30,2,FALSE)," "))</f>
        <v> </v>
      </c>
      <c r="BF482" s="65" t="str">
        <f>IF(ISNA('[1]-------  H.S.ARA -------'!$I$27)," ",IF('[1]-------  H.S.ARA -------'!$I$27='CITYLIFE SİNEMALARI'!B482,HLOOKUP('CITYLIFE SİNEMALARI'!B482,'[1]-------  H.S.ARA -------'!$I$27:$I$30,2,FALSE)," "))</f>
        <v> </v>
      </c>
      <c r="BG482" s="65" t="str">
        <f>IF(ISNA('[1]-------  H.S.ARA -------'!$J$27)," ",IF('[1]-------  H.S.ARA -------'!$J$27='CITYLIFE SİNEMALARI'!B482,HLOOKUP('CITYLIFE SİNEMALARI'!B482,'[1]-------  H.S.ARA -------'!$J$27:$J$30,2,FALSE)," "))</f>
        <v> </v>
      </c>
      <c r="BH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70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66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65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B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C482" s="67" t="e">
        <f>IF(ISNA('[1]-------  H.S.ARA -------'!#REF!)," ",IF('[1]-------  H.S.ARA -------'!#REF!='CITYLIFE SİNEMALARI'!B482,HLOOKUP('CITYLIFE SİNEMALARI'!B482,'[1]-------  H.S.ARA -------'!#REF!,2,FALSE)," "))</f>
        <v>#REF!</v>
      </c>
      <c r="DD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E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F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G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H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I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J482" s="68" t="e">
        <f>IF(ISNA('[1]-------  H.S.ARA -------'!#REF!)," ",IF('[1]-------  H.S.ARA -------'!#REF!='CITYLIFE SİNEMALARI'!B482,HLOOKUP('CITYLIFE SİNEMALARI'!B482,'[1]-------  H.S.ARA -------'!#REF!,2,FALSE)," "))</f>
        <v>#REF!</v>
      </c>
      <c r="DK482" s="68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15" ht="12.75">
      <c r="B483" s="63">
        <f t="shared" si="35"/>
        <v>0</v>
      </c>
      <c r="C483" s="64"/>
      <c r="D483" s="65" t="str">
        <f>IF(ISNA('[1]-------  H.S.ARA -------'!$C$3)," ",IF('[1]-------  H.S.ARA -------'!$C$3='CITYLIFE SİNEMALARI'!B483,HLOOKUP('CITYLIFE SİNEMALARI'!B483,'[1]-------  H.S.ARA -------'!$C$3:$C$6,2,FALSE)," "))</f>
        <v> </v>
      </c>
      <c r="E483" s="65" t="str">
        <f>IF(ISNA('[1]-------  H.S.ARA -------'!$D$3)," ",IF('[1]-------  H.S.ARA -------'!$D$3='CITYLIFE SİNEMALARI'!B483,HLOOKUP('CITYLIFE SİNEMALARI'!B483,'[1]-------  H.S.ARA -------'!$D$3:$D$6,2,FALSE)," "))</f>
        <v> </v>
      </c>
      <c r="F483" s="65" t="str">
        <f>IF(ISNA('[1]-------  H.S.ARA -------'!$E$3)," ",IF('[1]-------  H.S.ARA -------'!$E$3='CITYLIFE SİNEMALARI'!B483,HLOOKUP('CITYLIFE SİNEMALARI'!B483,'[1]-------  H.S.ARA -------'!$E$3:$E$6,2,FALSE)," "))</f>
        <v> </v>
      </c>
      <c r="G483" s="65" t="str">
        <f>IF(ISNA('[1]-------  H.S.ARA -------'!$F$3)," ",IF('[1]-------  H.S.ARA -------'!$F$3='CITYLIFE SİNEMALARI'!B483,HLOOKUP('CITYLIFE SİNEMALARI'!B483,'[1]-------  H.S.ARA -------'!$F$3:$F$6,2,FALSE)," "))</f>
        <v> </v>
      </c>
      <c r="H483" s="65" t="str">
        <f>IF(ISNA('[1]-------  H.S.ARA -------'!$G$3)," ",IF('[1]-------  H.S.ARA -------'!$G$3='CITYLIFE SİNEMALARI'!B483,HLOOKUP('CITYLIFE SİNEMALARI'!B483,'[1]-------  H.S.ARA -------'!$G$3:$G$6,2,FALSE)," "))</f>
        <v> </v>
      </c>
      <c r="I483" s="65" t="str">
        <f>IF(ISNA('[1]-------  H.S.ARA -------'!$H$3)," ",IF('[1]-------  H.S.ARA -------'!$H$3='CITYLIFE SİNEMALARI'!B483,HLOOKUP('CITYLIFE SİNEMALARI'!B483,'[1]-------  H.S.ARA -------'!$H$3:$H$6,2,FALSE)," "))</f>
        <v> </v>
      </c>
      <c r="J483" s="65" t="str">
        <f>IF(ISNA('[1]-------  H.S.ARA -------'!$I$3)," ",IF('[1]-------  H.S.ARA -------'!$I$3='CITYLIFE SİNEMALARI'!B483,HLOOKUP('CITYLIFE SİNEMALARI'!B483,'[1]-------  H.S.ARA -------'!$I$3:$I$6,2,FALSE)," "))</f>
        <v> </v>
      </c>
      <c r="K483" s="65" t="str">
        <f>IF(ISNA('[1]-------  H.S.ARA -------'!$J$3)," ",IF('[1]-------  H.S.ARA -------'!$J$3='CITYLIFE SİNEMALARI'!B483,HLOOKUP('CITYLIFE SİNEMALARI'!B483,'[1]-------  H.S.ARA -------'!$J$3:$J$6,2,FALSE)," "))</f>
        <v> </v>
      </c>
      <c r="L483" s="66" t="str">
        <f>IF(ISNA('[1]-------  H.S.ARA -------'!$C$7)," ",IF('[1]-------  H.S.ARA -------'!$C$7='CITYLIFE SİNEMALARI'!B483,HLOOKUP('CITYLIFE SİNEMALARI'!B483,'[1]-------  H.S.ARA -------'!$C$7:$C$10,2,FALSE)," "))</f>
        <v> </v>
      </c>
      <c r="M483" s="66" t="str">
        <f>IF(ISNA('[1]-------  H.S.ARA -------'!$D$7)," ",IF('[1]-------  H.S.ARA -------'!$D$7='CITYLIFE SİNEMALARI'!B483,HLOOKUP('CITYLIFE SİNEMALARI'!B483,'[1]-------  H.S.ARA -------'!$D$7:$D$10,2,FALSE)," "))</f>
        <v> </v>
      </c>
      <c r="N483" s="66" t="str">
        <f>IF(ISNA('[1]-------  H.S.ARA -------'!$E$7)," ",IF('[1]-------  H.S.ARA -------'!$E$7='CITYLIFE SİNEMALARI'!B483,HLOOKUP('CITYLIFE SİNEMALARI'!B483,'[1]-------  H.S.ARA -------'!$E$7:$E$10,2,FALSE)," "))</f>
        <v> </v>
      </c>
      <c r="O483" s="66" t="str">
        <f>IF(ISNA('[1]-------  H.S.ARA -------'!$F$7)," ",IF('[1]-------  H.S.ARA -------'!$F$7='CITYLIFE SİNEMALARI'!B483,HLOOKUP('CITYLIFE SİNEMALARI'!B483,'[1]-------  H.S.ARA -------'!$F$7:$F$10,2,FALSE)," "))</f>
        <v> </v>
      </c>
      <c r="P483" s="66" t="str">
        <f>IF(ISNA('[1]-------  H.S.ARA -------'!$G$7)," ",IF('[1]-------  H.S.ARA -------'!$G$7='CITYLIFE SİNEMALARI'!B483,HLOOKUP('CITYLIFE SİNEMALARI'!B483,'[1]-------  H.S.ARA -------'!$G$7:$G$10,2,FALSE)," "))</f>
        <v> </v>
      </c>
      <c r="Q483" s="66" t="str">
        <f>IF(ISNA('[1]-------  H.S.ARA -------'!$H$7)," ",IF('[1]-------  H.S.ARA -------'!$H$7='CITYLIFE SİNEMALARI'!B483,HLOOKUP('CITYLIFE SİNEMALARI'!B483,'[1]-------  H.S.ARA -------'!$H$7:$H$10,2,FALSE)," "))</f>
        <v> </v>
      </c>
      <c r="R483" s="66" t="str">
        <f>IF(ISNA('[1]-------  H.S.ARA -------'!$I$7)," ",IF('[1]-------  H.S.ARA -------'!$I$7='CITYLIFE SİNEMALARI'!B483,HLOOKUP('CITYLIFE SİNEMALARI'!B483,'[1]-------  H.S.ARA -------'!$I$7:$I$10,2,FALSE)," "))</f>
        <v> </v>
      </c>
      <c r="S483" s="66" t="str">
        <f>IF(ISNA('[1]-------  H.S.ARA -------'!$J$7)," ",IF('[1]-------  H.S.ARA -------'!$J$7='CITYLIFE SİNEMALARI'!B483,HLOOKUP('CITYLIFE SİNEMALARI'!B483,'[1]-------  H.S.ARA -------'!$J$7:$J$10,2,FALSE)," "))</f>
        <v> </v>
      </c>
      <c r="T483" s="67" t="str">
        <f>IF(ISNA('[1]-------  H.S.ARA -------'!$C$11)," ",IF('[1]-------  H.S.ARA -------'!$C$11='CITYLIFE SİNEMALARI'!B483,HLOOKUP('CITYLIFE SİNEMALARI'!B483,'[1]-------  H.S.ARA -------'!$C$11:$C$14,2,FALSE)," "))</f>
        <v> </v>
      </c>
      <c r="U483" s="67" t="str">
        <f>IF(ISNA('[1]-------  H.S.ARA -------'!$D$11)," ",IF('[1]-------  H.S.ARA -------'!$D$11='CITYLIFE SİNEMALARI'!B483,HLOOKUP('CITYLIFE SİNEMALARI'!B483,'[1]-------  H.S.ARA -------'!$D$11:$D$14,2,FALSE)," "))</f>
        <v> </v>
      </c>
      <c r="V483" s="67" t="str">
        <f>IF(ISNA('[1]-------  H.S.ARA -------'!$E$11)," ",IF('[1]-------  H.S.ARA -------'!$E$11='CITYLIFE SİNEMALARI'!B483,HLOOKUP('CITYLIFE SİNEMALARI'!B483,'[1]-------  H.S.ARA -------'!$E$11:$E$14,2,FALSE)," "))</f>
        <v> </v>
      </c>
      <c r="W483" s="67" t="str">
        <f>IF(ISNA('[1]-------  H.S.ARA -------'!$F$11)," ",IF('[1]-------  H.S.ARA -------'!$F$11='CITYLIFE SİNEMALARI'!B483,HLOOKUP('CITYLIFE SİNEMALARI'!B483,'[1]-------  H.S.ARA -------'!$F$11:$F$14,2,FALSE)," "))</f>
        <v> </v>
      </c>
      <c r="X483" s="67" t="str">
        <f>IF(ISNA('[1]-------  H.S.ARA -------'!$G$11)," ",IF('[1]-------  H.S.ARA -------'!$G$11='CITYLIFE SİNEMALARI'!B483,HLOOKUP('CITYLIFE SİNEMALARI'!B483,'[1]-------  H.S.ARA -------'!$G$11:$G$14,2,FALSE)," "))</f>
        <v> </v>
      </c>
      <c r="Y483" s="67" t="str">
        <f>IF(ISNA('[1]-------  H.S.ARA -------'!$H$11)," ",IF('[1]-------  H.S.ARA -------'!$H$11='CITYLIFE SİNEMALARI'!B483,HLOOKUP('CITYLIFE SİNEMALARI'!B483,'[1]-------  H.S.ARA -------'!$H$11:$H$14,2,FALSE)," "))</f>
        <v> </v>
      </c>
      <c r="Z483" s="67" t="str">
        <f>IF(ISNA('[1]-------  H.S.ARA -------'!$I$11)," ",IF('[1]-------  H.S.ARA -------'!$I$11='CITYLIFE SİNEMALARI'!B483,HLOOKUP('CITYLIFE SİNEMALARI'!B483,'[1]-------  H.S.ARA -------'!$I$11:$I$14,2,FALSE)," "))</f>
        <v> </v>
      </c>
      <c r="AA483" s="67" t="str">
        <f>IF(ISNA('[1]-------  H.S.ARA -------'!$J$11)," ",IF('[1]-------  H.S.ARA -------'!$J$11='CITYLIFE SİNEMALARI'!B483,HLOOKUP('CITYLIFE SİNEMALARI'!B483,'[1]-------  H.S.ARA -------'!$J$11:$J$14,2,FALSE)," "))</f>
        <v> </v>
      </c>
      <c r="AB483" s="68" t="str">
        <f>IF(ISNA('[1]-------  H.S.ARA -------'!$C$15)," ",IF('[1]-------  H.S.ARA -------'!$C$15='CITYLIFE SİNEMALARI'!B483,HLOOKUP('CITYLIFE SİNEMALARI'!B483,'[1]-------  H.S.ARA -------'!$C$15:$C$18,2,FALSE)," "))</f>
        <v> </v>
      </c>
      <c r="AC483" s="68" t="str">
        <f>IF(ISNA('[1]-------  H.S.ARA -------'!$D$15)," ",IF('[1]-------  H.S.ARA -------'!$D$15='CITYLIFE SİNEMALARI'!B483,HLOOKUP('CITYLIFE SİNEMALARI'!B483,'[1]-------  H.S.ARA -------'!$D$15:$D$18,2,FALSE)," "))</f>
        <v> </v>
      </c>
      <c r="AD483" s="68" t="str">
        <f>IF(ISNA('[1]-------  H.S.ARA -------'!$E$15)," ",IF('[1]-------  H.S.ARA -------'!$E$15='CITYLIFE SİNEMALARI'!B483,HLOOKUP('CITYLIFE SİNEMALARI'!B483,'[1]-------  H.S.ARA -------'!$E$15:$E$18,2,FALSE)," "))</f>
        <v> </v>
      </c>
      <c r="AE483" s="68" t="str">
        <f>IF(ISNA('[1]-------  H.S.ARA -------'!$F$15)," ",IF('[1]-------  H.S.ARA -------'!$F$15='CITYLIFE SİNEMALARI'!B483,HLOOKUP('CITYLIFE SİNEMALARI'!B483,'[1]-------  H.S.ARA -------'!$F$15:$F$18,2,FALSE)," "))</f>
        <v> </v>
      </c>
      <c r="AF483" s="68" t="str">
        <f>IF(ISNA('[1]-------  H.S.ARA -------'!$G$15)," ",IF('[1]-------  H.S.ARA -------'!$G$15='CITYLIFE SİNEMALARI'!B483,HLOOKUP('CITYLIFE SİNEMALARI'!B483,'[1]-------  H.S.ARA -------'!$G$15:$G$18,2,FALSE)," "))</f>
        <v> </v>
      </c>
      <c r="AG483" s="68" t="str">
        <f>IF(ISNA('[1]-------  H.S.ARA -------'!$H$15)," ",IF('[1]-------  H.S.ARA -------'!$H$15='CITYLIFE SİNEMALARI'!B483,HLOOKUP('CITYLIFE SİNEMALARI'!B483,'[1]-------  H.S.ARA -------'!$H$15:$H$18,2,FALSE)," "))</f>
        <v> </v>
      </c>
      <c r="AH483" s="68" t="str">
        <f>IF(ISNA('[1]-------  H.S.ARA -------'!$I$15)," ",IF('[1]-------  H.S.ARA -------'!$I$15='CITYLIFE SİNEMALARI'!B483,HLOOKUP('CITYLIFE SİNEMALARI'!B483,'[1]-------  H.S.ARA -------'!$I$15:$I$18,2,FALSE)," "))</f>
        <v> </v>
      </c>
      <c r="AI483" s="68" t="str">
        <f>IF(ISNA('[1]-------  H.S.ARA -------'!$J$15)," ",IF('[1]-------  H.S.ARA -------'!$J$15='CITYLIFE SİNEMALARI'!B483,HLOOKUP('CITYLIFE SİNEMALARI'!B483,'[1]-------  H.S.ARA -------'!$J$15:$J$18,2,FALSE)," "))</f>
        <v> </v>
      </c>
      <c r="AJ483" s="69" t="str">
        <f>IF(ISNA('[1]-------  H.S.ARA -------'!$C$19)," ",IF('[1]-------  H.S.ARA -------'!$C$19='CITYLIFE SİNEMALARI'!B483,HLOOKUP('CITYLIFE SİNEMALARI'!B483,'[1]-------  H.S.ARA -------'!$C$19:$C$22,2,FALSE)," "))</f>
        <v> </v>
      </c>
      <c r="AK483" s="69" t="str">
        <f>IF(ISNA('[1]-------  H.S.ARA -------'!$D$19)," ",IF('[1]-------  H.S.ARA -------'!$D$19='CITYLIFE SİNEMALARI'!B483,HLOOKUP('CITYLIFE SİNEMALARI'!B483,'[1]-------  H.S.ARA -------'!$D$19:$D$22,2,FALSE)," "))</f>
        <v> </v>
      </c>
      <c r="AL483" s="69" t="str">
        <f>IF(ISNA('[1]-------  H.S.ARA -------'!$E$19)," ",IF('[1]-------  H.S.ARA -------'!$E$19='CITYLIFE SİNEMALARI'!B483,HLOOKUP('CITYLIFE SİNEMALARI'!B483,'[1]-------  H.S.ARA -------'!$E$19:$E$22,2,FALSE)," "))</f>
        <v> </v>
      </c>
      <c r="AM483" s="69" t="str">
        <f>IF(ISNA('[1]-------  H.S.ARA -------'!$F$19)," ",IF('[1]-------  H.S.ARA -------'!$F$19='CITYLIFE SİNEMALARI'!B483,HLOOKUP('CITYLIFE SİNEMALARI'!B483,'[1]-------  H.S.ARA -------'!$F$19:$F$22,2,FALSE)," "))</f>
        <v> </v>
      </c>
      <c r="AN483" s="69" t="str">
        <f>IF(ISNA('[1]-------  H.S.ARA -------'!$G$19)," ",IF('[1]-------  H.S.ARA -------'!$G$19='CITYLIFE SİNEMALARI'!B483,HLOOKUP('CITYLIFE SİNEMALARI'!B483,'[1]-------  H.S.ARA -------'!$G$19:$G$22,2,FALSE)," "))</f>
        <v> </v>
      </c>
      <c r="AO483" s="69" t="str">
        <f>IF(ISNA('[1]-------  H.S.ARA -------'!$H$19)," ",IF('[1]-------  H.S.ARA -------'!$H$19='CITYLIFE SİNEMALARI'!B483,HLOOKUP('CITYLIFE SİNEMALARI'!B483,'[1]-------  H.S.ARA -------'!$H$19:$H$22,2,FALSE)," "))</f>
        <v> </v>
      </c>
      <c r="AP483" s="69" t="str">
        <f>IF(ISNA('[1]-------  H.S.ARA -------'!$I$19)," ",IF('[1]-------  H.S.ARA -------'!$I$19='CITYLIFE SİNEMALARI'!B483,HLOOKUP('CITYLIFE SİNEMALARI'!B483,'[1]-------  H.S.ARA -------'!$I$19:$I$22,2,FALSE)," "))</f>
        <v> </v>
      </c>
      <c r="AQ483" s="69" t="str">
        <f>IF(ISNA('[1]-------  H.S.ARA -------'!$J$19)," ",IF('[1]-------  H.S.ARA -------'!$J$19='CITYLIFE SİNEMALARI'!B483,HLOOKUP('CITYLIFE SİNEMALARI'!B483,'[1]-------  H.S.ARA -------'!$J$19:$J$22,2,FALSE)," "))</f>
        <v> </v>
      </c>
      <c r="AR483" s="66" t="str">
        <f>IF(ISNA('[1]-------  H.S.ARA -------'!$C$23)," ",IF('[1]-------  H.S.ARA -------'!$C$23='CITYLIFE SİNEMALARI'!B483,HLOOKUP('CITYLIFE SİNEMALARI'!B483,'[1]-------  H.S.ARA -------'!$C$23:$C$26,2,FALSE)," "))</f>
        <v> </v>
      </c>
      <c r="AS483" s="66" t="str">
        <f>IF(ISNA('[1]-------  H.S.ARA -------'!$D$23)," ",IF('[1]-------  H.S.ARA -------'!$D$23='CITYLIFE SİNEMALARI'!B483,HLOOKUP('CITYLIFE SİNEMALARI'!B483,'[1]-------  H.S.ARA -------'!$D$23:$D$26,2,FALSE)," "))</f>
        <v> </v>
      </c>
      <c r="AT483" s="66" t="str">
        <f>IF(ISNA('[1]-------  H.S.ARA -------'!$E$23)," ",IF('[1]-------  H.S.ARA -------'!$E$23='CITYLIFE SİNEMALARI'!B483,HLOOKUP('CITYLIFE SİNEMALARI'!B483,'[1]-------  H.S.ARA -------'!$E$23:$E$26,2,FALSE)," "))</f>
        <v> </v>
      </c>
      <c r="AU483" s="66" t="str">
        <f>IF(ISNA('[1]-------  H.S.ARA -------'!$F$23)," ",IF('[1]-------  H.S.ARA -------'!$F$23='CITYLIFE SİNEMALARI'!B483,HLOOKUP('CITYLIFE SİNEMALARI'!B483,'[1]-------  H.S.ARA -------'!$F$23:$F$26,2,FALSE)," "))</f>
        <v> </v>
      </c>
      <c r="AV483" s="66" t="str">
        <f>IF(ISNA('[1]-------  H.S.ARA -------'!$G$23)," ",IF('[1]-------  H.S.ARA -------'!$G$23='CITYLIFE SİNEMALARI'!B483,HLOOKUP('CITYLIFE SİNEMALARI'!B483,'[1]-------  H.S.ARA -------'!$G$23:$G$26,2,FALSE)," "))</f>
        <v> </v>
      </c>
      <c r="AW483" s="66" t="str">
        <f>IF(ISNA('[1]-------  H.S.ARA -------'!$H$23)," ",IF('[1]-------  H.S.ARA -------'!$H$23='CITYLIFE SİNEMALARI'!B483,HLOOKUP('CITYLIFE SİNEMALARI'!B483,'[1]-------  H.S.ARA -------'!$H$23:$H$26,2,FALSE)," "))</f>
        <v> </v>
      </c>
      <c r="AX483" s="66" t="str">
        <f>IF(ISNA('[1]-------  H.S.ARA -------'!$I$23)," ",IF('[1]-------  H.S.ARA -------'!$I$23='CITYLIFE SİNEMALARI'!B483,HLOOKUP('CITYLIFE SİNEMALARI'!B483,'[1]-------  H.S.ARA -------'!$I$23:$I$26,2,FALSE)," "))</f>
        <v> </v>
      </c>
      <c r="AY483" s="66" t="str">
        <f>IF(ISNA('[1]-------  H.S.ARA -------'!$J$23)," ",IF('[1]-------  H.S.ARA -------'!$J$23='CITYLIFE SİNEMALARI'!B483,HLOOKUP('CITYLIFE SİNEMALARI'!B483,'[1]-------  H.S.ARA -------'!$J$23:$J$26,2,FALSE)," "))</f>
        <v> </v>
      </c>
      <c r="AZ483" s="65" t="str">
        <f>IF(ISNA('[1]-------  H.S.ARA -------'!$C$27)," ",IF('[1]-------  H.S.ARA -------'!$C$27='CITYLIFE SİNEMALARI'!B483,HLOOKUP('CITYLIFE SİNEMALARI'!B483,'[1]-------  H.S.ARA -------'!$C$27:$C$30,2,FALSE)," "))</f>
        <v> </v>
      </c>
      <c r="BA483" s="65" t="str">
        <f>IF(ISNA('[1]-------  H.S.ARA -------'!$D$27)," ",IF('[1]-------  H.S.ARA -------'!$D$27='CITYLIFE SİNEMALARI'!B483,HLOOKUP('CITYLIFE SİNEMALARI'!B483,'[1]-------  H.S.ARA -------'!$D$27:$D$30,2,FALSE)," "))</f>
        <v> </v>
      </c>
      <c r="BB483" s="65" t="str">
        <f>IF(ISNA('[1]-------  H.S.ARA -------'!$E$27)," ",IF('[1]-------  H.S.ARA -------'!$E$27='CITYLIFE SİNEMALARI'!B483,HLOOKUP('CITYLIFE SİNEMALARI'!B483,'[1]-------  H.S.ARA -------'!$E$27:$E$30,2,FALSE)," "))</f>
        <v> </v>
      </c>
      <c r="BC483" s="65" t="str">
        <f>IF(ISNA('[1]-------  H.S.ARA -------'!$F$27)," ",IF('[1]-------  H.S.ARA -------'!$F$27='CITYLIFE SİNEMALARI'!B483,HLOOKUP('CITYLIFE SİNEMALARI'!B483,'[1]-------  H.S.ARA -------'!$F$27:$F$30,2,FALSE)," "))</f>
        <v> </v>
      </c>
      <c r="BD483" s="65" t="str">
        <f>IF(ISNA('[1]-------  H.S.ARA -------'!$G$27)," ",IF('[1]-------  H.S.ARA -------'!$G$27='CITYLIFE SİNEMALARI'!B483,HLOOKUP('CITYLIFE SİNEMALARI'!B483,'[1]-------  H.S.ARA -------'!$G$27:$G$30,2,FALSE)," "))</f>
        <v> </v>
      </c>
      <c r="BE483" s="65" t="str">
        <f>IF(ISNA('[1]-------  H.S.ARA -------'!$H$27)," ",IF('[1]-------  H.S.ARA -------'!$H$27='CITYLIFE SİNEMALARI'!B483,HLOOKUP('CITYLIFE SİNEMALARI'!B483,'[1]-------  H.S.ARA -------'!$H$27:$H$30,2,FALSE)," "))</f>
        <v> </v>
      </c>
      <c r="BF483" s="65" t="str">
        <f>IF(ISNA('[1]-------  H.S.ARA -------'!$I$27)," ",IF('[1]-------  H.S.ARA -------'!$I$27='CITYLIFE SİNEMALARI'!B483,HLOOKUP('CITYLIFE SİNEMALARI'!B483,'[1]-------  H.S.ARA -------'!$I$27:$I$30,2,FALSE)," "))</f>
        <v> </v>
      </c>
      <c r="BG483" s="65" t="str">
        <f>IF(ISNA('[1]-------  H.S.ARA -------'!$J$27)," ",IF('[1]-------  H.S.ARA -------'!$J$27='CITYLIFE SİNEMALARI'!B483,HLOOKUP('CITYLIFE SİNEMALARI'!B483,'[1]-------  H.S.ARA -------'!$J$27:$J$30,2,FALSE)," "))</f>
        <v> </v>
      </c>
      <c r="BH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70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66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65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B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C483" s="67" t="e">
        <f>IF(ISNA('[1]-------  H.S.ARA -------'!#REF!)," ",IF('[1]-------  H.S.ARA -------'!#REF!='CITYLIFE SİNEMALARI'!B483,HLOOKUP('CITYLIFE SİNEMALARI'!B483,'[1]-------  H.S.ARA -------'!#REF!,2,FALSE)," "))</f>
        <v>#REF!</v>
      </c>
      <c r="DD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E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F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G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H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I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J483" s="68" t="e">
        <f>IF(ISNA('[1]-------  H.S.ARA -------'!#REF!)," ",IF('[1]-------  H.S.ARA -------'!#REF!='CITYLIFE SİNEMALARI'!B483,HLOOKUP('CITYLIFE SİNEMALARI'!B483,'[1]-------  H.S.ARA -------'!#REF!,2,FALSE)," "))</f>
        <v>#REF!</v>
      </c>
      <c r="DK483" s="68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15" ht="12.75">
      <c r="B484" s="63">
        <f t="shared" si="35"/>
        <v>0</v>
      </c>
      <c r="C484" s="64"/>
      <c r="D484" s="65" t="str">
        <f>IF(ISNA('[1]-------  H.S.ARA -------'!$C$3)," ",IF('[1]-------  H.S.ARA -------'!$C$3='CITYLIFE SİNEMALARI'!B484,HLOOKUP('CITYLIFE SİNEMALARI'!B484,'[1]-------  H.S.ARA -------'!$C$3:$C$6,2,FALSE)," "))</f>
        <v> </v>
      </c>
      <c r="E484" s="65" t="str">
        <f>IF(ISNA('[1]-------  H.S.ARA -------'!$D$3)," ",IF('[1]-------  H.S.ARA -------'!$D$3='CITYLIFE SİNEMALARI'!B484,HLOOKUP('CITYLIFE SİNEMALARI'!B484,'[1]-------  H.S.ARA -------'!$D$3:$D$6,2,FALSE)," "))</f>
        <v> </v>
      </c>
      <c r="F484" s="65" t="str">
        <f>IF(ISNA('[1]-------  H.S.ARA -------'!$E$3)," ",IF('[1]-------  H.S.ARA -------'!$E$3='CITYLIFE SİNEMALARI'!B484,HLOOKUP('CITYLIFE SİNEMALARI'!B484,'[1]-------  H.S.ARA -------'!$E$3:$E$6,2,FALSE)," "))</f>
        <v> </v>
      </c>
      <c r="G484" s="65" t="str">
        <f>IF(ISNA('[1]-------  H.S.ARA -------'!$F$3)," ",IF('[1]-------  H.S.ARA -------'!$F$3='CITYLIFE SİNEMALARI'!B484,HLOOKUP('CITYLIFE SİNEMALARI'!B484,'[1]-------  H.S.ARA -------'!$F$3:$F$6,2,FALSE)," "))</f>
        <v> </v>
      </c>
      <c r="H484" s="65" t="str">
        <f>IF(ISNA('[1]-------  H.S.ARA -------'!$G$3)," ",IF('[1]-------  H.S.ARA -------'!$G$3='CITYLIFE SİNEMALARI'!B484,HLOOKUP('CITYLIFE SİNEMALARI'!B484,'[1]-------  H.S.ARA -------'!$G$3:$G$6,2,FALSE)," "))</f>
        <v> </v>
      </c>
      <c r="I484" s="65" t="str">
        <f>IF(ISNA('[1]-------  H.S.ARA -------'!$H$3)," ",IF('[1]-------  H.S.ARA -------'!$H$3='CITYLIFE SİNEMALARI'!B484,HLOOKUP('CITYLIFE SİNEMALARI'!B484,'[1]-------  H.S.ARA -------'!$H$3:$H$6,2,FALSE)," "))</f>
        <v> </v>
      </c>
      <c r="J484" s="65" t="str">
        <f>IF(ISNA('[1]-------  H.S.ARA -------'!$I$3)," ",IF('[1]-------  H.S.ARA -------'!$I$3='CITYLIFE SİNEMALARI'!B484,HLOOKUP('CITYLIFE SİNEMALARI'!B484,'[1]-------  H.S.ARA -------'!$I$3:$I$6,2,FALSE)," "))</f>
        <v> </v>
      </c>
      <c r="K484" s="65" t="str">
        <f>IF(ISNA('[1]-------  H.S.ARA -------'!$J$3)," ",IF('[1]-------  H.S.ARA -------'!$J$3='CITYLIFE SİNEMALARI'!B484,HLOOKUP('CITYLIFE SİNEMALARI'!B484,'[1]-------  H.S.ARA -------'!$J$3:$J$6,2,FALSE)," "))</f>
        <v> </v>
      </c>
      <c r="L484" s="66" t="str">
        <f>IF(ISNA('[1]-------  H.S.ARA -------'!$C$7)," ",IF('[1]-------  H.S.ARA -------'!$C$7='CITYLIFE SİNEMALARI'!B484,HLOOKUP('CITYLIFE SİNEMALARI'!B484,'[1]-------  H.S.ARA -------'!$C$7:$C$10,2,FALSE)," "))</f>
        <v> </v>
      </c>
      <c r="M484" s="66" t="str">
        <f>IF(ISNA('[1]-------  H.S.ARA -------'!$D$7)," ",IF('[1]-------  H.S.ARA -------'!$D$7='CITYLIFE SİNEMALARI'!B484,HLOOKUP('CITYLIFE SİNEMALARI'!B484,'[1]-------  H.S.ARA -------'!$D$7:$D$10,2,FALSE)," "))</f>
        <v> </v>
      </c>
      <c r="N484" s="66" t="str">
        <f>IF(ISNA('[1]-------  H.S.ARA -------'!$E$7)," ",IF('[1]-------  H.S.ARA -------'!$E$7='CITYLIFE SİNEMALARI'!B484,HLOOKUP('CITYLIFE SİNEMALARI'!B484,'[1]-------  H.S.ARA -------'!$E$7:$E$10,2,FALSE)," "))</f>
        <v> </v>
      </c>
      <c r="O484" s="66" t="str">
        <f>IF(ISNA('[1]-------  H.S.ARA -------'!$F$7)," ",IF('[1]-------  H.S.ARA -------'!$F$7='CITYLIFE SİNEMALARI'!B484,HLOOKUP('CITYLIFE SİNEMALARI'!B484,'[1]-------  H.S.ARA -------'!$F$7:$F$10,2,FALSE)," "))</f>
        <v> </v>
      </c>
      <c r="P484" s="66" t="str">
        <f>IF(ISNA('[1]-------  H.S.ARA -------'!$G$7)," ",IF('[1]-------  H.S.ARA -------'!$G$7='CITYLIFE SİNEMALARI'!B484,HLOOKUP('CITYLIFE SİNEMALARI'!B484,'[1]-------  H.S.ARA -------'!$G$7:$G$10,2,FALSE)," "))</f>
        <v> </v>
      </c>
      <c r="Q484" s="66" t="str">
        <f>IF(ISNA('[1]-------  H.S.ARA -------'!$H$7)," ",IF('[1]-------  H.S.ARA -------'!$H$7='CITYLIFE SİNEMALARI'!B484,HLOOKUP('CITYLIFE SİNEMALARI'!B484,'[1]-------  H.S.ARA -------'!$H$7:$H$10,2,FALSE)," "))</f>
        <v> </v>
      </c>
      <c r="R484" s="66" t="str">
        <f>IF(ISNA('[1]-------  H.S.ARA -------'!$I$7)," ",IF('[1]-------  H.S.ARA -------'!$I$7='CITYLIFE SİNEMALARI'!B484,HLOOKUP('CITYLIFE SİNEMALARI'!B484,'[1]-------  H.S.ARA -------'!$I$7:$I$10,2,FALSE)," "))</f>
        <v> </v>
      </c>
      <c r="S484" s="66" t="str">
        <f>IF(ISNA('[1]-------  H.S.ARA -------'!$J$7)," ",IF('[1]-------  H.S.ARA -------'!$J$7='CITYLIFE SİNEMALARI'!B484,HLOOKUP('CITYLIFE SİNEMALARI'!B484,'[1]-------  H.S.ARA -------'!$J$7:$J$10,2,FALSE)," "))</f>
        <v> </v>
      </c>
      <c r="T484" s="67" t="str">
        <f>IF(ISNA('[1]-------  H.S.ARA -------'!$C$11)," ",IF('[1]-------  H.S.ARA -------'!$C$11='CITYLIFE SİNEMALARI'!B484,HLOOKUP('CITYLIFE SİNEMALARI'!B484,'[1]-------  H.S.ARA -------'!$C$11:$C$14,2,FALSE)," "))</f>
        <v> </v>
      </c>
      <c r="U484" s="67" t="str">
        <f>IF(ISNA('[1]-------  H.S.ARA -------'!$D$11)," ",IF('[1]-------  H.S.ARA -------'!$D$11='CITYLIFE SİNEMALARI'!B484,HLOOKUP('CITYLIFE SİNEMALARI'!B484,'[1]-------  H.S.ARA -------'!$D$11:$D$14,2,FALSE)," "))</f>
        <v> </v>
      </c>
      <c r="V484" s="67" t="str">
        <f>IF(ISNA('[1]-------  H.S.ARA -------'!$E$11)," ",IF('[1]-------  H.S.ARA -------'!$E$11='CITYLIFE SİNEMALARI'!B484,HLOOKUP('CITYLIFE SİNEMALARI'!B484,'[1]-------  H.S.ARA -------'!$E$11:$E$14,2,FALSE)," "))</f>
        <v> </v>
      </c>
      <c r="W484" s="67" t="str">
        <f>IF(ISNA('[1]-------  H.S.ARA -------'!$F$11)," ",IF('[1]-------  H.S.ARA -------'!$F$11='CITYLIFE SİNEMALARI'!B484,HLOOKUP('CITYLIFE SİNEMALARI'!B484,'[1]-------  H.S.ARA -------'!$F$11:$F$14,2,FALSE)," "))</f>
        <v> </v>
      </c>
      <c r="X484" s="67" t="str">
        <f>IF(ISNA('[1]-------  H.S.ARA -------'!$G$11)," ",IF('[1]-------  H.S.ARA -------'!$G$11='CITYLIFE SİNEMALARI'!B484,HLOOKUP('CITYLIFE SİNEMALARI'!B484,'[1]-------  H.S.ARA -------'!$G$11:$G$14,2,FALSE)," "))</f>
        <v> </v>
      </c>
      <c r="Y484" s="67" t="str">
        <f>IF(ISNA('[1]-------  H.S.ARA -------'!$H$11)," ",IF('[1]-------  H.S.ARA -------'!$H$11='CITYLIFE SİNEMALARI'!B484,HLOOKUP('CITYLIFE SİNEMALARI'!B484,'[1]-------  H.S.ARA -------'!$H$11:$H$14,2,FALSE)," "))</f>
        <v> </v>
      </c>
      <c r="Z484" s="67" t="str">
        <f>IF(ISNA('[1]-------  H.S.ARA -------'!$I$11)," ",IF('[1]-------  H.S.ARA -------'!$I$11='CITYLIFE SİNEMALARI'!B484,HLOOKUP('CITYLIFE SİNEMALARI'!B484,'[1]-------  H.S.ARA -------'!$I$11:$I$14,2,FALSE)," "))</f>
        <v> </v>
      </c>
      <c r="AA484" s="67" t="str">
        <f>IF(ISNA('[1]-------  H.S.ARA -------'!$J$11)," ",IF('[1]-------  H.S.ARA -------'!$J$11='CITYLIFE SİNEMALARI'!B484,HLOOKUP('CITYLIFE SİNEMALARI'!B484,'[1]-------  H.S.ARA -------'!$J$11:$J$14,2,FALSE)," "))</f>
        <v> </v>
      </c>
      <c r="AB484" s="68" t="str">
        <f>IF(ISNA('[1]-------  H.S.ARA -------'!$C$15)," ",IF('[1]-------  H.S.ARA -------'!$C$15='CITYLIFE SİNEMALARI'!B484,HLOOKUP('CITYLIFE SİNEMALARI'!B484,'[1]-------  H.S.ARA -------'!$C$15:$C$18,2,FALSE)," "))</f>
        <v> </v>
      </c>
      <c r="AC484" s="68" t="str">
        <f>IF(ISNA('[1]-------  H.S.ARA -------'!$D$15)," ",IF('[1]-------  H.S.ARA -------'!$D$15='CITYLIFE SİNEMALARI'!B484,HLOOKUP('CITYLIFE SİNEMALARI'!B484,'[1]-------  H.S.ARA -------'!$D$15:$D$18,2,FALSE)," "))</f>
        <v> </v>
      </c>
      <c r="AD484" s="68" t="str">
        <f>IF(ISNA('[1]-------  H.S.ARA -------'!$E$15)," ",IF('[1]-------  H.S.ARA -------'!$E$15='CITYLIFE SİNEMALARI'!B484,HLOOKUP('CITYLIFE SİNEMALARI'!B484,'[1]-------  H.S.ARA -------'!$E$15:$E$18,2,FALSE)," "))</f>
        <v> </v>
      </c>
      <c r="AE484" s="68" t="str">
        <f>IF(ISNA('[1]-------  H.S.ARA -------'!$F$15)," ",IF('[1]-------  H.S.ARA -------'!$F$15='CITYLIFE SİNEMALARI'!B484,HLOOKUP('CITYLIFE SİNEMALARI'!B484,'[1]-------  H.S.ARA -------'!$F$15:$F$18,2,FALSE)," "))</f>
        <v> </v>
      </c>
      <c r="AF484" s="68" t="str">
        <f>IF(ISNA('[1]-------  H.S.ARA -------'!$G$15)," ",IF('[1]-------  H.S.ARA -------'!$G$15='CITYLIFE SİNEMALARI'!B484,HLOOKUP('CITYLIFE SİNEMALARI'!B484,'[1]-------  H.S.ARA -------'!$G$15:$G$18,2,FALSE)," "))</f>
        <v> </v>
      </c>
      <c r="AG484" s="68" t="str">
        <f>IF(ISNA('[1]-------  H.S.ARA -------'!$H$15)," ",IF('[1]-------  H.S.ARA -------'!$H$15='CITYLIFE SİNEMALARI'!B484,HLOOKUP('CITYLIFE SİNEMALARI'!B484,'[1]-------  H.S.ARA -------'!$H$15:$H$18,2,FALSE)," "))</f>
        <v> </v>
      </c>
      <c r="AH484" s="68" t="str">
        <f>IF(ISNA('[1]-------  H.S.ARA -------'!$I$15)," ",IF('[1]-------  H.S.ARA -------'!$I$15='CITYLIFE SİNEMALARI'!B484,HLOOKUP('CITYLIFE SİNEMALARI'!B484,'[1]-------  H.S.ARA -------'!$I$15:$I$18,2,FALSE)," "))</f>
        <v> </v>
      </c>
      <c r="AI484" s="68" t="str">
        <f>IF(ISNA('[1]-------  H.S.ARA -------'!$J$15)," ",IF('[1]-------  H.S.ARA -------'!$J$15='CITYLIFE SİNEMALARI'!B484,HLOOKUP('CITYLIFE SİNEMALARI'!B484,'[1]-------  H.S.ARA -------'!$J$15:$J$18,2,FALSE)," "))</f>
        <v> </v>
      </c>
      <c r="AJ484" s="69" t="str">
        <f>IF(ISNA('[1]-------  H.S.ARA -------'!$C$19)," ",IF('[1]-------  H.S.ARA -------'!$C$19='CITYLIFE SİNEMALARI'!B484,HLOOKUP('CITYLIFE SİNEMALARI'!B484,'[1]-------  H.S.ARA -------'!$C$19:$C$22,2,FALSE)," "))</f>
        <v> </v>
      </c>
      <c r="AK484" s="69" t="str">
        <f>IF(ISNA('[1]-------  H.S.ARA -------'!$D$19)," ",IF('[1]-------  H.S.ARA -------'!$D$19='CITYLIFE SİNEMALARI'!B484,HLOOKUP('CITYLIFE SİNEMALARI'!B484,'[1]-------  H.S.ARA -------'!$D$19:$D$22,2,FALSE)," "))</f>
        <v> </v>
      </c>
      <c r="AL484" s="69" t="str">
        <f>IF(ISNA('[1]-------  H.S.ARA -------'!$E$19)," ",IF('[1]-------  H.S.ARA -------'!$E$19='CITYLIFE SİNEMALARI'!B484,HLOOKUP('CITYLIFE SİNEMALARI'!B484,'[1]-------  H.S.ARA -------'!$E$19:$E$22,2,FALSE)," "))</f>
        <v> </v>
      </c>
      <c r="AM484" s="69" t="str">
        <f>IF(ISNA('[1]-------  H.S.ARA -------'!$F$19)," ",IF('[1]-------  H.S.ARA -------'!$F$19='CITYLIFE SİNEMALARI'!B484,HLOOKUP('CITYLIFE SİNEMALARI'!B484,'[1]-------  H.S.ARA -------'!$F$19:$F$22,2,FALSE)," "))</f>
        <v> </v>
      </c>
      <c r="AN484" s="69" t="str">
        <f>IF(ISNA('[1]-------  H.S.ARA -------'!$G$19)," ",IF('[1]-------  H.S.ARA -------'!$G$19='CITYLIFE SİNEMALARI'!B484,HLOOKUP('CITYLIFE SİNEMALARI'!B484,'[1]-------  H.S.ARA -------'!$G$19:$G$22,2,FALSE)," "))</f>
        <v> </v>
      </c>
      <c r="AO484" s="69" t="str">
        <f>IF(ISNA('[1]-------  H.S.ARA -------'!$H$19)," ",IF('[1]-------  H.S.ARA -------'!$H$19='CITYLIFE SİNEMALARI'!B484,HLOOKUP('CITYLIFE SİNEMALARI'!B484,'[1]-------  H.S.ARA -------'!$H$19:$H$22,2,FALSE)," "))</f>
        <v> </v>
      </c>
      <c r="AP484" s="69" t="str">
        <f>IF(ISNA('[1]-------  H.S.ARA -------'!$I$19)," ",IF('[1]-------  H.S.ARA -------'!$I$19='CITYLIFE SİNEMALARI'!B484,HLOOKUP('CITYLIFE SİNEMALARI'!B484,'[1]-------  H.S.ARA -------'!$I$19:$I$22,2,FALSE)," "))</f>
        <v> </v>
      </c>
      <c r="AQ484" s="69" t="str">
        <f>IF(ISNA('[1]-------  H.S.ARA -------'!$J$19)," ",IF('[1]-------  H.S.ARA -------'!$J$19='CITYLIFE SİNEMALARI'!B484,HLOOKUP('CITYLIFE SİNEMALARI'!B484,'[1]-------  H.S.ARA -------'!$J$19:$J$22,2,FALSE)," "))</f>
        <v> </v>
      </c>
      <c r="AR484" s="66" t="str">
        <f>IF(ISNA('[1]-------  H.S.ARA -------'!$C$23)," ",IF('[1]-------  H.S.ARA -------'!$C$23='CITYLIFE SİNEMALARI'!B484,HLOOKUP('CITYLIFE SİNEMALARI'!B484,'[1]-------  H.S.ARA -------'!$C$23:$C$26,2,FALSE)," "))</f>
        <v> </v>
      </c>
      <c r="AS484" s="66" t="str">
        <f>IF(ISNA('[1]-------  H.S.ARA -------'!$D$23)," ",IF('[1]-------  H.S.ARA -------'!$D$23='CITYLIFE SİNEMALARI'!B484,HLOOKUP('CITYLIFE SİNEMALARI'!B484,'[1]-------  H.S.ARA -------'!$D$23:$D$26,2,FALSE)," "))</f>
        <v> </v>
      </c>
      <c r="AT484" s="66" t="str">
        <f>IF(ISNA('[1]-------  H.S.ARA -------'!$E$23)," ",IF('[1]-------  H.S.ARA -------'!$E$23='CITYLIFE SİNEMALARI'!B484,HLOOKUP('CITYLIFE SİNEMALARI'!B484,'[1]-------  H.S.ARA -------'!$E$23:$E$26,2,FALSE)," "))</f>
        <v> </v>
      </c>
      <c r="AU484" s="66" t="str">
        <f>IF(ISNA('[1]-------  H.S.ARA -------'!$F$23)," ",IF('[1]-------  H.S.ARA -------'!$F$23='CITYLIFE SİNEMALARI'!B484,HLOOKUP('CITYLIFE SİNEMALARI'!B484,'[1]-------  H.S.ARA -------'!$F$23:$F$26,2,FALSE)," "))</f>
        <v> </v>
      </c>
      <c r="AV484" s="66" t="str">
        <f>IF(ISNA('[1]-------  H.S.ARA -------'!$G$23)," ",IF('[1]-------  H.S.ARA -------'!$G$23='CITYLIFE SİNEMALARI'!B484,HLOOKUP('CITYLIFE SİNEMALARI'!B484,'[1]-------  H.S.ARA -------'!$G$23:$G$26,2,FALSE)," "))</f>
        <v> </v>
      </c>
      <c r="AW484" s="66" t="str">
        <f>IF(ISNA('[1]-------  H.S.ARA -------'!$H$23)," ",IF('[1]-------  H.S.ARA -------'!$H$23='CITYLIFE SİNEMALARI'!B484,HLOOKUP('CITYLIFE SİNEMALARI'!B484,'[1]-------  H.S.ARA -------'!$H$23:$H$26,2,FALSE)," "))</f>
        <v> </v>
      </c>
      <c r="AX484" s="66" t="str">
        <f>IF(ISNA('[1]-------  H.S.ARA -------'!$I$23)," ",IF('[1]-------  H.S.ARA -------'!$I$23='CITYLIFE SİNEMALARI'!B484,HLOOKUP('CITYLIFE SİNEMALARI'!B484,'[1]-------  H.S.ARA -------'!$I$23:$I$26,2,FALSE)," "))</f>
        <v> </v>
      </c>
      <c r="AY484" s="66" t="str">
        <f>IF(ISNA('[1]-------  H.S.ARA -------'!$J$23)," ",IF('[1]-------  H.S.ARA -------'!$J$23='CITYLIFE SİNEMALARI'!B484,HLOOKUP('CITYLIFE SİNEMALARI'!B484,'[1]-------  H.S.ARA -------'!$J$23:$J$26,2,FALSE)," "))</f>
        <v> </v>
      </c>
      <c r="AZ484" s="65" t="str">
        <f>IF(ISNA('[1]-------  H.S.ARA -------'!$C$27)," ",IF('[1]-------  H.S.ARA -------'!$C$27='CITYLIFE SİNEMALARI'!B484,HLOOKUP('CITYLIFE SİNEMALARI'!B484,'[1]-------  H.S.ARA -------'!$C$27:$C$30,2,FALSE)," "))</f>
        <v> </v>
      </c>
      <c r="BA484" s="65" t="str">
        <f>IF(ISNA('[1]-------  H.S.ARA -------'!$D$27)," ",IF('[1]-------  H.S.ARA -------'!$D$27='CITYLIFE SİNEMALARI'!B484,HLOOKUP('CITYLIFE SİNEMALARI'!B484,'[1]-------  H.S.ARA -------'!$D$27:$D$30,2,FALSE)," "))</f>
        <v> </v>
      </c>
      <c r="BB484" s="65" t="str">
        <f>IF(ISNA('[1]-------  H.S.ARA -------'!$E$27)," ",IF('[1]-------  H.S.ARA -------'!$E$27='CITYLIFE SİNEMALARI'!B484,HLOOKUP('CITYLIFE SİNEMALARI'!B484,'[1]-------  H.S.ARA -------'!$E$27:$E$30,2,FALSE)," "))</f>
        <v> </v>
      </c>
      <c r="BC484" s="65" t="str">
        <f>IF(ISNA('[1]-------  H.S.ARA -------'!$F$27)," ",IF('[1]-------  H.S.ARA -------'!$F$27='CITYLIFE SİNEMALARI'!B484,HLOOKUP('CITYLIFE SİNEMALARI'!B484,'[1]-------  H.S.ARA -------'!$F$27:$F$30,2,FALSE)," "))</f>
        <v> </v>
      </c>
      <c r="BD484" s="65" t="str">
        <f>IF(ISNA('[1]-------  H.S.ARA -------'!$G$27)," ",IF('[1]-------  H.S.ARA -------'!$G$27='CITYLIFE SİNEMALARI'!B484,HLOOKUP('CITYLIFE SİNEMALARI'!B484,'[1]-------  H.S.ARA -------'!$G$27:$G$30,2,FALSE)," "))</f>
        <v> </v>
      </c>
      <c r="BE484" s="65" t="str">
        <f>IF(ISNA('[1]-------  H.S.ARA -------'!$H$27)," ",IF('[1]-------  H.S.ARA -------'!$H$27='CITYLIFE SİNEMALARI'!B484,HLOOKUP('CITYLIFE SİNEMALARI'!B484,'[1]-------  H.S.ARA -------'!$H$27:$H$30,2,FALSE)," "))</f>
        <v> </v>
      </c>
      <c r="BF484" s="65" t="str">
        <f>IF(ISNA('[1]-------  H.S.ARA -------'!$I$27)," ",IF('[1]-------  H.S.ARA -------'!$I$27='CITYLIFE SİNEMALARI'!B484,HLOOKUP('CITYLIFE SİNEMALARI'!B484,'[1]-------  H.S.ARA -------'!$I$27:$I$30,2,FALSE)," "))</f>
        <v> </v>
      </c>
      <c r="BG484" s="65" t="str">
        <f>IF(ISNA('[1]-------  H.S.ARA -------'!$J$27)," ",IF('[1]-------  H.S.ARA -------'!$J$27='CITYLIFE SİNEMALARI'!B484,HLOOKUP('CITYLIFE SİNEMALARI'!B484,'[1]-------  H.S.ARA -------'!$J$27:$J$30,2,FALSE)," "))</f>
        <v> </v>
      </c>
      <c r="BH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70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66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65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B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C484" s="67" t="e">
        <f>IF(ISNA('[1]-------  H.S.ARA -------'!#REF!)," ",IF('[1]-------  H.S.ARA -------'!#REF!='CITYLIFE SİNEMALARI'!B484,HLOOKUP('CITYLIFE SİNEMALARI'!B484,'[1]-------  H.S.ARA -------'!#REF!,2,FALSE)," "))</f>
        <v>#REF!</v>
      </c>
      <c r="DD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E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F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G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H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I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J484" s="68" t="e">
        <f>IF(ISNA('[1]-------  H.S.ARA -------'!#REF!)," ",IF('[1]-------  H.S.ARA -------'!#REF!='CITYLIFE SİNEMALARI'!B484,HLOOKUP('CITYLIFE SİNEMALARI'!B484,'[1]-------  H.S.ARA -------'!#REF!,2,FALSE)," "))</f>
        <v>#REF!</v>
      </c>
      <c r="DK484" s="68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15" ht="12.75">
      <c r="B485" s="63">
        <f t="shared" si="35"/>
        <v>0</v>
      </c>
      <c r="C485" s="64"/>
      <c r="D485" s="65" t="str">
        <f>IF(ISNA('[1]-------  H.S.ARA -------'!$C$3)," ",IF('[1]-------  H.S.ARA -------'!$C$3='CITYLIFE SİNEMALARI'!B485,HLOOKUP('CITYLIFE SİNEMALARI'!B485,'[1]-------  H.S.ARA -------'!$C$3:$C$6,2,FALSE)," "))</f>
        <v> </v>
      </c>
      <c r="E485" s="65" t="str">
        <f>IF(ISNA('[1]-------  H.S.ARA -------'!$D$3)," ",IF('[1]-------  H.S.ARA -------'!$D$3='CITYLIFE SİNEMALARI'!B485,HLOOKUP('CITYLIFE SİNEMALARI'!B485,'[1]-------  H.S.ARA -------'!$D$3:$D$6,2,FALSE)," "))</f>
        <v> </v>
      </c>
      <c r="F485" s="65" t="str">
        <f>IF(ISNA('[1]-------  H.S.ARA -------'!$E$3)," ",IF('[1]-------  H.S.ARA -------'!$E$3='CITYLIFE SİNEMALARI'!B485,HLOOKUP('CITYLIFE SİNEMALARI'!B485,'[1]-------  H.S.ARA -------'!$E$3:$E$6,2,FALSE)," "))</f>
        <v> </v>
      </c>
      <c r="G485" s="65" t="str">
        <f>IF(ISNA('[1]-------  H.S.ARA -------'!$F$3)," ",IF('[1]-------  H.S.ARA -------'!$F$3='CITYLIFE SİNEMALARI'!B485,HLOOKUP('CITYLIFE SİNEMALARI'!B485,'[1]-------  H.S.ARA -------'!$F$3:$F$6,2,FALSE)," "))</f>
        <v> </v>
      </c>
      <c r="H485" s="65" t="str">
        <f>IF(ISNA('[1]-------  H.S.ARA -------'!$G$3)," ",IF('[1]-------  H.S.ARA -------'!$G$3='CITYLIFE SİNEMALARI'!B485,HLOOKUP('CITYLIFE SİNEMALARI'!B485,'[1]-------  H.S.ARA -------'!$G$3:$G$6,2,FALSE)," "))</f>
        <v> </v>
      </c>
      <c r="I485" s="65" t="str">
        <f>IF(ISNA('[1]-------  H.S.ARA -------'!$H$3)," ",IF('[1]-------  H.S.ARA -------'!$H$3='CITYLIFE SİNEMALARI'!B485,HLOOKUP('CITYLIFE SİNEMALARI'!B485,'[1]-------  H.S.ARA -------'!$H$3:$H$6,2,FALSE)," "))</f>
        <v> </v>
      </c>
      <c r="J485" s="65" t="str">
        <f>IF(ISNA('[1]-------  H.S.ARA -------'!$I$3)," ",IF('[1]-------  H.S.ARA -------'!$I$3='CITYLIFE SİNEMALARI'!B485,HLOOKUP('CITYLIFE SİNEMALARI'!B485,'[1]-------  H.S.ARA -------'!$I$3:$I$6,2,FALSE)," "))</f>
        <v> </v>
      </c>
      <c r="K485" s="65" t="str">
        <f>IF(ISNA('[1]-------  H.S.ARA -------'!$J$3)," ",IF('[1]-------  H.S.ARA -------'!$J$3='CITYLIFE SİNEMALARI'!B485,HLOOKUP('CITYLIFE SİNEMALARI'!B485,'[1]-------  H.S.ARA -------'!$J$3:$J$6,2,FALSE)," "))</f>
        <v> </v>
      </c>
      <c r="L485" s="66" t="str">
        <f>IF(ISNA('[1]-------  H.S.ARA -------'!$C$7)," ",IF('[1]-------  H.S.ARA -------'!$C$7='CITYLIFE SİNEMALARI'!B485,HLOOKUP('CITYLIFE SİNEMALARI'!B485,'[1]-------  H.S.ARA -------'!$C$7:$C$10,2,FALSE)," "))</f>
        <v> </v>
      </c>
      <c r="M485" s="66" t="str">
        <f>IF(ISNA('[1]-------  H.S.ARA -------'!$D$7)," ",IF('[1]-------  H.S.ARA -------'!$D$7='CITYLIFE SİNEMALARI'!B485,HLOOKUP('CITYLIFE SİNEMALARI'!B485,'[1]-------  H.S.ARA -------'!$D$7:$D$10,2,FALSE)," "))</f>
        <v> </v>
      </c>
      <c r="N485" s="66" t="str">
        <f>IF(ISNA('[1]-------  H.S.ARA -------'!$E$7)," ",IF('[1]-------  H.S.ARA -------'!$E$7='CITYLIFE SİNEMALARI'!B485,HLOOKUP('CITYLIFE SİNEMALARI'!B485,'[1]-------  H.S.ARA -------'!$E$7:$E$10,2,FALSE)," "))</f>
        <v> </v>
      </c>
      <c r="O485" s="66" t="str">
        <f>IF(ISNA('[1]-------  H.S.ARA -------'!$F$7)," ",IF('[1]-------  H.S.ARA -------'!$F$7='CITYLIFE SİNEMALARI'!B485,HLOOKUP('CITYLIFE SİNEMALARI'!B485,'[1]-------  H.S.ARA -------'!$F$7:$F$10,2,FALSE)," "))</f>
        <v> </v>
      </c>
      <c r="P485" s="66" t="str">
        <f>IF(ISNA('[1]-------  H.S.ARA -------'!$G$7)," ",IF('[1]-------  H.S.ARA -------'!$G$7='CITYLIFE SİNEMALARI'!B485,HLOOKUP('CITYLIFE SİNEMALARI'!B485,'[1]-------  H.S.ARA -------'!$G$7:$G$10,2,FALSE)," "))</f>
        <v> </v>
      </c>
      <c r="Q485" s="66" t="str">
        <f>IF(ISNA('[1]-------  H.S.ARA -------'!$H$7)," ",IF('[1]-------  H.S.ARA -------'!$H$7='CITYLIFE SİNEMALARI'!B485,HLOOKUP('CITYLIFE SİNEMALARI'!B485,'[1]-------  H.S.ARA -------'!$H$7:$H$10,2,FALSE)," "))</f>
        <v> </v>
      </c>
      <c r="R485" s="66" t="str">
        <f>IF(ISNA('[1]-------  H.S.ARA -------'!$I$7)," ",IF('[1]-------  H.S.ARA -------'!$I$7='CITYLIFE SİNEMALARI'!B485,HLOOKUP('CITYLIFE SİNEMALARI'!B485,'[1]-------  H.S.ARA -------'!$I$7:$I$10,2,FALSE)," "))</f>
        <v> </v>
      </c>
      <c r="S485" s="66" t="str">
        <f>IF(ISNA('[1]-------  H.S.ARA -------'!$J$7)," ",IF('[1]-------  H.S.ARA -------'!$J$7='CITYLIFE SİNEMALARI'!B485,HLOOKUP('CITYLIFE SİNEMALARI'!B485,'[1]-------  H.S.ARA -------'!$J$7:$J$10,2,FALSE)," "))</f>
        <v> </v>
      </c>
      <c r="T485" s="67" t="str">
        <f>IF(ISNA('[1]-------  H.S.ARA -------'!$C$11)," ",IF('[1]-------  H.S.ARA -------'!$C$11='CITYLIFE SİNEMALARI'!B485,HLOOKUP('CITYLIFE SİNEMALARI'!B485,'[1]-------  H.S.ARA -------'!$C$11:$C$14,2,FALSE)," "))</f>
        <v> </v>
      </c>
      <c r="U485" s="67" t="str">
        <f>IF(ISNA('[1]-------  H.S.ARA -------'!$D$11)," ",IF('[1]-------  H.S.ARA -------'!$D$11='CITYLIFE SİNEMALARI'!B485,HLOOKUP('CITYLIFE SİNEMALARI'!B485,'[1]-------  H.S.ARA -------'!$D$11:$D$14,2,FALSE)," "))</f>
        <v> </v>
      </c>
      <c r="V485" s="67" t="str">
        <f>IF(ISNA('[1]-------  H.S.ARA -------'!$E$11)," ",IF('[1]-------  H.S.ARA -------'!$E$11='CITYLIFE SİNEMALARI'!B485,HLOOKUP('CITYLIFE SİNEMALARI'!B485,'[1]-------  H.S.ARA -------'!$E$11:$E$14,2,FALSE)," "))</f>
        <v> </v>
      </c>
      <c r="W485" s="67" t="str">
        <f>IF(ISNA('[1]-------  H.S.ARA -------'!$F$11)," ",IF('[1]-------  H.S.ARA -------'!$F$11='CITYLIFE SİNEMALARI'!B485,HLOOKUP('CITYLIFE SİNEMALARI'!B485,'[1]-------  H.S.ARA -------'!$F$11:$F$14,2,FALSE)," "))</f>
        <v> </v>
      </c>
      <c r="X485" s="67" t="str">
        <f>IF(ISNA('[1]-------  H.S.ARA -------'!$G$11)," ",IF('[1]-------  H.S.ARA -------'!$G$11='CITYLIFE SİNEMALARI'!B485,HLOOKUP('CITYLIFE SİNEMALARI'!B485,'[1]-------  H.S.ARA -------'!$G$11:$G$14,2,FALSE)," "))</f>
        <v> </v>
      </c>
      <c r="Y485" s="67" t="str">
        <f>IF(ISNA('[1]-------  H.S.ARA -------'!$H$11)," ",IF('[1]-------  H.S.ARA -------'!$H$11='CITYLIFE SİNEMALARI'!B485,HLOOKUP('CITYLIFE SİNEMALARI'!B485,'[1]-------  H.S.ARA -------'!$H$11:$H$14,2,FALSE)," "))</f>
        <v> </v>
      </c>
      <c r="Z485" s="67" t="str">
        <f>IF(ISNA('[1]-------  H.S.ARA -------'!$I$11)," ",IF('[1]-------  H.S.ARA -------'!$I$11='CITYLIFE SİNEMALARI'!B485,HLOOKUP('CITYLIFE SİNEMALARI'!B485,'[1]-------  H.S.ARA -------'!$I$11:$I$14,2,FALSE)," "))</f>
        <v> </v>
      </c>
      <c r="AA485" s="67" t="str">
        <f>IF(ISNA('[1]-------  H.S.ARA -------'!$J$11)," ",IF('[1]-------  H.S.ARA -------'!$J$11='CITYLIFE SİNEMALARI'!B485,HLOOKUP('CITYLIFE SİNEMALARI'!B485,'[1]-------  H.S.ARA -------'!$J$11:$J$14,2,FALSE)," "))</f>
        <v> </v>
      </c>
      <c r="AB485" s="68" t="str">
        <f>IF(ISNA('[1]-------  H.S.ARA -------'!$C$15)," ",IF('[1]-------  H.S.ARA -------'!$C$15='CITYLIFE SİNEMALARI'!B485,HLOOKUP('CITYLIFE SİNEMALARI'!B485,'[1]-------  H.S.ARA -------'!$C$15:$C$18,2,FALSE)," "))</f>
        <v> </v>
      </c>
      <c r="AC485" s="68" t="str">
        <f>IF(ISNA('[1]-------  H.S.ARA -------'!$D$15)," ",IF('[1]-------  H.S.ARA -------'!$D$15='CITYLIFE SİNEMALARI'!B485,HLOOKUP('CITYLIFE SİNEMALARI'!B485,'[1]-------  H.S.ARA -------'!$D$15:$D$18,2,FALSE)," "))</f>
        <v> </v>
      </c>
      <c r="AD485" s="68" t="str">
        <f>IF(ISNA('[1]-------  H.S.ARA -------'!$E$15)," ",IF('[1]-------  H.S.ARA -------'!$E$15='CITYLIFE SİNEMALARI'!B485,HLOOKUP('CITYLIFE SİNEMALARI'!B485,'[1]-------  H.S.ARA -------'!$E$15:$E$18,2,FALSE)," "))</f>
        <v> </v>
      </c>
      <c r="AE485" s="68" t="str">
        <f>IF(ISNA('[1]-------  H.S.ARA -------'!$F$15)," ",IF('[1]-------  H.S.ARA -------'!$F$15='CITYLIFE SİNEMALARI'!B485,HLOOKUP('CITYLIFE SİNEMALARI'!B485,'[1]-------  H.S.ARA -------'!$F$15:$F$18,2,FALSE)," "))</f>
        <v> </v>
      </c>
      <c r="AF485" s="68" t="str">
        <f>IF(ISNA('[1]-------  H.S.ARA -------'!$G$15)," ",IF('[1]-------  H.S.ARA -------'!$G$15='CITYLIFE SİNEMALARI'!B485,HLOOKUP('CITYLIFE SİNEMALARI'!B485,'[1]-------  H.S.ARA -------'!$G$15:$G$18,2,FALSE)," "))</f>
        <v> </v>
      </c>
      <c r="AG485" s="68" t="str">
        <f>IF(ISNA('[1]-------  H.S.ARA -------'!$H$15)," ",IF('[1]-------  H.S.ARA -------'!$H$15='CITYLIFE SİNEMALARI'!B485,HLOOKUP('CITYLIFE SİNEMALARI'!B485,'[1]-------  H.S.ARA -------'!$H$15:$H$18,2,FALSE)," "))</f>
        <v> </v>
      </c>
      <c r="AH485" s="68" t="str">
        <f>IF(ISNA('[1]-------  H.S.ARA -------'!$I$15)," ",IF('[1]-------  H.S.ARA -------'!$I$15='CITYLIFE SİNEMALARI'!B485,HLOOKUP('CITYLIFE SİNEMALARI'!B485,'[1]-------  H.S.ARA -------'!$I$15:$I$18,2,FALSE)," "))</f>
        <v> </v>
      </c>
      <c r="AI485" s="68" t="str">
        <f>IF(ISNA('[1]-------  H.S.ARA -------'!$J$15)," ",IF('[1]-------  H.S.ARA -------'!$J$15='CITYLIFE SİNEMALARI'!B485,HLOOKUP('CITYLIFE SİNEMALARI'!B485,'[1]-------  H.S.ARA -------'!$J$15:$J$18,2,FALSE)," "))</f>
        <v> </v>
      </c>
      <c r="AJ485" s="69" t="str">
        <f>IF(ISNA('[1]-------  H.S.ARA -------'!$C$19)," ",IF('[1]-------  H.S.ARA -------'!$C$19='CITYLIFE SİNEMALARI'!B485,HLOOKUP('CITYLIFE SİNEMALARI'!B485,'[1]-------  H.S.ARA -------'!$C$19:$C$22,2,FALSE)," "))</f>
        <v> </v>
      </c>
      <c r="AK485" s="69" t="str">
        <f>IF(ISNA('[1]-------  H.S.ARA -------'!$D$19)," ",IF('[1]-------  H.S.ARA -------'!$D$19='CITYLIFE SİNEMALARI'!B485,HLOOKUP('CITYLIFE SİNEMALARI'!B485,'[1]-------  H.S.ARA -------'!$D$19:$D$22,2,FALSE)," "))</f>
        <v> </v>
      </c>
      <c r="AL485" s="69" t="str">
        <f>IF(ISNA('[1]-------  H.S.ARA -------'!$E$19)," ",IF('[1]-------  H.S.ARA -------'!$E$19='CITYLIFE SİNEMALARI'!B485,HLOOKUP('CITYLIFE SİNEMALARI'!B485,'[1]-------  H.S.ARA -------'!$E$19:$E$22,2,FALSE)," "))</f>
        <v> </v>
      </c>
      <c r="AM485" s="69" t="str">
        <f>IF(ISNA('[1]-------  H.S.ARA -------'!$F$19)," ",IF('[1]-------  H.S.ARA -------'!$F$19='CITYLIFE SİNEMALARI'!B485,HLOOKUP('CITYLIFE SİNEMALARI'!B485,'[1]-------  H.S.ARA -------'!$F$19:$F$22,2,FALSE)," "))</f>
        <v> </v>
      </c>
      <c r="AN485" s="69" t="str">
        <f>IF(ISNA('[1]-------  H.S.ARA -------'!$G$19)," ",IF('[1]-------  H.S.ARA -------'!$G$19='CITYLIFE SİNEMALARI'!B485,HLOOKUP('CITYLIFE SİNEMALARI'!B485,'[1]-------  H.S.ARA -------'!$G$19:$G$22,2,FALSE)," "))</f>
        <v> </v>
      </c>
      <c r="AO485" s="69" t="str">
        <f>IF(ISNA('[1]-------  H.S.ARA -------'!$H$19)," ",IF('[1]-------  H.S.ARA -------'!$H$19='CITYLIFE SİNEMALARI'!B485,HLOOKUP('CITYLIFE SİNEMALARI'!B485,'[1]-------  H.S.ARA -------'!$H$19:$H$22,2,FALSE)," "))</f>
        <v> </v>
      </c>
      <c r="AP485" s="69" t="str">
        <f>IF(ISNA('[1]-------  H.S.ARA -------'!$I$19)," ",IF('[1]-------  H.S.ARA -------'!$I$19='CITYLIFE SİNEMALARI'!B485,HLOOKUP('CITYLIFE SİNEMALARI'!B485,'[1]-------  H.S.ARA -------'!$I$19:$I$22,2,FALSE)," "))</f>
        <v> </v>
      </c>
      <c r="AQ485" s="69" t="str">
        <f>IF(ISNA('[1]-------  H.S.ARA -------'!$J$19)," ",IF('[1]-------  H.S.ARA -------'!$J$19='CITYLIFE SİNEMALARI'!B485,HLOOKUP('CITYLIFE SİNEMALARI'!B485,'[1]-------  H.S.ARA -------'!$J$19:$J$22,2,FALSE)," "))</f>
        <v> </v>
      </c>
      <c r="AR485" s="66" t="str">
        <f>IF(ISNA('[1]-------  H.S.ARA -------'!$C$23)," ",IF('[1]-------  H.S.ARA -------'!$C$23='CITYLIFE SİNEMALARI'!B485,HLOOKUP('CITYLIFE SİNEMALARI'!B485,'[1]-------  H.S.ARA -------'!$C$23:$C$26,2,FALSE)," "))</f>
        <v> </v>
      </c>
      <c r="AS485" s="66" t="str">
        <f>IF(ISNA('[1]-------  H.S.ARA -------'!$D$23)," ",IF('[1]-------  H.S.ARA -------'!$D$23='CITYLIFE SİNEMALARI'!B485,HLOOKUP('CITYLIFE SİNEMALARI'!B485,'[1]-------  H.S.ARA -------'!$D$23:$D$26,2,FALSE)," "))</f>
        <v> </v>
      </c>
      <c r="AT485" s="66" t="str">
        <f>IF(ISNA('[1]-------  H.S.ARA -------'!$E$23)," ",IF('[1]-------  H.S.ARA -------'!$E$23='CITYLIFE SİNEMALARI'!B485,HLOOKUP('CITYLIFE SİNEMALARI'!B485,'[1]-------  H.S.ARA -------'!$E$23:$E$26,2,FALSE)," "))</f>
        <v> </v>
      </c>
      <c r="AU485" s="66" t="str">
        <f>IF(ISNA('[1]-------  H.S.ARA -------'!$F$23)," ",IF('[1]-------  H.S.ARA -------'!$F$23='CITYLIFE SİNEMALARI'!B485,HLOOKUP('CITYLIFE SİNEMALARI'!B485,'[1]-------  H.S.ARA -------'!$F$23:$F$26,2,FALSE)," "))</f>
        <v> </v>
      </c>
      <c r="AV485" s="66" t="str">
        <f>IF(ISNA('[1]-------  H.S.ARA -------'!$G$23)," ",IF('[1]-------  H.S.ARA -------'!$G$23='CITYLIFE SİNEMALARI'!B485,HLOOKUP('CITYLIFE SİNEMALARI'!B485,'[1]-------  H.S.ARA -------'!$G$23:$G$26,2,FALSE)," "))</f>
        <v> </v>
      </c>
      <c r="AW485" s="66" t="str">
        <f>IF(ISNA('[1]-------  H.S.ARA -------'!$H$23)," ",IF('[1]-------  H.S.ARA -------'!$H$23='CITYLIFE SİNEMALARI'!B485,HLOOKUP('CITYLIFE SİNEMALARI'!B485,'[1]-------  H.S.ARA -------'!$H$23:$H$26,2,FALSE)," "))</f>
        <v> </v>
      </c>
      <c r="AX485" s="66" t="str">
        <f>IF(ISNA('[1]-------  H.S.ARA -------'!$I$23)," ",IF('[1]-------  H.S.ARA -------'!$I$23='CITYLIFE SİNEMALARI'!B485,HLOOKUP('CITYLIFE SİNEMALARI'!B485,'[1]-------  H.S.ARA -------'!$I$23:$I$26,2,FALSE)," "))</f>
        <v> </v>
      </c>
      <c r="AY485" s="66" t="str">
        <f>IF(ISNA('[1]-------  H.S.ARA -------'!$J$23)," ",IF('[1]-------  H.S.ARA -------'!$J$23='CITYLIFE SİNEMALARI'!B485,HLOOKUP('CITYLIFE SİNEMALARI'!B485,'[1]-------  H.S.ARA -------'!$J$23:$J$26,2,FALSE)," "))</f>
        <v> </v>
      </c>
      <c r="AZ485" s="65" t="str">
        <f>IF(ISNA('[1]-------  H.S.ARA -------'!$C$27)," ",IF('[1]-------  H.S.ARA -------'!$C$27='CITYLIFE SİNEMALARI'!B485,HLOOKUP('CITYLIFE SİNEMALARI'!B485,'[1]-------  H.S.ARA -------'!$C$27:$C$30,2,FALSE)," "))</f>
        <v> </v>
      </c>
      <c r="BA485" s="65" t="str">
        <f>IF(ISNA('[1]-------  H.S.ARA -------'!$D$27)," ",IF('[1]-------  H.S.ARA -------'!$D$27='CITYLIFE SİNEMALARI'!B485,HLOOKUP('CITYLIFE SİNEMALARI'!B485,'[1]-------  H.S.ARA -------'!$D$27:$D$30,2,FALSE)," "))</f>
        <v> </v>
      </c>
      <c r="BB485" s="65" t="str">
        <f>IF(ISNA('[1]-------  H.S.ARA -------'!$E$27)," ",IF('[1]-------  H.S.ARA -------'!$E$27='CITYLIFE SİNEMALARI'!B485,HLOOKUP('CITYLIFE SİNEMALARI'!B485,'[1]-------  H.S.ARA -------'!$E$27:$E$30,2,FALSE)," "))</f>
        <v> </v>
      </c>
      <c r="BC485" s="65" t="str">
        <f>IF(ISNA('[1]-------  H.S.ARA -------'!$F$27)," ",IF('[1]-------  H.S.ARA -------'!$F$27='CITYLIFE SİNEMALARI'!B485,HLOOKUP('CITYLIFE SİNEMALARI'!B485,'[1]-------  H.S.ARA -------'!$F$27:$F$30,2,FALSE)," "))</f>
        <v> </v>
      </c>
      <c r="BD485" s="65" t="str">
        <f>IF(ISNA('[1]-------  H.S.ARA -------'!$G$27)," ",IF('[1]-------  H.S.ARA -------'!$G$27='CITYLIFE SİNEMALARI'!B485,HLOOKUP('CITYLIFE SİNEMALARI'!B485,'[1]-------  H.S.ARA -------'!$G$27:$G$30,2,FALSE)," "))</f>
        <v> </v>
      </c>
      <c r="BE485" s="65" t="str">
        <f>IF(ISNA('[1]-------  H.S.ARA -------'!$H$27)," ",IF('[1]-------  H.S.ARA -------'!$H$27='CITYLIFE SİNEMALARI'!B485,HLOOKUP('CITYLIFE SİNEMALARI'!B485,'[1]-------  H.S.ARA -------'!$H$27:$H$30,2,FALSE)," "))</f>
        <v> </v>
      </c>
      <c r="BF485" s="65" t="str">
        <f>IF(ISNA('[1]-------  H.S.ARA -------'!$I$27)," ",IF('[1]-------  H.S.ARA -------'!$I$27='CITYLIFE SİNEMALARI'!B485,HLOOKUP('CITYLIFE SİNEMALARI'!B485,'[1]-------  H.S.ARA -------'!$I$27:$I$30,2,FALSE)," "))</f>
        <v> </v>
      </c>
      <c r="BG485" s="65" t="str">
        <f>IF(ISNA('[1]-------  H.S.ARA -------'!$J$27)," ",IF('[1]-------  H.S.ARA -------'!$J$27='CITYLIFE SİNEMALARI'!B485,HLOOKUP('CITYLIFE SİNEMALARI'!B485,'[1]-------  H.S.ARA -------'!$J$27:$J$30,2,FALSE)," "))</f>
        <v> </v>
      </c>
      <c r="BH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70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66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65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B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C485" s="67" t="e">
        <f>IF(ISNA('[1]-------  H.S.ARA -------'!#REF!)," ",IF('[1]-------  H.S.ARA -------'!#REF!='CITYLIFE SİNEMALARI'!B485,HLOOKUP('CITYLIFE SİNEMALARI'!B485,'[1]-------  H.S.ARA -------'!#REF!,2,FALSE)," "))</f>
        <v>#REF!</v>
      </c>
      <c r="DD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E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F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G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H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I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J485" s="68" t="e">
        <f>IF(ISNA('[1]-------  H.S.ARA -------'!#REF!)," ",IF('[1]-------  H.S.ARA -------'!#REF!='CITYLIFE SİNEMALARI'!B485,HLOOKUP('CITYLIFE SİNEMALARI'!B485,'[1]-------  H.S.ARA -------'!#REF!,2,FALSE)," "))</f>
        <v>#REF!</v>
      </c>
      <c r="DK485" s="68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15" ht="12.75">
      <c r="B486" s="63">
        <f t="shared" si="35"/>
        <v>0</v>
      </c>
      <c r="C486" s="64"/>
      <c r="D486" s="65" t="str">
        <f>IF(ISNA('[1]-------  H.S.ARA -------'!$C$3)," ",IF('[1]-------  H.S.ARA -------'!$C$3='CITYLIFE SİNEMALARI'!B486,HLOOKUP('CITYLIFE SİNEMALARI'!B486,'[1]-------  H.S.ARA -------'!$C$3:$C$6,2,FALSE)," "))</f>
        <v> </v>
      </c>
      <c r="E486" s="65" t="str">
        <f>IF(ISNA('[1]-------  H.S.ARA -------'!$D$3)," ",IF('[1]-------  H.S.ARA -------'!$D$3='CITYLIFE SİNEMALARI'!B486,HLOOKUP('CITYLIFE SİNEMALARI'!B486,'[1]-------  H.S.ARA -------'!$D$3:$D$6,2,FALSE)," "))</f>
        <v> </v>
      </c>
      <c r="F486" s="65" t="str">
        <f>IF(ISNA('[1]-------  H.S.ARA -------'!$E$3)," ",IF('[1]-------  H.S.ARA -------'!$E$3='CITYLIFE SİNEMALARI'!B486,HLOOKUP('CITYLIFE SİNEMALARI'!B486,'[1]-------  H.S.ARA -------'!$E$3:$E$6,2,FALSE)," "))</f>
        <v> </v>
      </c>
      <c r="G486" s="65" t="str">
        <f>IF(ISNA('[1]-------  H.S.ARA -------'!$F$3)," ",IF('[1]-------  H.S.ARA -------'!$F$3='CITYLIFE SİNEMALARI'!B486,HLOOKUP('CITYLIFE SİNEMALARI'!B486,'[1]-------  H.S.ARA -------'!$F$3:$F$6,2,FALSE)," "))</f>
        <v> </v>
      </c>
      <c r="H486" s="65" t="str">
        <f>IF(ISNA('[1]-------  H.S.ARA -------'!$G$3)," ",IF('[1]-------  H.S.ARA -------'!$G$3='CITYLIFE SİNEMALARI'!B486,HLOOKUP('CITYLIFE SİNEMALARI'!B486,'[1]-------  H.S.ARA -------'!$G$3:$G$6,2,FALSE)," "))</f>
        <v> </v>
      </c>
      <c r="I486" s="65" t="str">
        <f>IF(ISNA('[1]-------  H.S.ARA -------'!$H$3)," ",IF('[1]-------  H.S.ARA -------'!$H$3='CITYLIFE SİNEMALARI'!B486,HLOOKUP('CITYLIFE SİNEMALARI'!B486,'[1]-------  H.S.ARA -------'!$H$3:$H$6,2,FALSE)," "))</f>
        <v> </v>
      </c>
      <c r="J486" s="65" t="str">
        <f>IF(ISNA('[1]-------  H.S.ARA -------'!$I$3)," ",IF('[1]-------  H.S.ARA -------'!$I$3='CITYLIFE SİNEMALARI'!B486,HLOOKUP('CITYLIFE SİNEMALARI'!B486,'[1]-------  H.S.ARA -------'!$I$3:$I$6,2,FALSE)," "))</f>
        <v> </v>
      </c>
      <c r="K486" s="65" t="str">
        <f>IF(ISNA('[1]-------  H.S.ARA -------'!$J$3)," ",IF('[1]-------  H.S.ARA -------'!$J$3='CITYLIFE SİNEMALARI'!B486,HLOOKUP('CITYLIFE SİNEMALARI'!B486,'[1]-------  H.S.ARA -------'!$J$3:$J$6,2,FALSE)," "))</f>
        <v> </v>
      </c>
      <c r="L486" s="66" t="str">
        <f>IF(ISNA('[1]-------  H.S.ARA -------'!$C$7)," ",IF('[1]-------  H.S.ARA -------'!$C$7='CITYLIFE SİNEMALARI'!B486,HLOOKUP('CITYLIFE SİNEMALARI'!B486,'[1]-------  H.S.ARA -------'!$C$7:$C$10,2,FALSE)," "))</f>
        <v> </v>
      </c>
      <c r="M486" s="66" t="str">
        <f>IF(ISNA('[1]-------  H.S.ARA -------'!$D$7)," ",IF('[1]-------  H.S.ARA -------'!$D$7='CITYLIFE SİNEMALARI'!B486,HLOOKUP('CITYLIFE SİNEMALARI'!B486,'[1]-------  H.S.ARA -------'!$D$7:$D$10,2,FALSE)," "))</f>
        <v> </v>
      </c>
      <c r="N486" s="66" t="str">
        <f>IF(ISNA('[1]-------  H.S.ARA -------'!$E$7)," ",IF('[1]-------  H.S.ARA -------'!$E$7='CITYLIFE SİNEMALARI'!B486,HLOOKUP('CITYLIFE SİNEMALARI'!B486,'[1]-------  H.S.ARA -------'!$E$7:$E$10,2,FALSE)," "))</f>
        <v> </v>
      </c>
      <c r="O486" s="66" t="str">
        <f>IF(ISNA('[1]-------  H.S.ARA -------'!$F$7)," ",IF('[1]-------  H.S.ARA -------'!$F$7='CITYLIFE SİNEMALARI'!B486,HLOOKUP('CITYLIFE SİNEMALARI'!B486,'[1]-------  H.S.ARA -------'!$F$7:$F$10,2,FALSE)," "))</f>
        <v> </v>
      </c>
      <c r="P486" s="66" t="str">
        <f>IF(ISNA('[1]-------  H.S.ARA -------'!$G$7)," ",IF('[1]-------  H.S.ARA -------'!$G$7='CITYLIFE SİNEMALARI'!B486,HLOOKUP('CITYLIFE SİNEMALARI'!B486,'[1]-------  H.S.ARA -------'!$G$7:$G$10,2,FALSE)," "))</f>
        <v> </v>
      </c>
      <c r="Q486" s="66" t="str">
        <f>IF(ISNA('[1]-------  H.S.ARA -------'!$H$7)," ",IF('[1]-------  H.S.ARA -------'!$H$7='CITYLIFE SİNEMALARI'!B486,HLOOKUP('CITYLIFE SİNEMALARI'!B486,'[1]-------  H.S.ARA -------'!$H$7:$H$10,2,FALSE)," "))</f>
        <v> </v>
      </c>
      <c r="R486" s="66" t="str">
        <f>IF(ISNA('[1]-------  H.S.ARA -------'!$I$7)," ",IF('[1]-------  H.S.ARA -------'!$I$7='CITYLIFE SİNEMALARI'!B486,HLOOKUP('CITYLIFE SİNEMALARI'!B486,'[1]-------  H.S.ARA -------'!$I$7:$I$10,2,FALSE)," "))</f>
        <v> </v>
      </c>
      <c r="S486" s="66" t="str">
        <f>IF(ISNA('[1]-------  H.S.ARA -------'!$J$7)," ",IF('[1]-------  H.S.ARA -------'!$J$7='CITYLIFE SİNEMALARI'!B486,HLOOKUP('CITYLIFE SİNEMALARI'!B486,'[1]-------  H.S.ARA -------'!$J$7:$J$10,2,FALSE)," "))</f>
        <v> </v>
      </c>
      <c r="T486" s="67" t="str">
        <f>IF(ISNA('[1]-------  H.S.ARA -------'!$C$11)," ",IF('[1]-------  H.S.ARA -------'!$C$11='CITYLIFE SİNEMALARI'!B486,HLOOKUP('CITYLIFE SİNEMALARI'!B486,'[1]-------  H.S.ARA -------'!$C$11:$C$14,2,FALSE)," "))</f>
        <v> </v>
      </c>
      <c r="U486" s="67" t="str">
        <f>IF(ISNA('[1]-------  H.S.ARA -------'!$D$11)," ",IF('[1]-------  H.S.ARA -------'!$D$11='CITYLIFE SİNEMALARI'!B486,HLOOKUP('CITYLIFE SİNEMALARI'!B486,'[1]-------  H.S.ARA -------'!$D$11:$D$14,2,FALSE)," "))</f>
        <v> </v>
      </c>
      <c r="V486" s="67" t="str">
        <f>IF(ISNA('[1]-------  H.S.ARA -------'!$E$11)," ",IF('[1]-------  H.S.ARA -------'!$E$11='CITYLIFE SİNEMALARI'!B486,HLOOKUP('CITYLIFE SİNEMALARI'!B486,'[1]-------  H.S.ARA -------'!$E$11:$E$14,2,FALSE)," "))</f>
        <v> </v>
      </c>
      <c r="W486" s="67" t="str">
        <f>IF(ISNA('[1]-------  H.S.ARA -------'!$F$11)," ",IF('[1]-------  H.S.ARA -------'!$F$11='CITYLIFE SİNEMALARI'!B486,HLOOKUP('CITYLIFE SİNEMALARI'!B486,'[1]-------  H.S.ARA -------'!$F$11:$F$14,2,FALSE)," "))</f>
        <v> </v>
      </c>
      <c r="X486" s="67" t="str">
        <f>IF(ISNA('[1]-------  H.S.ARA -------'!$G$11)," ",IF('[1]-------  H.S.ARA -------'!$G$11='CITYLIFE SİNEMALARI'!B486,HLOOKUP('CITYLIFE SİNEMALARI'!B486,'[1]-------  H.S.ARA -------'!$G$11:$G$14,2,FALSE)," "))</f>
        <v> </v>
      </c>
      <c r="Y486" s="67" t="str">
        <f>IF(ISNA('[1]-------  H.S.ARA -------'!$H$11)," ",IF('[1]-------  H.S.ARA -------'!$H$11='CITYLIFE SİNEMALARI'!B486,HLOOKUP('CITYLIFE SİNEMALARI'!B486,'[1]-------  H.S.ARA -------'!$H$11:$H$14,2,FALSE)," "))</f>
        <v> </v>
      </c>
      <c r="Z486" s="67" t="str">
        <f>IF(ISNA('[1]-------  H.S.ARA -------'!$I$11)," ",IF('[1]-------  H.S.ARA -------'!$I$11='CITYLIFE SİNEMALARI'!B486,HLOOKUP('CITYLIFE SİNEMALARI'!B486,'[1]-------  H.S.ARA -------'!$I$11:$I$14,2,FALSE)," "))</f>
        <v> </v>
      </c>
      <c r="AA486" s="67" t="str">
        <f>IF(ISNA('[1]-------  H.S.ARA -------'!$J$11)," ",IF('[1]-------  H.S.ARA -------'!$J$11='CITYLIFE SİNEMALARI'!B486,HLOOKUP('CITYLIFE SİNEMALARI'!B486,'[1]-------  H.S.ARA -------'!$J$11:$J$14,2,FALSE)," "))</f>
        <v> </v>
      </c>
      <c r="AB486" s="68" t="str">
        <f>IF(ISNA('[1]-------  H.S.ARA -------'!$C$15)," ",IF('[1]-------  H.S.ARA -------'!$C$15='CITYLIFE SİNEMALARI'!B486,HLOOKUP('CITYLIFE SİNEMALARI'!B486,'[1]-------  H.S.ARA -------'!$C$15:$C$18,2,FALSE)," "))</f>
        <v> </v>
      </c>
      <c r="AC486" s="68" t="str">
        <f>IF(ISNA('[1]-------  H.S.ARA -------'!$D$15)," ",IF('[1]-------  H.S.ARA -------'!$D$15='CITYLIFE SİNEMALARI'!B486,HLOOKUP('CITYLIFE SİNEMALARI'!B486,'[1]-------  H.S.ARA -------'!$D$15:$D$18,2,FALSE)," "))</f>
        <v> </v>
      </c>
      <c r="AD486" s="68" t="str">
        <f>IF(ISNA('[1]-------  H.S.ARA -------'!$E$15)," ",IF('[1]-------  H.S.ARA -------'!$E$15='CITYLIFE SİNEMALARI'!B486,HLOOKUP('CITYLIFE SİNEMALARI'!B486,'[1]-------  H.S.ARA -------'!$E$15:$E$18,2,FALSE)," "))</f>
        <v> </v>
      </c>
      <c r="AE486" s="68" t="str">
        <f>IF(ISNA('[1]-------  H.S.ARA -------'!$F$15)," ",IF('[1]-------  H.S.ARA -------'!$F$15='CITYLIFE SİNEMALARI'!B486,HLOOKUP('CITYLIFE SİNEMALARI'!B486,'[1]-------  H.S.ARA -------'!$F$15:$F$18,2,FALSE)," "))</f>
        <v> </v>
      </c>
      <c r="AF486" s="68" t="str">
        <f>IF(ISNA('[1]-------  H.S.ARA -------'!$G$15)," ",IF('[1]-------  H.S.ARA -------'!$G$15='CITYLIFE SİNEMALARI'!B486,HLOOKUP('CITYLIFE SİNEMALARI'!B486,'[1]-------  H.S.ARA -------'!$G$15:$G$18,2,FALSE)," "))</f>
        <v> </v>
      </c>
      <c r="AG486" s="68" t="str">
        <f>IF(ISNA('[1]-------  H.S.ARA -------'!$H$15)," ",IF('[1]-------  H.S.ARA -------'!$H$15='CITYLIFE SİNEMALARI'!B486,HLOOKUP('CITYLIFE SİNEMALARI'!B486,'[1]-------  H.S.ARA -------'!$H$15:$H$18,2,FALSE)," "))</f>
        <v> </v>
      </c>
      <c r="AH486" s="68" t="str">
        <f>IF(ISNA('[1]-------  H.S.ARA -------'!$I$15)," ",IF('[1]-------  H.S.ARA -------'!$I$15='CITYLIFE SİNEMALARI'!B486,HLOOKUP('CITYLIFE SİNEMALARI'!B486,'[1]-------  H.S.ARA -------'!$I$15:$I$18,2,FALSE)," "))</f>
        <v> </v>
      </c>
      <c r="AI486" s="68" t="str">
        <f>IF(ISNA('[1]-------  H.S.ARA -------'!$J$15)," ",IF('[1]-------  H.S.ARA -------'!$J$15='CITYLIFE SİNEMALARI'!B486,HLOOKUP('CITYLIFE SİNEMALARI'!B486,'[1]-------  H.S.ARA -------'!$J$15:$J$18,2,FALSE)," "))</f>
        <v> </v>
      </c>
      <c r="AJ486" s="69" t="str">
        <f>IF(ISNA('[1]-------  H.S.ARA -------'!$C$19)," ",IF('[1]-------  H.S.ARA -------'!$C$19='CITYLIFE SİNEMALARI'!B486,HLOOKUP('CITYLIFE SİNEMALARI'!B486,'[1]-------  H.S.ARA -------'!$C$19:$C$22,2,FALSE)," "))</f>
        <v> </v>
      </c>
      <c r="AK486" s="69" t="str">
        <f>IF(ISNA('[1]-------  H.S.ARA -------'!$D$19)," ",IF('[1]-------  H.S.ARA -------'!$D$19='CITYLIFE SİNEMALARI'!B486,HLOOKUP('CITYLIFE SİNEMALARI'!B486,'[1]-------  H.S.ARA -------'!$D$19:$D$22,2,FALSE)," "))</f>
        <v> </v>
      </c>
      <c r="AL486" s="69" t="str">
        <f>IF(ISNA('[1]-------  H.S.ARA -------'!$E$19)," ",IF('[1]-------  H.S.ARA -------'!$E$19='CITYLIFE SİNEMALARI'!B486,HLOOKUP('CITYLIFE SİNEMALARI'!B486,'[1]-------  H.S.ARA -------'!$E$19:$E$22,2,FALSE)," "))</f>
        <v> </v>
      </c>
      <c r="AM486" s="69" t="str">
        <f>IF(ISNA('[1]-------  H.S.ARA -------'!$F$19)," ",IF('[1]-------  H.S.ARA -------'!$F$19='CITYLIFE SİNEMALARI'!B486,HLOOKUP('CITYLIFE SİNEMALARI'!B486,'[1]-------  H.S.ARA -------'!$F$19:$F$22,2,FALSE)," "))</f>
        <v> </v>
      </c>
      <c r="AN486" s="69" t="str">
        <f>IF(ISNA('[1]-------  H.S.ARA -------'!$G$19)," ",IF('[1]-------  H.S.ARA -------'!$G$19='CITYLIFE SİNEMALARI'!B486,HLOOKUP('CITYLIFE SİNEMALARI'!B486,'[1]-------  H.S.ARA -------'!$G$19:$G$22,2,FALSE)," "))</f>
        <v> </v>
      </c>
      <c r="AO486" s="69" t="str">
        <f>IF(ISNA('[1]-------  H.S.ARA -------'!$H$19)," ",IF('[1]-------  H.S.ARA -------'!$H$19='CITYLIFE SİNEMALARI'!B486,HLOOKUP('CITYLIFE SİNEMALARI'!B486,'[1]-------  H.S.ARA -------'!$H$19:$H$22,2,FALSE)," "))</f>
        <v> </v>
      </c>
      <c r="AP486" s="69" t="str">
        <f>IF(ISNA('[1]-------  H.S.ARA -------'!$I$19)," ",IF('[1]-------  H.S.ARA -------'!$I$19='CITYLIFE SİNEMALARI'!B486,HLOOKUP('CITYLIFE SİNEMALARI'!B486,'[1]-------  H.S.ARA -------'!$I$19:$I$22,2,FALSE)," "))</f>
        <v> </v>
      </c>
      <c r="AQ486" s="69" t="str">
        <f>IF(ISNA('[1]-------  H.S.ARA -------'!$J$19)," ",IF('[1]-------  H.S.ARA -------'!$J$19='CITYLIFE SİNEMALARI'!B486,HLOOKUP('CITYLIFE SİNEMALARI'!B486,'[1]-------  H.S.ARA -------'!$J$19:$J$22,2,FALSE)," "))</f>
        <v> </v>
      </c>
      <c r="AR486" s="66" t="str">
        <f>IF(ISNA('[1]-------  H.S.ARA -------'!$C$23)," ",IF('[1]-------  H.S.ARA -------'!$C$23='CITYLIFE SİNEMALARI'!B486,HLOOKUP('CITYLIFE SİNEMALARI'!B486,'[1]-------  H.S.ARA -------'!$C$23:$C$26,2,FALSE)," "))</f>
        <v> </v>
      </c>
      <c r="AS486" s="66" t="str">
        <f>IF(ISNA('[1]-------  H.S.ARA -------'!$D$23)," ",IF('[1]-------  H.S.ARA -------'!$D$23='CITYLIFE SİNEMALARI'!B486,HLOOKUP('CITYLIFE SİNEMALARI'!B486,'[1]-------  H.S.ARA -------'!$D$23:$D$26,2,FALSE)," "))</f>
        <v> </v>
      </c>
      <c r="AT486" s="66" t="str">
        <f>IF(ISNA('[1]-------  H.S.ARA -------'!$E$23)," ",IF('[1]-------  H.S.ARA -------'!$E$23='CITYLIFE SİNEMALARI'!B486,HLOOKUP('CITYLIFE SİNEMALARI'!B486,'[1]-------  H.S.ARA -------'!$E$23:$E$26,2,FALSE)," "))</f>
        <v> </v>
      </c>
      <c r="AU486" s="66" t="str">
        <f>IF(ISNA('[1]-------  H.S.ARA -------'!$F$23)," ",IF('[1]-------  H.S.ARA -------'!$F$23='CITYLIFE SİNEMALARI'!B486,HLOOKUP('CITYLIFE SİNEMALARI'!B486,'[1]-------  H.S.ARA -------'!$F$23:$F$26,2,FALSE)," "))</f>
        <v> </v>
      </c>
      <c r="AV486" s="66" t="str">
        <f>IF(ISNA('[1]-------  H.S.ARA -------'!$G$23)," ",IF('[1]-------  H.S.ARA -------'!$G$23='CITYLIFE SİNEMALARI'!B486,HLOOKUP('CITYLIFE SİNEMALARI'!B486,'[1]-------  H.S.ARA -------'!$G$23:$G$26,2,FALSE)," "))</f>
        <v> </v>
      </c>
      <c r="AW486" s="66" t="str">
        <f>IF(ISNA('[1]-------  H.S.ARA -------'!$H$23)," ",IF('[1]-------  H.S.ARA -------'!$H$23='CITYLIFE SİNEMALARI'!B486,HLOOKUP('CITYLIFE SİNEMALARI'!B486,'[1]-------  H.S.ARA -------'!$H$23:$H$26,2,FALSE)," "))</f>
        <v> </v>
      </c>
      <c r="AX486" s="66" t="str">
        <f>IF(ISNA('[1]-------  H.S.ARA -------'!$I$23)," ",IF('[1]-------  H.S.ARA -------'!$I$23='CITYLIFE SİNEMALARI'!B486,HLOOKUP('CITYLIFE SİNEMALARI'!B486,'[1]-------  H.S.ARA -------'!$I$23:$I$26,2,FALSE)," "))</f>
        <v> </v>
      </c>
      <c r="AY486" s="66" t="str">
        <f>IF(ISNA('[1]-------  H.S.ARA -------'!$J$23)," ",IF('[1]-------  H.S.ARA -------'!$J$23='CITYLIFE SİNEMALARI'!B486,HLOOKUP('CITYLIFE SİNEMALARI'!B486,'[1]-------  H.S.ARA -------'!$J$23:$J$26,2,FALSE)," "))</f>
        <v> </v>
      </c>
      <c r="AZ486" s="65" t="str">
        <f>IF(ISNA('[1]-------  H.S.ARA -------'!$C$27)," ",IF('[1]-------  H.S.ARA -------'!$C$27='CITYLIFE SİNEMALARI'!B486,HLOOKUP('CITYLIFE SİNEMALARI'!B486,'[1]-------  H.S.ARA -------'!$C$27:$C$30,2,FALSE)," "))</f>
        <v> </v>
      </c>
      <c r="BA486" s="65" t="str">
        <f>IF(ISNA('[1]-------  H.S.ARA -------'!$D$27)," ",IF('[1]-------  H.S.ARA -------'!$D$27='CITYLIFE SİNEMALARI'!B486,HLOOKUP('CITYLIFE SİNEMALARI'!B486,'[1]-------  H.S.ARA -------'!$D$27:$D$30,2,FALSE)," "))</f>
        <v> </v>
      </c>
      <c r="BB486" s="65" t="str">
        <f>IF(ISNA('[1]-------  H.S.ARA -------'!$E$27)," ",IF('[1]-------  H.S.ARA -------'!$E$27='CITYLIFE SİNEMALARI'!B486,HLOOKUP('CITYLIFE SİNEMALARI'!B486,'[1]-------  H.S.ARA -------'!$E$27:$E$30,2,FALSE)," "))</f>
        <v> </v>
      </c>
      <c r="BC486" s="65" t="str">
        <f>IF(ISNA('[1]-------  H.S.ARA -------'!$F$27)," ",IF('[1]-------  H.S.ARA -------'!$F$27='CITYLIFE SİNEMALARI'!B486,HLOOKUP('CITYLIFE SİNEMALARI'!B486,'[1]-------  H.S.ARA -------'!$F$27:$F$30,2,FALSE)," "))</f>
        <v> </v>
      </c>
      <c r="BD486" s="65" t="str">
        <f>IF(ISNA('[1]-------  H.S.ARA -------'!$G$27)," ",IF('[1]-------  H.S.ARA -------'!$G$27='CITYLIFE SİNEMALARI'!B486,HLOOKUP('CITYLIFE SİNEMALARI'!B486,'[1]-------  H.S.ARA -------'!$G$27:$G$30,2,FALSE)," "))</f>
        <v> </v>
      </c>
      <c r="BE486" s="65" t="str">
        <f>IF(ISNA('[1]-------  H.S.ARA -------'!$H$27)," ",IF('[1]-------  H.S.ARA -------'!$H$27='CITYLIFE SİNEMALARI'!B486,HLOOKUP('CITYLIFE SİNEMALARI'!B486,'[1]-------  H.S.ARA -------'!$H$27:$H$30,2,FALSE)," "))</f>
        <v> </v>
      </c>
      <c r="BF486" s="65" t="str">
        <f>IF(ISNA('[1]-------  H.S.ARA -------'!$I$27)," ",IF('[1]-------  H.S.ARA -------'!$I$27='CITYLIFE SİNEMALARI'!B486,HLOOKUP('CITYLIFE SİNEMALARI'!B486,'[1]-------  H.S.ARA -------'!$I$27:$I$30,2,FALSE)," "))</f>
        <v> </v>
      </c>
      <c r="BG486" s="65" t="str">
        <f>IF(ISNA('[1]-------  H.S.ARA -------'!$J$27)," ",IF('[1]-------  H.S.ARA -------'!$J$27='CITYLIFE SİNEMALARI'!B486,HLOOKUP('CITYLIFE SİNEMALARI'!B486,'[1]-------  H.S.ARA -------'!$J$27:$J$30,2,FALSE)," "))</f>
        <v> </v>
      </c>
      <c r="BH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70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66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65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B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C486" s="67" t="e">
        <f>IF(ISNA('[1]-------  H.S.ARA -------'!#REF!)," ",IF('[1]-------  H.S.ARA -------'!#REF!='CITYLIFE SİNEMALARI'!B486,HLOOKUP('CITYLIFE SİNEMALARI'!B486,'[1]-------  H.S.ARA -------'!#REF!,2,FALSE)," "))</f>
        <v>#REF!</v>
      </c>
      <c r="DD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E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F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G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H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I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J486" s="68" t="e">
        <f>IF(ISNA('[1]-------  H.S.ARA -------'!#REF!)," ",IF('[1]-------  H.S.ARA -------'!#REF!='CITYLIFE SİNEMALARI'!B486,HLOOKUP('CITYLIFE SİNEMALARI'!B486,'[1]-------  H.S.ARA -------'!#REF!,2,FALSE)," "))</f>
        <v>#REF!</v>
      </c>
      <c r="DK486" s="68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15" ht="12.75">
      <c r="B487" s="63">
        <f t="shared" si="35"/>
        <v>0</v>
      </c>
      <c r="C487" s="64"/>
      <c r="D487" s="65" t="str">
        <f>IF(ISNA('[1]-------  H.S.ARA -------'!$C$3)," ",IF('[1]-------  H.S.ARA -------'!$C$3='CITYLIFE SİNEMALARI'!B487,HLOOKUP('CITYLIFE SİNEMALARI'!B487,'[1]-------  H.S.ARA -------'!$C$3:$C$6,2,FALSE)," "))</f>
        <v> </v>
      </c>
      <c r="E487" s="65" t="str">
        <f>IF(ISNA('[1]-------  H.S.ARA -------'!$D$3)," ",IF('[1]-------  H.S.ARA -------'!$D$3='CITYLIFE SİNEMALARI'!B487,HLOOKUP('CITYLIFE SİNEMALARI'!B487,'[1]-------  H.S.ARA -------'!$D$3:$D$6,2,FALSE)," "))</f>
        <v> </v>
      </c>
      <c r="F487" s="65" t="str">
        <f>IF(ISNA('[1]-------  H.S.ARA -------'!$E$3)," ",IF('[1]-------  H.S.ARA -------'!$E$3='CITYLIFE SİNEMALARI'!B487,HLOOKUP('CITYLIFE SİNEMALARI'!B487,'[1]-------  H.S.ARA -------'!$E$3:$E$6,2,FALSE)," "))</f>
        <v> </v>
      </c>
      <c r="G487" s="65" t="str">
        <f>IF(ISNA('[1]-------  H.S.ARA -------'!$F$3)," ",IF('[1]-------  H.S.ARA -------'!$F$3='CITYLIFE SİNEMALARI'!B487,HLOOKUP('CITYLIFE SİNEMALARI'!B487,'[1]-------  H.S.ARA -------'!$F$3:$F$6,2,FALSE)," "))</f>
        <v> </v>
      </c>
      <c r="H487" s="65" t="str">
        <f>IF(ISNA('[1]-------  H.S.ARA -------'!$G$3)," ",IF('[1]-------  H.S.ARA -------'!$G$3='CITYLIFE SİNEMALARI'!B487,HLOOKUP('CITYLIFE SİNEMALARI'!B487,'[1]-------  H.S.ARA -------'!$G$3:$G$6,2,FALSE)," "))</f>
        <v> </v>
      </c>
      <c r="I487" s="65" t="str">
        <f>IF(ISNA('[1]-------  H.S.ARA -------'!$H$3)," ",IF('[1]-------  H.S.ARA -------'!$H$3='CITYLIFE SİNEMALARI'!B487,HLOOKUP('CITYLIFE SİNEMALARI'!B487,'[1]-------  H.S.ARA -------'!$H$3:$H$6,2,FALSE)," "))</f>
        <v> </v>
      </c>
      <c r="J487" s="65" t="str">
        <f>IF(ISNA('[1]-------  H.S.ARA -------'!$I$3)," ",IF('[1]-------  H.S.ARA -------'!$I$3='CITYLIFE SİNEMALARI'!B487,HLOOKUP('CITYLIFE SİNEMALARI'!B487,'[1]-------  H.S.ARA -------'!$I$3:$I$6,2,FALSE)," "))</f>
        <v> </v>
      </c>
      <c r="K487" s="65" t="str">
        <f>IF(ISNA('[1]-------  H.S.ARA -------'!$J$3)," ",IF('[1]-------  H.S.ARA -------'!$J$3='CITYLIFE SİNEMALARI'!B487,HLOOKUP('CITYLIFE SİNEMALARI'!B487,'[1]-------  H.S.ARA -------'!$J$3:$J$6,2,FALSE)," "))</f>
        <v> </v>
      </c>
      <c r="L487" s="66" t="str">
        <f>IF(ISNA('[1]-------  H.S.ARA -------'!$C$7)," ",IF('[1]-------  H.S.ARA -------'!$C$7='CITYLIFE SİNEMALARI'!B487,HLOOKUP('CITYLIFE SİNEMALARI'!B487,'[1]-------  H.S.ARA -------'!$C$7:$C$10,2,FALSE)," "))</f>
        <v> </v>
      </c>
      <c r="M487" s="66" t="str">
        <f>IF(ISNA('[1]-------  H.S.ARA -------'!$D$7)," ",IF('[1]-------  H.S.ARA -------'!$D$7='CITYLIFE SİNEMALARI'!B487,HLOOKUP('CITYLIFE SİNEMALARI'!B487,'[1]-------  H.S.ARA -------'!$D$7:$D$10,2,FALSE)," "))</f>
        <v> </v>
      </c>
      <c r="N487" s="66" t="str">
        <f>IF(ISNA('[1]-------  H.S.ARA -------'!$E$7)," ",IF('[1]-------  H.S.ARA -------'!$E$7='CITYLIFE SİNEMALARI'!B487,HLOOKUP('CITYLIFE SİNEMALARI'!B487,'[1]-------  H.S.ARA -------'!$E$7:$E$10,2,FALSE)," "))</f>
        <v> </v>
      </c>
      <c r="O487" s="66" t="str">
        <f>IF(ISNA('[1]-------  H.S.ARA -------'!$F$7)," ",IF('[1]-------  H.S.ARA -------'!$F$7='CITYLIFE SİNEMALARI'!B487,HLOOKUP('CITYLIFE SİNEMALARI'!B487,'[1]-------  H.S.ARA -------'!$F$7:$F$10,2,FALSE)," "))</f>
        <v> </v>
      </c>
      <c r="P487" s="66" t="str">
        <f>IF(ISNA('[1]-------  H.S.ARA -------'!$G$7)," ",IF('[1]-------  H.S.ARA -------'!$G$7='CITYLIFE SİNEMALARI'!B487,HLOOKUP('CITYLIFE SİNEMALARI'!B487,'[1]-------  H.S.ARA -------'!$G$7:$G$10,2,FALSE)," "))</f>
        <v> </v>
      </c>
      <c r="Q487" s="66" t="str">
        <f>IF(ISNA('[1]-------  H.S.ARA -------'!$H$7)," ",IF('[1]-------  H.S.ARA -------'!$H$7='CITYLIFE SİNEMALARI'!B487,HLOOKUP('CITYLIFE SİNEMALARI'!B487,'[1]-------  H.S.ARA -------'!$H$7:$H$10,2,FALSE)," "))</f>
        <v> </v>
      </c>
      <c r="R487" s="66" t="str">
        <f>IF(ISNA('[1]-------  H.S.ARA -------'!$I$7)," ",IF('[1]-------  H.S.ARA -------'!$I$7='CITYLIFE SİNEMALARI'!B487,HLOOKUP('CITYLIFE SİNEMALARI'!B487,'[1]-------  H.S.ARA -------'!$I$7:$I$10,2,FALSE)," "))</f>
        <v> </v>
      </c>
      <c r="S487" s="66" t="str">
        <f>IF(ISNA('[1]-------  H.S.ARA -------'!$J$7)," ",IF('[1]-------  H.S.ARA -------'!$J$7='CITYLIFE SİNEMALARI'!B487,HLOOKUP('CITYLIFE SİNEMALARI'!B487,'[1]-------  H.S.ARA -------'!$J$7:$J$10,2,FALSE)," "))</f>
        <v> </v>
      </c>
      <c r="T487" s="67" t="str">
        <f>IF(ISNA('[1]-------  H.S.ARA -------'!$C$11)," ",IF('[1]-------  H.S.ARA -------'!$C$11='CITYLIFE SİNEMALARI'!B487,HLOOKUP('CITYLIFE SİNEMALARI'!B487,'[1]-------  H.S.ARA -------'!$C$11:$C$14,2,FALSE)," "))</f>
        <v> </v>
      </c>
      <c r="U487" s="67" t="str">
        <f>IF(ISNA('[1]-------  H.S.ARA -------'!$D$11)," ",IF('[1]-------  H.S.ARA -------'!$D$11='CITYLIFE SİNEMALARI'!B487,HLOOKUP('CITYLIFE SİNEMALARI'!B487,'[1]-------  H.S.ARA -------'!$D$11:$D$14,2,FALSE)," "))</f>
        <v> </v>
      </c>
      <c r="V487" s="67" t="str">
        <f>IF(ISNA('[1]-------  H.S.ARA -------'!$E$11)," ",IF('[1]-------  H.S.ARA -------'!$E$11='CITYLIFE SİNEMALARI'!B487,HLOOKUP('CITYLIFE SİNEMALARI'!B487,'[1]-------  H.S.ARA -------'!$E$11:$E$14,2,FALSE)," "))</f>
        <v> </v>
      </c>
      <c r="W487" s="67" t="str">
        <f>IF(ISNA('[1]-------  H.S.ARA -------'!$F$11)," ",IF('[1]-------  H.S.ARA -------'!$F$11='CITYLIFE SİNEMALARI'!B487,HLOOKUP('CITYLIFE SİNEMALARI'!B487,'[1]-------  H.S.ARA -------'!$F$11:$F$14,2,FALSE)," "))</f>
        <v> </v>
      </c>
      <c r="X487" s="67" t="str">
        <f>IF(ISNA('[1]-------  H.S.ARA -------'!$G$11)," ",IF('[1]-------  H.S.ARA -------'!$G$11='CITYLIFE SİNEMALARI'!B487,HLOOKUP('CITYLIFE SİNEMALARI'!B487,'[1]-------  H.S.ARA -------'!$G$11:$G$14,2,FALSE)," "))</f>
        <v> </v>
      </c>
      <c r="Y487" s="67" t="str">
        <f>IF(ISNA('[1]-------  H.S.ARA -------'!$H$11)," ",IF('[1]-------  H.S.ARA -------'!$H$11='CITYLIFE SİNEMALARI'!B487,HLOOKUP('CITYLIFE SİNEMALARI'!B487,'[1]-------  H.S.ARA -------'!$H$11:$H$14,2,FALSE)," "))</f>
        <v> </v>
      </c>
      <c r="Z487" s="67" t="str">
        <f>IF(ISNA('[1]-------  H.S.ARA -------'!$I$11)," ",IF('[1]-------  H.S.ARA -------'!$I$11='CITYLIFE SİNEMALARI'!B487,HLOOKUP('CITYLIFE SİNEMALARI'!B487,'[1]-------  H.S.ARA -------'!$I$11:$I$14,2,FALSE)," "))</f>
        <v> </v>
      </c>
      <c r="AA487" s="67" t="str">
        <f>IF(ISNA('[1]-------  H.S.ARA -------'!$J$11)," ",IF('[1]-------  H.S.ARA -------'!$J$11='CITYLIFE SİNEMALARI'!B487,HLOOKUP('CITYLIFE SİNEMALARI'!B487,'[1]-------  H.S.ARA -------'!$J$11:$J$14,2,FALSE)," "))</f>
        <v> </v>
      </c>
      <c r="AB487" s="68" t="str">
        <f>IF(ISNA('[1]-------  H.S.ARA -------'!$C$15)," ",IF('[1]-------  H.S.ARA -------'!$C$15='CITYLIFE SİNEMALARI'!B487,HLOOKUP('CITYLIFE SİNEMALARI'!B487,'[1]-------  H.S.ARA -------'!$C$15:$C$18,2,FALSE)," "))</f>
        <v> </v>
      </c>
      <c r="AC487" s="68" t="str">
        <f>IF(ISNA('[1]-------  H.S.ARA -------'!$D$15)," ",IF('[1]-------  H.S.ARA -------'!$D$15='CITYLIFE SİNEMALARI'!B487,HLOOKUP('CITYLIFE SİNEMALARI'!B487,'[1]-------  H.S.ARA -------'!$D$15:$D$18,2,FALSE)," "))</f>
        <v> </v>
      </c>
      <c r="AD487" s="68" t="str">
        <f>IF(ISNA('[1]-------  H.S.ARA -------'!$E$15)," ",IF('[1]-------  H.S.ARA -------'!$E$15='CITYLIFE SİNEMALARI'!B487,HLOOKUP('CITYLIFE SİNEMALARI'!B487,'[1]-------  H.S.ARA -------'!$E$15:$E$18,2,FALSE)," "))</f>
        <v> </v>
      </c>
      <c r="AE487" s="68" t="str">
        <f>IF(ISNA('[1]-------  H.S.ARA -------'!$F$15)," ",IF('[1]-------  H.S.ARA -------'!$F$15='CITYLIFE SİNEMALARI'!B487,HLOOKUP('CITYLIFE SİNEMALARI'!B487,'[1]-------  H.S.ARA -------'!$F$15:$F$18,2,FALSE)," "))</f>
        <v> </v>
      </c>
      <c r="AF487" s="68" t="str">
        <f>IF(ISNA('[1]-------  H.S.ARA -------'!$G$15)," ",IF('[1]-------  H.S.ARA -------'!$G$15='CITYLIFE SİNEMALARI'!B487,HLOOKUP('CITYLIFE SİNEMALARI'!B487,'[1]-------  H.S.ARA -------'!$G$15:$G$18,2,FALSE)," "))</f>
        <v> </v>
      </c>
      <c r="AG487" s="68" t="str">
        <f>IF(ISNA('[1]-------  H.S.ARA -------'!$H$15)," ",IF('[1]-------  H.S.ARA -------'!$H$15='CITYLIFE SİNEMALARI'!B487,HLOOKUP('CITYLIFE SİNEMALARI'!B487,'[1]-------  H.S.ARA -------'!$H$15:$H$18,2,FALSE)," "))</f>
        <v> </v>
      </c>
      <c r="AH487" s="68" t="str">
        <f>IF(ISNA('[1]-------  H.S.ARA -------'!$I$15)," ",IF('[1]-------  H.S.ARA -------'!$I$15='CITYLIFE SİNEMALARI'!B487,HLOOKUP('CITYLIFE SİNEMALARI'!B487,'[1]-------  H.S.ARA -------'!$I$15:$I$18,2,FALSE)," "))</f>
        <v> </v>
      </c>
      <c r="AI487" s="68" t="str">
        <f>IF(ISNA('[1]-------  H.S.ARA -------'!$J$15)," ",IF('[1]-------  H.S.ARA -------'!$J$15='CITYLIFE SİNEMALARI'!B487,HLOOKUP('CITYLIFE SİNEMALARI'!B487,'[1]-------  H.S.ARA -------'!$J$15:$J$18,2,FALSE)," "))</f>
        <v> </v>
      </c>
      <c r="AJ487" s="69" t="str">
        <f>IF(ISNA('[1]-------  H.S.ARA -------'!$C$19)," ",IF('[1]-------  H.S.ARA -------'!$C$19='CITYLIFE SİNEMALARI'!B487,HLOOKUP('CITYLIFE SİNEMALARI'!B487,'[1]-------  H.S.ARA -------'!$C$19:$C$22,2,FALSE)," "))</f>
        <v> </v>
      </c>
      <c r="AK487" s="69" t="str">
        <f>IF(ISNA('[1]-------  H.S.ARA -------'!$D$19)," ",IF('[1]-------  H.S.ARA -------'!$D$19='CITYLIFE SİNEMALARI'!B487,HLOOKUP('CITYLIFE SİNEMALARI'!B487,'[1]-------  H.S.ARA -------'!$D$19:$D$22,2,FALSE)," "))</f>
        <v> </v>
      </c>
      <c r="AL487" s="69" t="str">
        <f>IF(ISNA('[1]-------  H.S.ARA -------'!$E$19)," ",IF('[1]-------  H.S.ARA -------'!$E$19='CITYLIFE SİNEMALARI'!B487,HLOOKUP('CITYLIFE SİNEMALARI'!B487,'[1]-------  H.S.ARA -------'!$E$19:$E$22,2,FALSE)," "))</f>
        <v> </v>
      </c>
      <c r="AM487" s="69" t="str">
        <f>IF(ISNA('[1]-------  H.S.ARA -------'!$F$19)," ",IF('[1]-------  H.S.ARA -------'!$F$19='CITYLIFE SİNEMALARI'!B487,HLOOKUP('CITYLIFE SİNEMALARI'!B487,'[1]-------  H.S.ARA -------'!$F$19:$F$22,2,FALSE)," "))</f>
        <v> </v>
      </c>
      <c r="AN487" s="69" t="str">
        <f>IF(ISNA('[1]-------  H.S.ARA -------'!$G$19)," ",IF('[1]-------  H.S.ARA -------'!$G$19='CITYLIFE SİNEMALARI'!B487,HLOOKUP('CITYLIFE SİNEMALARI'!B487,'[1]-------  H.S.ARA -------'!$G$19:$G$22,2,FALSE)," "))</f>
        <v> </v>
      </c>
      <c r="AO487" s="69" t="str">
        <f>IF(ISNA('[1]-------  H.S.ARA -------'!$H$19)," ",IF('[1]-------  H.S.ARA -------'!$H$19='CITYLIFE SİNEMALARI'!B487,HLOOKUP('CITYLIFE SİNEMALARI'!B487,'[1]-------  H.S.ARA -------'!$H$19:$H$22,2,FALSE)," "))</f>
        <v> </v>
      </c>
      <c r="AP487" s="69" t="str">
        <f>IF(ISNA('[1]-------  H.S.ARA -------'!$I$19)," ",IF('[1]-------  H.S.ARA -------'!$I$19='CITYLIFE SİNEMALARI'!B487,HLOOKUP('CITYLIFE SİNEMALARI'!B487,'[1]-------  H.S.ARA -------'!$I$19:$I$22,2,FALSE)," "))</f>
        <v> </v>
      </c>
      <c r="AQ487" s="69" t="str">
        <f>IF(ISNA('[1]-------  H.S.ARA -------'!$J$19)," ",IF('[1]-------  H.S.ARA -------'!$J$19='CITYLIFE SİNEMALARI'!B487,HLOOKUP('CITYLIFE SİNEMALARI'!B487,'[1]-------  H.S.ARA -------'!$J$19:$J$22,2,FALSE)," "))</f>
        <v> </v>
      </c>
      <c r="AR487" s="66" t="str">
        <f>IF(ISNA('[1]-------  H.S.ARA -------'!$C$23)," ",IF('[1]-------  H.S.ARA -------'!$C$23='CITYLIFE SİNEMALARI'!B487,HLOOKUP('CITYLIFE SİNEMALARI'!B487,'[1]-------  H.S.ARA -------'!$C$23:$C$26,2,FALSE)," "))</f>
        <v> </v>
      </c>
      <c r="AS487" s="66" t="str">
        <f>IF(ISNA('[1]-------  H.S.ARA -------'!$D$23)," ",IF('[1]-------  H.S.ARA -------'!$D$23='CITYLIFE SİNEMALARI'!B487,HLOOKUP('CITYLIFE SİNEMALARI'!B487,'[1]-------  H.S.ARA -------'!$D$23:$D$26,2,FALSE)," "))</f>
        <v> </v>
      </c>
      <c r="AT487" s="66" t="str">
        <f>IF(ISNA('[1]-------  H.S.ARA -------'!$E$23)," ",IF('[1]-------  H.S.ARA -------'!$E$23='CITYLIFE SİNEMALARI'!B487,HLOOKUP('CITYLIFE SİNEMALARI'!B487,'[1]-------  H.S.ARA -------'!$E$23:$E$26,2,FALSE)," "))</f>
        <v> </v>
      </c>
      <c r="AU487" s="66" t="str">
        <f>IF(ISNA('[1]-------  H.S.ARA -------'!$F$23)," ",IF('[1]-------  H.S.ARA -------'!$F$23='CITYLIFE SİNEMALARI'!B487,HLOOKUP('CITYLIFE SİNEMALARI'!B487,'[1]-------  H.S.ARA -------'!$F$23:$F$26,2,FALSE)," "))</f>
        <v> </v>
      </c>
      <c r="AV487" s="66" t="str">
        <f>IF(ISNA('[1]-------  H.S.ARA -------'!$G$23)," ",IF('[1]-------  H.S.ARA -------'!$G$23='CITYLIFE SİNEMALARI'!B487,HLOOKUP('CITYLIFE SİNEMALARI'!B487,'[1]-------  H.S.ARA -------'!$G$23:$G$26,2,FALSE)," "))</f>
        <v> </v>
      </c>
      <c r="AW487" s="66" t="str">
        <f>IF(ISNA('[1]-------  H.S.ARA -------'!$H$23)," ",IF('[1]-------  H.S.ARA -------'!$H$23='CITYLIFE SİNEMALARI'!B487,HLOOKUP('CITYLIFE SİNEMALARI'!B487,'[1]-------  H.S.ARA -------'!$H$23:$H$26,2,FALSE)," "))</f>
        <v> </v>
      </c>
      <c r="AX487" s="66" t="str">
        <f>IF(ISNA('[1]-------  H.S.ARA -------'!$I$23)," ",IF('[1]-------  H.S.ARA -------'!$I$23='CITYLIFE SİNEMALARI'!B487,HLOOKUP('CITYLIFE SİNEMALARI'!B487,'[1]-------  H.S.ARA -------'!$I$23:$I$26,2,FALSE)," "))</f>
        <v> </v>
      </c>
      <c r="AY487" s="66" t="str">
        <f>IF(ISNA('[1]-------  H.S.ARA -------'!$J$23)," ",IF('[1]-------  H.S.ARA -------'!$J$23='CITYLIFE SİNEMALARI'!B487,HLOOKUP('CITYLIFE SİNEMALARI'!B487,'[1]-------  H.S.ARA -------'!$J$23:$J$26,2,FALSE)," "))</f>
        <v> </v>
      </c>
      <c r="AZ487" s="65" t="str">
        <f>IF(ISNA('[1]-------  H.S.ARA -------'!$C$27)," ",IF('[1]-------  H.S.ARA -------'!$C$27='CITYLIFE SİNEMALARI'!B487,HLOOKUP('CITYLIFE SİNEMALARI'!B487,'[1]-------  H.S.ARA -------'!$C$27:$C$30,2,FALSE)," "))</f>
        <v> </v>
      </c>
      <c r="BA487" s="65" t="str">
        <f>IF(ISNA('[1]-------  H.S.ARA -------'!$D$27)," ",IF('[1]-------  H.S.ARA -------'!$D$27='CITYLIFE SİNEMALARI'!B487,HLOOKUP('CITYLIFE SİNEMALARI'!B487,'[1]-------  H.S.ARA -------'!$D$27:$D$30,2,FALSE)," "))</f>
        <v> </v>
      </c>
      <c r="BB487" s="65" t="str">
        <f>IF(ISNA('[1]-------  H.S.ARA -------'!$E$27)," ",IF('[1]-------  H.S.ARA -------'!$E$27='CITYLIFE SİNEMALARI'!B487,HLOOKUP('CITYLIFE SİNEMALARI'!B487,'[1]-------  H.S.ARA -------'!$E$27:$E$30,2,FALSE)," "))</f>
        <v> </v>
      </c>
      <c r="BC487" s="65" t="str">
        <f>IF(ISNA('[1]-------  H.S.ARA -------'!$F$27)," ",IF('[1]-------  H.S.ARA -------'!$F$27='CITYLIFE SİNEMALARI'!B487,HLOOKUP('CITYLIFE SİNEMALARI'!B487,'[1]-------  H.S.ARA -------'!$F$27:$F$30,2,FALSE)," "))</f>
        <v> </v>
      </c>
      <c r="BD487" s="65" t="str">
        <f>IF(ISNA('[1]-------  H.S.ARA -------'!$G$27)," ",IF('[1]-------  H.S.ARA -------'!$G$27='CITYLIFE SİNEMALARI'!B487,HLOOKUP('CITYLIFE SİNEMALARI'!B487,'[1]-------  H.S.ARA -------'!$G$27:$G$30,2,FALSE)," "))</f>
        <v> </v>
      </c>
      <c r="BE487" s="65" t="str">
        <f>IF(ISNA('[1]-------  H.S.ARA -------'!$H$27)," ",IF('[1]-------  H.S.ARA -------'!$H$27='CITYLIFE SİNEMALARI'!B487,HLOOKUP('CITYLIFE SİNEMALARI'!B487,'[1]-------  H.S.ARA -------'!$H$27:$H$30,2,FALSE)," "))</f>
        <v> </v>
      </c>
      <c r="BF487" s="65" t="str">
        <f>IF(ISNA('[1]-------  H.S.ARA -------'!$I$27)," ",IF('[1]-------  H.S.ARA -------'!$I$27='CITYLIFE SİNEMALARI'!B487,HLOOKUP('CITYLIFE SİNEMALARI'!B487,'[1]-------  H.S.ARA -------'!$I$27:$I$30,2,FALSE)," "))</f>
        <v> </v>
      </c>
      <c r="BG487" s="65" t="str">
        <f>IF(ISNA('[1]-------  H.S.ARA -------'!$J$27)," ",IF('[1]-------  H.S.ARA -------'!$J$27='CITYLIFE SİNEMALARI'!B487,HLOOKUP('CITYLIFE SİNEMALARI'!B487,'[1]-------  H.S.ARA -------'!$J$27:$J$30,2,FALSE)," "))</f>
        <v> </v>
      </c>
      <c r="BH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70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66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65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B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C487" s="67" t="e">
        <f>IF(ISNA('[1]-------  H.S.ARA -------'!#REF!)," ",IF('[1]-------  H.S.ARA -------'!#REF!='CITYLIFE SİNEMALARI'!B487,HLOOKUP('CITYLIFE SİNEMALARI'!B487,'[1]-------  H.S.ARA -------'!#REF!,2,FALSE)," "))</f>
        <v>#REF!</v>
      </c>
      <c r="DD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E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F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G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H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I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J487" s="68" t="e">
        <f>IF(ISNA('[1]-------  H.S.ARA -------'!#REF!)," ",IF('[1]-------  H.S.ARA -------'!#REF!='CITYLIFE SİNEMALARI'!B487,HLOOKUP('CITYLIFE SİNEMALARI'!B487,'[1]-------  H.S.ARA -------'!#REF!,2,FALSE)," "))</f>
        <v>#REF!</v>
      </c>
      <c r="DK487" s="68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15" ht="12.75">
      <c r="B488" s="63">
        <f t="shared" si="35"/>
        <v>0</v>
      </c>
      <c r="C488" s="64"/>
      <c r="D488" s="65" t="str">
        <f>IF(ISNA('[1]-------  H.S.ARA -------'!$C$3)," ",IF('[1]-------  H.S.ARA -------'!$C$3='CITYLIFE SİNEMALARI'!B488,HLOOKUP('CITYLIFE SİNEMALARI'!B488,'[1]-------  H.S.ARA -------'!$C$3:$C$6,2,FALSE)," "))</f>
        <v> </v>
      </c>
      <c r="E488" s="65" t="str">
        <f>IF(ISNA('[1]-------  H.S.ARA -------'!$D$3)," ",IF('[1]-------  H.S.ARA -------'!$D$3='CITYLIFE SİNEMALARI'!B488,HLOOKUP('CITYLIFE SİNEMALARI'!B488,'[1]-------  H.S.ARA -------'!$D$3:$D$6,2,FALSE)," "))</f>
        <v> </v>
      </c>
      <c r="F488" s="65" t="str">
        <f>IF(ISNA('[1]-------  H.S.ARA -------'!$E$3)," ",IF('[1]-------  H.S.ARA -------'!$E$3='CITYLIFE SİNEMALARI'!B488,HLOOKUP('CITYLIFE SİNEMALARI'!B488,'[1]-------  H.S.ARA -------'!$E$3:$E$6,2,FALSE)," "))</f>
        <v> </v>
      </c>
      <c r="G488" s="65" t="str">
        <f>IF(ISNA('[1]-------  H.S.ARA -------'!$F$3)," ",IF('[1]-------  H.S.ARA -------'!$F$3='CITYLIFE SİNEMALARI'!B488,HLOOKUP('CITYLIFE SİNEMALARI'!B488,'[1]-------  H.S.ARA -------'!$F$3:$F$6,2,FALSE)," "))</f>
        <v> </v>
      </c>
      <c r="H488" s="65" t="str">
        <f>IF(ISNA('[1]-------  H.S.ARA -------'!$G$3)," ",IF('[1]-------  H.S.ARA -------'!$G$3='CITYLIFE SİNEMALARI'!B488,HLOOKUP('CITYLIFE SİNEMALARI'!B488,'[1]-------  H.S.ARA -------'!$G$3:$G$6,2,FALSE)," "))</f>
        <v> </v>
      </c>
      <c r="I488" s="65" t="str">
        <f>IF(ISNA('[1]-------  H.S.ARA -------'!$H$3)," ",IF('[1]-------  H.S.ARA -------'!$H$3='CITYLIFE SİNEMALARI'!B488,HLOOKUP('CITYLIFE SİNEMALARI'!B488,'[1]-------  H.S.ARA -------'!$H$3:$H$6,2,FALSE)," "))</f>
        <v> </v>
      </c>
      <c r="J488" s="65" t="str">
        <f>IF(ISNA('[1]-------  H.S.ARA -------'!$I$3)," ",IF('[1]-------  H.S.ARA -------'!$I$3='CITYLIFE SİNEMALARI'!B488,HLOOKUP('CITYLIFE SİNEMALARI'!B488,'[1]-------  H.S.ARA -------'!$I$3:$I$6,2,FALSE)," "))</f>
        <v> </v>
      </c>
      <c r="K488" s="65" t="str">
        <f>IF(ISNA('[1]-------  H.S.ARA -------'!$J$3)," ",IF('[1]-------  H.S.ARA -------'!$J$3='CITYLIFE SİNEMALARI'!B488,HLOOKUP('CITYLIFE SİNEMALARI'!B488,'[1]-------  H.S.ARA -------'!$J$3:$J$6,2,FALSE)," "))</f>
        <v> </v>
      </c>
      <c r="L488" s="66" t="str">
        <f>IF(ISNA('[1]-------  H.S.ARA -------'!$C$7)," ",IF('[1]-------  H.S.ARA -------'!$C$7='CITYLIFE SİNEMALARI'!B488,HLOOKUP('CITYLIFE SİNEMALARI'!B488,'[1]-------  H.S.ARA -------'!$C$7:$C$10,2,FALSE)," "))</f>
        <v> </v>
      </c>
      <c r="M488" s="66" t="str">
        <f>IF(ISNA('[1]-------  H.S.ARA -------'!$D$7)," ",IF('[1]-------  H.S.ARA -------'!$D$7='CITYLIFE SİNEMALARI'!B488,HLOOKUP('CITYLIFE SİNEMALARI'!B488,'[1]-------  H.S.ARA -------'!$D$7:$D$10,2,FALSE)," "))</f>
        <v> </v>
      </c>
      <c r="N488" s="66" t="str">
        <f>IF(ISNA('[1]-------  H.S.ARA -------'!$E$7)," ",IF('[1]-------  H.S.ARA -------'!$E$7='CITYLIFE SİNEMALARI'!B488,HLOOKUP('CITYLIFE SİNEMALARI'!B488,'[1]-------  H.S.ARA -------'!$E$7:$E$10,2,FALSE)," "))</f>
        <v> </v>
      </c>
      <c r="O488" s="66" t="str">
        <f>IF(ISNA('[1]-------  H.S.ARA -------'!$F$7)," ",IF('[1]-------  H.S.ARA -------'!$F$7='CITYLIFE SİNEMALARI'!B488,HLOOKUP('CITYLIFE SİNEMALARI'!B488,'[1]-------  H.S.ARA -------'!$F$7:$F$10,2,FALSE)," "))</f>
        <v> </v>
      </c>
      <c r="P488" s="66" t="str">
        <f>IF(ISNA('[1]-------  H.S.ARA -------'!$G$7)," ",IF('[1]-------  H.S.ARA -------'!$G$7='CITYLIFE SİNEMALARI'!B488,HLOOKUP('CITYLIFE SİNEMALARI'!B488,'[1]-------  H.S.ARA -------'!$G$7:$G$10,2,FALSE)," "))</f>
        <v> </v>
      </c>
      <c r="Q488" s="66" t="str">
        <f>IF(ISNA('[1]-------  H.S.ARA -------'!$H$7)," ",IF('[1]-------  H.S.ARA -------'!$H$7='CITYLIFE SİNEMALARI'!B488,HLOOKUP('CITYLIFE SİNEMALARI'!B488,'[1]-------  H.S.ARA -------'!$H$7:$H$10,2,FALSE)," "))</f>
        <v> </v>
      </c>
      <c r="R488" s="66" t="str">
        <f>IF(ISNA('[1]-------  H.S.ARA -------'!$I$7)," ",IF('[1]-------  H.S.ARA -------'!$I$7='CITYLIFE SİNEMALARI'!B488,HLOOKUP('CITYLIFE SİNEMALARI'!B488,'[1]-------  H.S.ARA -------'!$I$7:$I$10,2,FALSE)," "))</f>
        <v> </v>
      </c>
      <c r="S488" s="66" t="str">
        <f>IF(ISNA('[1]-------  H.S.ARA -------'!$J$7)," ",IF('[1]-------  H.S.ARA -------'!$J$7='CITYLIFE SİNEMALARI'!B488,HLOOKUP('CITYLIFE SİNEMALARI'!B488,'[1]-------  H.S.ARA -------'!$J$7:$J$10,2,FALSE)," "))</f>
        <v> </v>
      </c>
      <c r="T488" s="67" t="str">
        <f>IF(ISNA('[1]-------  H.S.ARA -------'!$C$11)," ",IF('[1]-------  H.S.ARA -------'!$C$11='CITYLIFE SİNEMALARI'!B488,HLOOKUP('CITYLIFE SİNEMALARI'!B488,'[1]-------  H.S.ARA -------'!$C$11:$C$14,2,FALSE)," "))</f>
        <v> </v>
      </c>
      <c r="U488" s="67" t="str">
        <f>IF(ISNA('[1]-------  H.S.ARA -------'!$D$11)," ",IF('[1]-------  H.S.ARA -------'!$D$11='CITYLIFE SİNEMALARI'!B488,HLOOKUP('CITYLIFE SİNEMALARI'!B488,'[1]-------  H.S.ARA -------'!$D$11:$D$14,2,FALSE)," "))</f>
        <v> </v>
      </c>
      <c r="V488" s="67" t="str">
        <f>IF(ISNA('[1]-------  H.S.ARA -------'!$E$11)," ",IF('[1]-------  H.S.ARA -------'!$E$11='CITYLIFE SİNEMALARI'!B488,HLOOKUP('CITYLIFE SİNEMALARI'!B488,'[1]-------  H.S.ARA -------'!$E$11:$E$14,2,FALSE)," "))</f>
        <v> </v>
      </c>
      <c r="W488" s="67" t="str">
        <f>IF(ISNA('[1]-------  H.S.ARA -------'!$F$11)," ",IF('[1]-------  H.S.ARA -------'!$F$11='CITYLIFE SİNEMALARI'!B488,HLOOKUP('CITYLIFE SİNEMALARI'!B488,'[1]-------  H.S.ARA -------'!$F$11:$F$14,2,FALSE)," "))</f>
        <v> </v>
      </c>
      <c r="X488" s="67" t="str">
        <f>IF(ISNA('[1]-------  H.S.ARA -------'!$G$11)," ",IF('[1]-------  H.S.ARA -------'!$G$11='CITYLIFE SİNEMALARI'!B488,HLOOKUP('CITYLIFE SİNEMALARI'!B488,'[1]-------  H.S.ARA -------'!$G$11:$G$14,2,FALSE)," "))</f>
        <v> </v>
      </c>
      <c r="Y488" s="67" t="str">
        <f>IF(ISNA('[1]-------  H.S.ARA -------'!$H$11)," ",IF('[1]-------  H.S.ARA -------'!$H$11='CITYLIFE SİNEMALARI'!B488,HLOOKUP('CITYLIFE SİNEMALARI'!B488,'[1]-------  H.S.ARA -------'!$H$11:$H$14,2,FALSE)," "))</f>
        <v> </v>
      </c>
      <c r="Z488" s="67" t="str">
        <f>IF(ISNA('[1]-------  H.S.ARA -------'!$I$11)," ",IF('[1]-------  H.S.ARA -------'!$I$11='CITYLIFE SİNEMALARI'!B488,HLOOKUP('CITYLIFE SİNEMALARI'!B488,'[1]-------  H.S.ARA -------'!$I$11:$I$14,2,FALSE)," "))</f>
        <v> </v>
      </c>
      <c r="AA488" s="67" t="str">
        <f>IF(ISNA('[1]-------  H.S.ARA -------'!$J$11)," ",IF('[1]-------  H.S.ARA -------'!$J$11='CITYLIFE SİNEMALARI'!B488,HLOOKUP('CITYLIFE SİNEMALARI'!B488,'[1]-------  H.S.ARA -------'!$J$11:$J$14,2,FALSE)," "))</f>
        <v> </v>
      </c>
      <c r="AB488" s="68" t="str">
        <f>IF(ISNA('[1]-------  H.S.ARA -------'!$C$15)," ",IF('[1]-------  H.S.ARA -------'!$C$15='CITYLIFE SİNEMALARI'!B488,HLOOKUP('CITYLIFE SİNEMALARI'!B488,'[1]-------  H.S.ARA -------'!$C$15:$C$18,2,FALSE)," "))</f>
        <v> </v>
      </c>
      <c r="AC488" s="68" t="str">
        <f>IF(ISNA('[1]-------  H.S.ARA -------'!$D$15)," ",IF('[1]-------  H.S.ARA -------'!$D$15='CITYLIFE SİNEMALARI'!B488,HLOOKUP('CITYLIFE SİNEMALARI'!B488,'[1]-------  H.S.ARA -------'!$D$15:$D$18,2,FALSE)," "))</f>
        <v> </v>
      </c>
      <c r="AD488" s="68" t="str">
        <f>IF(ISNA('[1]-------  H.S.ARA -------'!$E$15)," ",IF('[1]-------  H.S.ARA -------'!$E$15='CITYLIFE SİNEMALARI'!B488,HLOOKUP('CITYLIFE SİNEMALARI'!B488,'[1]-------  H.S.ARA -------'!$E$15:$E$18,2,FALSE)," "))</f>
        <v> </v>
      </c>
      <c r="AE488" s="68" t="str">
        <f>IF(ISNA('[1]-------  H.S.ARA -------'!$F$15)," ",IF('[1]-------  H.S.ARA -------'!$F$15='CITYLIFE SİNEMALARI'!B488,HLOOKUP('CITYLIFE SİNEMALARI'!B488,'[1]-------  H.S.ARA -------'!$F$15:$F$18,2,FALSE)," "))</f>
        <v> </v>
      </c>
      <c r="AF488" s="68" t="str">
        <f>IF(ISNA('[1]-------  H.S.ARA -------'!$G$15)," ",IF('[1]-------  H.S.ARA -------'!$G$15='CITYLIFE SİNEMALARI'!B488,HLOOKUP('CITYLIFE SİNEMALARI'!B488,'[1]-------  H.S.ARA -------'!$G$15:$G$18,2,FALSE)," "))</f>
        <v> </v>
      </c>
      <c r="AG488" s="68" t="str">
        <f>IF(ISNA('[1]-------  H.S.ARA -------'!$H$15)," ",IF('[1]-------  H.S.ARA -------'!$H$15='CITYLIFE SİNEMALARI'!B488,HLOOKUP('CITYLIFE SİNEMALARI'!B488,'[1]-------  H.S.ARA -------'!$H$15:$H$18,2,FALSE)," "))</f>
        <v> </v>
      </c>
      <c r="AH488" s="68" t="str">
        <f>IF(ISNA('[1]-------  H.S.ARA -------'!$I$15)," ",IF('[1]-------  H.S.ARA -------'!$I$15='CITYLIFE SİNEMALARI'!B488,HLOOKUP('CITYLIFE SİNEMALARI'!B488,'[1]-------  H.S.ARA -------'!$I$15:$I$18,2,FALSE)," "))</f>
        <v> </v>
      </c>
      <c r="AI488" s="68" t="str">
        <f>IF(ISNA('[1]-------  H.S.ARA -------'!$J$15)," ",IF('[1]-------  H.S.ARA -------'!$J$15='CITYLIFE SİNEMALARI'!B488,HLOOKUP('CITYLIFE SİNEMALARI'!B488,'[1]-------  H.S.ARA -------'!$J$15:$J$18,2,FALSE)," "))</f>
        <v> </v>
      </c>
      <c r="AJ488" s="69" t="str">
        <f>IF(ISNA('[1]-------  H.S.ARA -------'!$C$19)," ",IF('[1]-------  H.S.ARA -------'!$C$19='CITYLIFE SİNEMALARI'!B488,HLOOKUP('CITYLIFE SİNEMALARI'!B488,'[1]-------  H.S.ARA -------'!$C$19:$C$22,2,FALSE)," "))</f>
        <v> </v>
      </c>
      <c r="AK488" s="69" t="str">
        <f>IF(ISNA('[1]-------  H.S.ARA -------'!$D$19)," ",IF('[1]-------  H.S.ARA -------'!$D$19='CITYLIFE SİNEMALARI'!B488,HLOOKUP('CITYLIFE SİNEMALARI'!B488,'[1]-------  H.S.ARA -------'!$D$19:$D$22,2,FALSE)," "))</f>
        <v> </v>
      </c>
      <c r="AL488" s="69" t="str">
        <f>IF(ISNA('[1]-------  H.S.ARA -------'!$E$19)," ",IF('[1]-------  H.S.ARA -------'!$E$19='CITYLIFE SİNEMALARI'!B488,HLOOKUP('CITYLIFE SİNEMALARI'!B488,'[1]-------  H.S.ARA -------'!$E$19:$E$22,2,FALSE)," "))</f>
        <v> </v>
      </c>
      <c r="AM488" s="69" t="str">
        <f>IF(ISNA('[1]-------  H.S.ARA -------'!$F$19)," ",IF('[1]-------  H.S.ARA -------'!$F$19='CITYLIFE SİNEMALARI'!B488,HLOOKUP('CITYLIFE SİNEMALARI'!B488,'[1]-------  H.S.ARA -------'!$F$19:$F$22,2,FALSE)," "))</f>
        <v> </v>
      </c>
      <c r="AN488" s="69" t="str">
        <f>IF(ISNA('[1]-------  H.S.ARA -------'!$G$19)," ",IF('[1]-------  H.S.ARA -------'!$G$19='CITYLIFE SİNEMALARI'!B488,HLOOKUP('CITYLIFE SİNEMALARI'!B488,'[1]-------  H.S.ARA -------'!$G$19:$G$22,2,FALSE)," "))</f>
        <v> </v>
      </c>
      <c r="AO488" s="69" t="str">
        <f>IF(ISNA('[1]-------  H.S.ARA -------'!$H$19)," ",IF('[1]-------  H.S.ARA -------'!$H$19='CITYLIFE SİNEMALARI'!B488,HLOOKUP('CITYLIFE SİNEMALARI'!B488,'[1]-------  H.S.ARA -------'!$H$19:$H$22,2,FALSE)," "))</f>
        <v> </v>
      </c>
      <c r="AP488" s="69" t="str">
        <f>IF(ISNA('[1]-------  H.S.ARA -------'!$I$19)," ",IF('[1]-------  H.S.ARA -------'!$I$19='CITYLIFE SİNEMALARI'!B488,HLOOKUP('CITYLIFE SİNEMALARI'!B488,'[1]-------  H.S.ARA -------'!$I$19:$I$22,2,FALSE)," "))</f>
        <v> </v>
      </c>
      <c r="AQ488" s="69" t="str">
        <f>IF(ISNA('[1]-------  H.S.ARA -------'!$J$19)," ",IF('[1]-------  H.S.ARA -------'!$J$19='CITYLIFE SİNEMALARI'!B488,HLOOKUP('CITYLIFE SİNEMALARI'!B488,'[1]-------  H.S.ARA -------'!$J$19:$J$22,2,FALSE)," "))</f>
        <v> </v>
      </c>
      <c r="AR488" s="66" t="str">
        <f>IF(ISNA('[1]-------  H.S.ARA -------'!$C$23)," ",IF('[1]-------  H.S.ARA -------'!$C$23='CITYLIFE SİNEMALARI'!B488,HLOOKUP('CITYLIFE SİNEMALARI'!B488,'[1]-------  H.S.ARA -------'!$C$23:$C$26,2,FALSE)," "))</f>
        <v> </v>
      </c>
      <c r="AS488" s="66" t="str">
        <f>IF(ISNA('[1]-------  H.S.ARA -------'!$D$23)," ",IF('[1]-------  H.S.ARA -------'!$D$23='CITYLIFE SİNEMALARI'!B488,HLOOKUP('CITYLIFE SİNEMALARI'!B488,'[1]-------  H.S.ARA -------'!$D$23:$D$26,2,FALSE)," "))</f>
        <v> </v>
      </c>
      <c r="AT488" s="66" t="str">
        <f>IF(ISNA('[1]-------  H.S.ARA -------'!$E$23)," ",IF('[1]-------  H.S.ARA -------'!$E$23='CITYLIFE SİNEMALARI'!B488,HLOOKUP('CITYLIFE SİNEMALARI'!B488,'[1]-------  H.S.ARA -------'!$E$23:$E$26,2,FALSE)," "))</f>
        <v> </v>
      </c>
      <c r="AU488" s="66" t="str">
        <f>IF(ISNA('[1]-------  H.S.ARA -------'!$F$23)," ",IF('[1]-------  H.S.ARA -------'!$F$23='CITYLIFE SİNEMALARI'!B488,HLOOKUP('CITYLIFE SİNEMALARI'!B488,'[1]-------  H.S.ARA -------'!$F$23:$F$26,2,FALSE)," "))</f>
        <v> </v>
      </c>
      <c r="AV488" s="66" t="str">
        <f>IF(ISNA('[1]-------  H.S.ARA -------'!$G$23)," ",IF('[1]-------  H.S.ARA -------'!$G$23='CITYLIFE SİNEMALARI'!B488,HLOOKUP('CITYLIFE SİNEMALARI'!B488,'[1]-------  H.S.ARA -------'!$G$23:$G$26,2,FALSE)," "))</f>
        <v> </v>
      </c>
      <c r="AW488" s="66" t="str">
        <f>IF(ISNA('[1]-------  H.S.ARA -------'!$H$23)," ",IF('[1]-------  H.S.ARA -------'!$H$23='CITYLIFE SİNEMALARI'!B488,HLOOKUP('CITYLIFE SİNEMALARI'!B488,'[1]-------  H.S.ARA -------'!$H$23:$H$26,2,FALSE)," "))</f>
        <v> </v>
      </c>
      <c r="AX488" s="66" t="str">
        <f>IF(ISNA('[1]-------  H.S.ARA -------'!$I$23)," ",IF('[1]-------  H.S.ARA -------'!$I$23='CITYLIFE SİNEMALARI'!B488,HLOOKUP('CITYLIFE SİNEMALARI'!B488,'[1]-------  H.S.ARA -------'!$I$23:$I$26,2,FALSE)," "))</f>
        <v> </v>
      </c>
      <c r="AY488" s="66" t="str">
        <f>IF(ISNA('[1]-------  H.S.ARA -------'!$J$23)," ",IF('[1]-------  H.S.ARA -------'!$J$23='CITYLIFE SİNEMALARI'!B488,HLOOKUP('CITYLIFE SİNEMALARI'!B488,'[1]-------  H.S.ARA -------'!$J$23:$J$26,2,FALSE)," "))</f>
        <v> </v>
      </c>
      <c r="AZ488" s="65" t="str">
        <f>IF(ISNA('[1]-------  H.S.ARA -------'!$C$27)," ",IF('[1]-------  H.S.ARA -------'!$C$27='CITYLIFE SİNEMALARI'!B488,HLOOKUP('CITYLIFE SİNEMALARI'!B488,'[1]-------  H.S.ARA -------'!$C$27:$C$30,2,FALSE)," "))</f>
        <v> </v>
      </c>
      <c r="BA488" s="65" t="str">
        <f>IF(ISNA('[1]-------  H.S.ARA -------'!$D$27)," ",IF('[1]-------  H.S.ARA -------'!$D$27='CITYLIFE SİNEMALARI'!B488,HLOOKUP('CITYLIFE SİNEMALARI'!B488,'[1]-------  H.S.ARA -------'!$D$27:$D$30,2,FALSE)," "))</f>
        <v> </v>
      </c>
      <c r="BB488" s="65" t="str">
        <f>IF(ISNA('[1]-------  H.S.ARA -------'!$E$27)," ",IF('[1]-------  H.S.ARA -------'!$E$27='CITYLIFE SİNEMALARI'!B488,HLOOKUP('CITYLIFE SİNEMALARI'!B488,'[1]-------  H.S.ARA -------'!$E$27:$E$30,2,FALSE)," "))</f>
        <v> </v>
      </c>
      <c r="BC488" s="65" t="str">
        <f>IF(ISNA('[1]-------  H.S.ARA -------'!$F$27)," ",IF('[1]-------  H.S.ARA -------'!$F$27='CITYLIFE SİNEMALARI'!B488,HLOOKUP('CITYLIFE SİNEMALARI'!B488,'[1]-------  H.S.ARA -------'!$F$27:$F$30,2,FALSE)," "))</f>
        <v> </v>
      </c>
      <c r="BD488" s="65" t="str">
        <f>IF(ISNA('[1]-------  H.S.ARA -------'!$G$27)," ",IF('[1]-------  H.S.ARA -------'!$G$27='CITYLIFE SİNEMALARI'!B488,HLOOKUP('CITYLIFE SİNEMALARI'!B488,'[1]-------  H.S.ARA -------'!$G$27:$G$30,2,FALSE)," "))</f>
        <v> </v>
      </c>
      <c r="BE488" s="65" t="str">
        <f>IF(ISNA('[1]-------  H.S.ARA -------'!$H$27)," ",IF('[1]-------  H.S.ARA -------'!$H$27='CITYLIFE SİNEMALARI'!B488,HLOOKUP('CITYLIFE SİNEMALARI'!B488,'[1]-------  H.S.ARA -------'!$H$27:$H$30,2,FALSE)," "))</f>
        <v> </v>
      </c>
      <c r="BF488" s="65" t="str">
        <f>IF(ISNA('[1]-------  H.S.ARA -------'!$I$27)," ",IF('[1]-------  H.S.ARA -------'!$I$27='CITYLIFE SİNEMALARI'!B488,HLOOKUP('CITYLIFE SİNEMALARI'!B488,'[1]-------  H.S.ARA -------'!$I$27:$I$30,2,FALSE)," "))</f>
        <v> </v>
      </c>
      <c r="BG488" s="65" t="str">
        <f>IF(ISNA('[1]-------  H.S.ARA -------'!$J$27)," ",IF('[1]-------  H.S.ARA -------'!$J$27='CITYLIFE SİNEMALARI'!B488,HLOOKUP('CITYLIFE SİNEMALARI'!B488,'[1]-------  H.S.ARA -------'!$J$27:$J$30,2,FALSE)," "))</f>
        <v> </v>
      </c>
      <c r="BH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70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66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65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B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C488" s="67" t="e">
        <f>IF(ISNA('[1]-------  H.S.ARA -------'!#REF!)," ",IF('[1]-------  H.S.ARA -------'!#REF!='CITYLIFE SİNEMALARI'!B488,HLOOKUP('CITYLIFE SİNEMALARI'!B488,'[1]-------  H.S.ARA -------'!#REF!,2,FALSE)," "))</f>
        <v>#REF!</v>
      </c>
      <c r="DD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E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F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G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H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I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J488" s="68" t="e">
        <f>IF(ISNA('[1]-------  H.S.ARA -------'!#REF!)," ",IF('[1]-------  H.S.ARA -------'!#REF!='CITYLIFE SİNEMALARI'!B488,HLOOKUP('CITYLIFE SİNEMALARI'!B488,'[1]-------  H.S.ARA -------'!#REF!,2,FALSE)," "))</f>
        <v>#REF!</v>
      </c>
      <c r="DK488" s="68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15" ht="12.75">
      <c r="B489" s="73">
        <f t="shared" si="35"/>
        <v>0</v>
      </c>
      <c r="C489" s="74"/>
      <c r="D489" s="65" t="str">
        <f>IF(ISNA('[1]-------  H.S.ARA -------'!$C$3)," ",IF('[1]-------  H.S.ARA -------'!$C$3='CITYLIFE SİNEMALARI'!B489,HLOOKUP('CITYLIFE SİNEMALARI'!B489,'[1]-------  H.S.ARA -------'!$C$3:$C$6,2,FALSE)," "))</f>
        <v> </v>
      </c>
      <c r="E489" s="65" t="str">
        <f>IF(ISNA('[1]-------  H.S.ARA -------'!$D$3)," ",IF('[1]-------  H.S.ARA -------'!$D$3='CITYLIFE SİNEMALARI'!B489,HLOOKUP('CITYLIFE SİNEMALARI'!B489,'[1]-------  H.S.ARA -------'!$D$3:$D$6,2,FALSE)," "))</f>
        <v> </v>
      </c>
      <c r="F489" s="65" t="str">
        <f>IF(ISNA('[1]-------  H.S.ARA -------'!$E$3)," ",IF('[1]-------  H.S.ARA -------'!$E$3='CITYLIFE SİNEMALARI'!B489,HLOOKUP('CITYLIFE SİNEMALARI'!B489,'[1]-------  H.S.ARA -------'!$E$3:$E$6,2,FALSE)," "))</f>
        <v> </v>
      </c>
      <c r="G489" s="65" t="str">
        <f>IF(ISNA('[1]-------  H.S.ARA -------'!$F$3)," ",IF('[1]-------  H.S.ARA -------'!$F$3='CITYLIFE SİNEMALARI'!B489,HLOOKUP('CITYLIFE SİNEMALARI'!B489,'[1]-------  H.S.ARA -------'!$F$3:$F$6,2,FALSE)," "))</f>
        <v> </v>
      </c>
      <c r="H489" s="65" t="str">
        <f>IF(ISNA('[1]-------  H.S.ARA -------'!$G$3)," ",IF('[1]-------  H.S.ARA -------'!$G$3='CITYLIFE SİNEMALARI'!B489,HLOOKUP('CITYLIFE SİNEMALARI'!B489,'[1]-------  H.S.ARA -------'!$G$3:$G$6,2,FALSE)," "))</f>
        <v> </v>
      </c>
      <c r="I489" s="65" t="str">
        <f>IF(ISNA('[1]-------  H.S.ARA -------'!$H$3)," ",IF('[1]-------  H.S.ARA -------'!$H$3='CITYLIFE SİNEMALARI'!B489,HLOOKUP('CITYLIFE SİNEMALARI'!B489,'[1]-------  H.S.ARA -------'!$H$3:$H$6,2,FALSE)," "))</f>
        <v> </v>
      </c>
      <c r="J489" s="65" t="str">
        <f>IF(ISNA('[1]-------  H.S.ARA -------'!$I$3)," ",IF('[1]-------  H.S.ARA -------'!$I$3='CITYLIFE SİNEMALARI'!B489,HLOOKUP('CITYLIFE SİNEMALARI'!B489,'[1]-------  H.S.ARA -------'!$I$3:$I$6,2,FALSE)," "))</f>
        <v> </v>
      </c>
      <c r="K489" s="65" t="str">
        <f>IF(ISNA('[1]-------  H.S.ARA -------'!$J$3)," ",IF('[1]-------  H.S.ARA -------'!$J$3='CITYLIFE SİNEMALARI'!B489,HLOOKUP('CITYLIFE SİNEMALARI'!B489,'[1]-------  H.S.ARA -------'!$J$3:$J$6,2,FALSE)," "))</f>
        <v> </v>
      </c>
      <c r="L489" s="66" t="str">
        <f>IF(ISNA('[1]-------  H.S.ARA -------'!$C$7)," ",IF('[1]-------  H.S.ARA -------'!$C$7='CITYLIFE SİNEMALARI'!B489,HLOOKUP('CITYLIFE SİNEMALARI'!B489,'[1]-------  H.S.ARA -------'!$C$7:$C$10,2,FALSE)," "))</f>
        <v> </v>
      </c>
      <c r="M489" s="66" t="str">
        <f>IF(ISNA('[1]-------  H.S.ARA -------'!$D$7)," ",IF('[1]-------  H.S.ARA -------'!$D$7='CITYLIFE SİNEMALARI'!B489,HLOOKUP('CITYLIFE SİNEMALARI'!B489,'[1]-------  H.S.ARA -------'!$D$7:$D$10,2,FALSE)," "))</f>
        <v> </v>
      </c>
      <c r="N489" s="66" t="str">
        <f>IF(ISNA('[1]-------  H.S.ARA -------'!$E$7)," ",IF('[1]-------  H.S.ARA -------'!$E$7='CITYLIFE SİNEMALARI'!B489,HLOOKUP('CITYLIFE SİNEMALARI'!B489,'[1]-------  H.S.ARA -------'!$E$7:$E$10,2,FALSE)," "))</f>
        <v> </v>
      </c>
      <c r="O489" s="66" t="str">
        <f>IF(ISNA('[1]-------  H.S.ARA -------'!$F$7)," ",IF('[1]-------  H.S.ARA -------'!$F$7='CITYLIFE SİNEMALARI'!B489,HLOOKUP('CITYLIFE SİNEMALARI'!B489,'[1]-------  H.S.ARA -------'!$F$7:$F$10,2,FALSE)," "))</f>
        <v> </v>
      </c>
      <c r="P489" s="66" t="str">
        <f>IF(ISNA('[1]-------  H.S.ARA -------'!$G$7)," ",IF('[1]-------  H.S.ARA -------'!$G$7='CITYLIFE SİNEMALARI'!B489,HLOOKUP('CITYLIFE SİNEMALARI'!B489,'[1]-------  H.S.ARA -------'!$G$7:$G$10,2,FALSE)," "))</f>
        <v> </v>
      </c>
      <c r="Q489" s="66" t="str">
        <f>IF(ISNA('[1]-------  H.S.ARA -------'!$H$7)," ",IF('[1]-------  H.S.ARA -------'!$H$7='CITYLIFE SİNEMALARI'!B489,HLOOKUP('CITYLIFE SİNEMALARI'!B489,'[1]-------  H.S.ARA -------'!$H$7:$H$10,2,FALSE)," "))</f>
        <v> </v>
      </c>
      <c r="R489" s="66" t="str">
        <f>IF(ISNA('[1]-------  H.S.ARA -------'!$I$7)," ",IF('[1]-------  H.S.ARA -------'!$I$7='CITYLIFE SİNEMALARI'!B489,HLOOKUP('CITYLIFE SİNEMALARI'!B489,'[1]-------  H.S.ARA -------'!$I$7:$I$10,2,FALSE)," "))</f>
        <v> </v>
      </c>
      <c r="S489" s="66" t="str">
        <f>IF(ISNA('[1]-------  H.S.ARA -------'!$J$7)," ",IF('[1]-------  H.S.ARA -------'!$J$7='CITYLIFE SİNEMALARI'!B489,HLOOKUP('CITYLIFE SİNEMALARI'!B489,'[1]-------  H.S.ARA -------'!$J$7:$J$10,2,FALSE)," "))</f>
        <v> </v>
      </c>
      <c r="T489" s="67" t="str">
        <f>IF(ISNA('[1]-------  H.S.ARA -------'!$C$11)," ",IF('[1]-------  H.S.ARA -------'!$C$11='CITYLIFE SİNEMALARI'!B489,HLOOKUP('CITYLIFE SİNEMALARI'!B489,'[1]-------  H.S.ARA -------'!$C$11:$C$14,2,FALSE)," "))</f>
        <v> </v>
      </c>
      <c r="U489" s="67" t="str">
        <f>IF(ISNA('[1]-------  H.S.ARA -------'!$D$11)," ",IF('[1]-------  H.S.ARA -------'!$D$11='CITYLIFE SİNEMALARI'!B489,HLOOKUP('CITYLIFE SİNEMALARI'!B489,'[1]-------  H.S.ARA -------'!$D$11:$D$14,2,FALSE)," "))</f>
        <v> </v>
      </c>
      <c r="V489" s="67" t="str">
        <f>IF(ISNA('[1]-------  H.S.ARA -------'!$E$11)," ",IF('[1]-------  H.S.ARA -------'!$E$11='CITYLIFE SİNEMALARI'!B489,HLOOKUP('CITYLIFE SİNEMALARI'!B489,'[1]-------  H.S.ARA -------'!$E$11:$E$14,2,FALSE)," "))</f>
        <v> </v>
      </c>
      <c r="W489" s="67" t="str">
        <f>IF(ISNA('[1]-------  H.S.ARA -------'!$F$11)," ",IF('[1]-------  H.S.ARA -------'!$F$11='CITYLIFE SİNEMALARI'!B489,HLOOKUP('CITYLIFE SİNEMALARI'!B489,'[1]-------  H.S.ARA -------'!$F$11:$F$14,2,FALSE)," "))</f>
        <v> </v>
      </c>
      <c r="X489" s="67" t="str">
        <f>IF(ISNA('[1]-------  H.S.ARA -------'!$G$11)," ",IF('[1]-------  H.S.ARA -------'!$G$11='CITYLIFE SİNEMALARI'!B489,HLOOKUP('CITYLIFE SİNEMALARI'!B489,'[1]-------  H.S.ARA -------'!$G$11:$G$14,2,FALSE)," "))</f>
        <v> </v>
      </c>
      <c r="Y489" s="67" t="str">
        <f>IF(ISNA('[1]-------  H.S.ARA -------'!$H$11)," ",IF('[1]-------  H.S.ARA -------'!$H$11='CITYLIFE SİNEMALARI'!B489,HLOOKUP('CITYLIFE SİNEMALARI'!B489,'[1]-------  H.S.ARA -------'!$H$11:$H$14,2,FALSE)," "))</f>
        <v> </v>
      </c>
      <c r="Z489" s="67" t="str">
        <f>IF(ISNA('[1]-------  H.S.ARA -------'!$I$11)," ",IF('[1]-------  H.S.ARA -------'!$I$11='CITYLIFE SİNEMALARI'!B489,HLOOKUP('CITYLIFE SİNEMALARI'!B489,'[1]-------  H.S.ARA -------'!$I$11:$I$14,2,FALSE)," "))</f>
        <v> </v>
      </c>
      <c r="AA489" s="67" t="str">
        <f>IF(ISNA('[1]-------  H.S.ARA -------'!$J$11)," ",IF('[1]-------  H.S.ARA -------'!$J$11='CITYLIFE SİNEMALARI'!B489,HLOOKUP('CITYLIFE SİNEMALARI'!B489,'[1]-------  H.S.ARA -------'!$J$11:$J$14,2,FALSE)," "))</f>
        <v> </v>
      </c>
      <c r="AB489" s="68" t="str">
        <f>IF(ISNA('[1]-------  H.S.ARA -------'!$C$15)," ",IF('[1]-------  H.S.ARA -------'!$C$15='CITYLIFE SİNEMALARI'!B489,HLOOKUP('CITYLIFE SİNEMALARI'!B489,'[1]-------  H.S.ARA -------'!$C$15:$C$18,2,FALSE)," "))</f>
        <v> </v>
      </c>
      <c r="AC489" s="68" t="str">
        <f>IF(ISNA('[1]-------  H.S.ARA -------'!$D$15)," ",IF('[1]-------  H.S.ARA -------'!$D$15='CITYLIFE SİNEMALARI'!B489,HLOOKUP('CITYLIFE SİNEMALARI'!B489,'[1]-------  H.S.ARA -------'!$D$15:$D$18,2,FALSE)," "))</f>
        <v> </v>
      </c>
      <c r="AD489" s="68" t="str">
        <f>IF(ISNA('[1]-------  H.S.ARA -------'!$E$15)," ",IF('[1]-------  H.S.ARA -------'!$E$15='CITYLIFE SİNEMALARI'!B489,HLOOKUP('CITYLIFE SİNEMALARI'!B489,'[1]-------  H.S.ARA -------'!$E$15:$E$18,2,FALSE)," "))</f>
        <v> </v>
      </c>
      <c r="AE489" s="68" t="str">
        <f>IF(ISNA('[1]-------  H.S.ARA -------'!$F$15)," ",IF('[1]-------  H.S.ARA -------'!$F$15='CITYLIFE SİNEMALARI'!B489,HLOOKUP('CITYLIFE SİNEMALARI'!B489,'[1]-------  H.S.ARA -------'!$F$15:$F$18,2,FALSE)," "))</f>
        <v> </v>
      </c>
      <c r="AF489" s="68" t="str">
        <f>IF(ISNA('[1]-------  H.S.ARA -------'!$G$15)," ",IF('[1]-------  H.S.ARA -------'!$G$15='CITYLIFE SİNEMALARI'!B489,HLOOKUP('CITYLIFE SİNEMALARI'!B489,'[1]-------  H.S.ARA -------'!$G$15:$G$18,2,FALSE)," "))</f>
        <v> </v>
      </c>
      <c r="AG489" s="68" t="str">
        <f>IF(ISNA('[1]-------  H.S.ARA -------'!$H$15)," ",IF('[1]-------  H.S.ARA -------'!$H$15='CITYLIFE SİNEMALARI'!B489,HLOOKUP('CITYLIFE SİNEMALARI'!B489,'[1]-------  H.S.ARA -------'!$H$15:$H$18,2,FALSE)," "))</f>
        <v> </v>
      </c>
      <c r="AH489" s="68" t="str">
        <f>IF(ISNA('[1]-------  H.S.ARA -------'!$I$15)," ",IF('[1]-------  H.S.ARA -------'!$I$15='CITYLIFE SİNEMALARI'!B489,HLOOKUP('CITYLIFE SİNEMALARI'!B489,'[1]-------  H.S.ARA -------'!$I$15:$I$18,2,FALSE)," "))</f>
        <v> </v>
      </c>
      <c r="AI489" s="68" t="str">
        <f>IF(ISNA('[1]-------  H.S.ARA -------'!$J$15)," ",IF('[1]-------  H.S.ARA -------'!$J$15='CITYLIFE SİNEMALARI'!B489,HLOOKUP('CITYLIFE SİNEMALARI'!B489,'[1]-------  H.S.ARA -------'!$J$15:$J$18,2,FALSE)," "))</f>
        <v> </v>
      </c>
      <c r="AJ489" s="69" t="str">
        <f>IF(ISNA('[1]-------  H.S.ARA -------'!$C$19)," ",IF('[1]-------  H.S.ARA -------'!$C$19='CITYLIFE SİNEMALARI'!B489,HLOOKUP('CITYLIFE SİNEMALARI'!B489,'[1]-------  H.S.ARA -------'!$C$19:$C$22,2,FALSE)," "))</f>
        <v> </v>
      </c>
      <c r="AK489" s="69" t="str">
        <f>IF(ISNA('[1]-------  H.S.ARA -------'!$D$19)," ",IF('[1]-------  H.S.ARA -------'!$D$19='CITYLIFE SİNEMALARI'!B489,HLOOKUP('CITYLIFE SİNEMALARI'!B489,'[1]-------  H.S.ARA -------'!$D$19:$D$22,2,FALSE)," "))</f>
        <v> </v>
      </c>
      <c r="AL489" s="69" t="str">
        <f>IF(ISNA('[1]-------  H.S.ARA -------'!$E$19)," ",IF('[1]-------  H.S.ARA -------'!$E$19='CITYLIFE SİNEMALARI'!B489,HLOOKUP('CITYLIFE SİNEMALARI'!B489,'[1]-------  H.S.ARA -------'!$E$19:$E$22,2,FALSE)," "))</f>
        <v> </v>
      </c>
      <c r="AM489" s="69" t="str">
        <f>IF(ISNA('[1]-------  H.S.ARA -------'!$F$19)," ",IF('[1]-------  H.S.ARA -------'!$F$19='CITYLIFE SİNEMALARI'!B489,HLOOKUP('CITYLIFE SİNEMALARI'!B489,'[1]-------  H.S.ARA -------'!$F$19:$F$22,2,FALSE)," "))</f>
        <v> </v>
      </c>
      <c r="AN489" s="69" t="str">
        <f>IF(ISNA('[1]-------  H.S.ARA -------'!$G$19)," ",IF('[1]-------  H.S.ARA -------'!$G$19='CITYLIFE SİNEMALARI'!B489,HLOOKUP('CITYLIFE SİNEMALARI'!B489,'[1]-------  H.S.ARA -------'!$G$19:$G$22,2,FALSE)," "))</f>
        <v> </v>
      </c>
      <c r="AO489" s="69" t="str">
        <f>IF(ISNA('[1]-------  H.S.ARA -------'!$H$19)," ",IF('[1]-------  H.S.ARA -------'!$H$19='CITYLIFE SİNEMALARI'!B489,HLOOKUP('CITYLIFE SİNEMALARI'!B489,'[1]-------  H.S.ARA -------'!$H$19:$H$22,2,FALSE)," "))</f>
        <v> </v>
      </c>
      <c r="AP489" s="69" t="str">
        <f>IF(ISNA('[1]-------  H.S.ARA -------'!$I$19)," ",IF('[1]-------  H.S.ARA -------'!$I$19='CITYLIFE SİNEMALARI'!B489,HLOOKUP('CITYLIFE SİNEMALARI'!B489,'[1]-------  H.S.ARA -------'!$I$19:$I$22,2,FALSE)," "))</f>
        <v> </v>
      </c>
      <c r="AQ489" s="69" t="str">
        <f>IF(ISNA('[1]-------  H.S.ARA -------'!$J$19)," ",IF('[1]-------  H.S.ARA -------'!$J$19='CITYLIFE SİNEMALARI'!B489,HLOOKUP('CITYLIFE SİNEMALARI'!B489,'[1]-------  H.S.ARA -------'!$J$19:$J$22,2,FALSE)," "))</f>
        <v> </v>
      </c>
      <c r="AR489" s="66" t="str">
        <f>IF(ISNA('[1]-------  H.S.ARA -------'!$C$23)," ",IF('[1]-------  H.S.ARA -------'!$C$23='CITYLIFE SİNEMALARI'!B489,HLOOKUP('CITYLIFE SİNEMALARI'!B489,'[1]-------  H.S.ARA -------'!$C$23:$C$26,2,FALSE)," "))</f>
        <v> </v>
      </c>
      <c r="AS489" s="66" t="str">
        <f>IF(ISNA('[1]-------  H.S.ARA -------'!$D$23)," ",IF('[1]-------  H.S.ARA -------'!$D$23='CITYLIFE SİNEMALARI'!B489,HLOOKUP('CITYLIFE SİNEMALARI'!B489,'[1]-------  H.S.ARA -------'!$D$23:$D$26,2,FALSE)," "))</f>
        <v> </v>
      </c>
      <c r="AT489" s="66" t="str">
        <f>IF(ISNA('[1]-------  H.S.ARA -------'!$E$23)," ",IF('[1]-------  H.S.ARA -------'!$E$23='CITYLIFE SİNEMALARI'!B489,HLOOKUP('CITYLIFE SİNEMALARI'!B489,'[1]-------  H.S.ARA -------'!$E$23:$E$26,2,FALSE)," "))</f>
        <v> </v>
      </c>
      <c r="AU489" s="66" t="str">
        <f>IF(ISNA('[1]-------  H.S.ARA -------'!$F$23)," ",IF('[1]-------  H.S.ARA -------'!$F$23='CITYLIFE SİNEMALARI'!B489,HLOOKUP('CITYLIFE SİNEMALARI'!B489,'[1]-------  H.S.ARA -------'!$F$23:$F$26,2,FALSE)," "))</f>
        <v> </v>
      </c>
      <c r="AV489" s="66" t="str">
        <f>IF(ISNA('[1]-------  H.S.ARA -------'!$G$23)," ",IF('[1]-------  H.S.ARA -------'!$G$23='CITYLIFE SİNEMALARI'!B489,HLOOKUP('CITYLIFE SİNEMALARI'!B489,'[1]-------  H.S.ARA -------'!$G$23:$G$26,2,FALSE)," "))</f>
        <v> </v>
      </c>
      <c r="AW489" s="66" t="str">
        <f>IF(ISNA('[1]-------  H.S.ARA -------'!$H$23)," ",IF('[1]-------  H.S.ARA -------'!$H$23='CITYLIFE SİNEMALARI'!B489,HLOOKUP('CITYLIFE SİNEMALARI'!B489,'[1]-------  H.S.ARA -------'!$H$23:$H$26,2,FALSE)," "))</f>
        <v> </v>
      </c>
      <c r="AX489" s="66" t="str">
        <f>IF(ISNA('[1]-------  H.S.ARA -------'!$I$23)," ",IF('[1]-------  H.S.ARA -------'!$I$23='CITYLIFE SİNEMALARI'!B489,HLOOKUP('CITYLIFE SİNEMALARI'!B489,'[1]-------  H.S.ARA -------'!$I$23:$I$26,2,FALSE)," "))</f>
        <v> </v>
      </c>
      <c r="AY489" s="66" t="str">
        <f>IF(ISNA('[1]-------  H.S.ARA -------'!$J$23)," ",IF('[1]-------  H.S.ARA -------'!$J$23='CITYLIFE SİNEMALARI'!B489,HLOOKUP('CITYLIFE SİNEMALARI'!B489,'[1]-------  H.S.ARA -------'!$J$23:$J$26,2,FALSE)," "))</f>
        <v> </v>
      </c>
      <c r="AZ489" s="65" t="str">
        <f>IF(ISNA('[1]-------  H.S.ARA -------'!$C$27)," ",IF('[1]-------  H.S.ARA -------'!$C$27='CITYLIFE SİNEMALARI'!B489,HLOOKUP('CITYLIFE SİNEMALARI'!B489,'[1]-------  H.S.ARA -------'!$C$27:$C$30,2,FALSE)," "))</f>
        <v> </v>
      </c>
      <c r="BA489" s="65" t="str">
        <f>IF(ISNA('[1]-------  H.S.ARA -------'!$D$27)," ",IF('[1]-------  H.S.ARA -------'!$D$27='CITYLIFE SİNEMALARI'!B489,HLOOKUP('CITYLIFE SİNEMALARI'!B489,'[1]-------  H.S.ARA -------'!$D$27:$D$30,2,FALSE)," "))</f>
        <v> </v>
      </c>
      <c r="BB489" s="65" t="str">
        <f>IF(ISNA('[1]-------  H.S.ARA -------'!$E$27)," ",IF('[1]-------  H.S.ARA -------'!$E$27='CITYLIFE SİNEMALARI'!B489,HLOOKUP('CITYLIFE SİNEMALARI'!B489,'[1]-------  H.S.ARA -------'!$E$27:$E$30,2,FALSE)," "))</f>
        <v> </v>
      </c>
      <c r="BC489" s="65" t="str">
        <f>IF(ISNA('[1]-------  H.S.ARA -------'!$F$27)," ",IF('[1]-------  H.S.ARA -------'!$F$27='CITYLIFE SİNEMALARI'!B489,HLOOKUP('CITYLIFE SİNEMALARI'!B489,'[1]-------  H.S.ARA -------'!$F$27:$F$30,2,FALSE)," "))</f>
        <v> </v>
      </c>
      <c r="BD489" s="65" t="str">
        <f>IF(ISNA('[1]-------  H.S.ARA -------'!$G$27)," ",IF('[1]-------  H.S.ARA -------'!$G$27='CITYLIFE SİNEMALARI'!B489,HLOOKUP('CITYLIFE SİNEMALARI'!B489,'[1]-------  H.S.ARA -------'!$G$27:$G$30,2,FALSE)," "))</f>
        <v> </v>
      </c>
      <c r="BE489" s="65" t="str">
        <f>IF(ISNA('[1]-------  H.S.ARA -------'!$H$27)," ",IF('[1]-------  H.S.ARA -------'!$H$27='CITYLIFE SİNEMALARI'!B489,HLOOKUP('CITYLIFE SİNEMALARI'!B489,'[1]-------  H.S.ARA -------'!$H$27:$H$30,2,FALSE)," "))</f>
        <v> </v>
      </c>
      <c r="BF489" s="65" t="str">
        <f>IF(ISNA('[1]-------  H.S.ARA -------'!$I$27)," ",IF('[1]-------  H.S.ARA -------'!$I$27='CITYLIFE SİNEMALARI'!B489,HLOOKUP('CITYLIFE SİNEMALARI'!B489,'[1]-------  H.S.ARA -------'!$I$27:$I$30,2,FALSE)," "))</f>
        <v> </v>
      </c>
      <c r="BG489" s="65" t="str">
        <f>IF(ISNA('[1]-------  H.S.ARA -------'!$J$27)," ",IF('[1]-------  H.S.ARA -------'!$J$27='CITYLIFE SİNEMALARI'!B489,HLOOKUP('CITYLIFE SİNEMALARI'!B489,'[1]-------  H.S.ARA -------'!$J$27:$J$30,2,FALSE)," "))</f>
        <v> </v>
      </c>
      <c r="BH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70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66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65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B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C489" s="67" t="e">
        <f>IF(ISNA('[1]-------  H.S.ARA -------'!#REF!)," ",IF('[1]-------  H.S.ARA -------'!#REF!='CITYLIFE SİNEMALARI'!B489,HLOOKUP('CITYLIFE SİNEMALARI'!B489,'[1]-------  H.S.ARA -------'!#REF!,2,FALSE)," "))</f>
        <v>#REF!</v>
      </c>
      <c r="DD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E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F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G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H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I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J489" s="68" t="e">
        <f>IF(ISNA('[1]-------  H.S.ARA -------'!#REF!)," ",IF('[1]-------  H.S.ARA -------'!#REF!='CITYLIFE SİNEMALARI'!B489,HLOOKUP('CITYLIFE SİNEMALARI'!B489,'[1]-------  H.S.ARA -------'!#REF!,2,FALSE)," "))</f>
        <v>#REF!</v>
      </c>
      <c r="DK489" s="68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115" ht="12.75">
      <c r="B490" s="73">
        <f t="shared" si="35"/>
        <v>0</v>
      </c>
      <c r="C490" s="74"/>
      <c r="D490" s="65" t="str">
        <f>IF(ISNA('[1]-------  H.S.ARA -------'!$C$3)," ",IF('[1]-------  H.S.ARA -------'!$C$3='CITYLIFE SİNEMALARI'!B490,HLOOKUP('CITYLIFE SİNEMALARI'!B490,'[1]-------  H.S.ARA -------'!$C$3:$C$6,2,FALSE)," "))</f>
        <v> </v>
      </c>
      <c r="E490" s="65" t="str">
        <f>IF(ISNA('[1]-------  H.S.ARA -------'!$D$3)," ",IF('[1]-------  H.S.ARA -------'!$D$3='CITYLIFE SİNEMALARI'!B490,HLOOKUP('CITYLIFE SİNEMALARI'!B490,'[1]-------  H.S.ARA -------'!$D$3:$D$6,2,FALSE)," "))</f>
        <v> </v>
      </c>
      <c r="F490" s="65" t="str">
        <f>IF(ISNA('[1]-------  H.S.ARA -------'!$E$3)," ",IF('[1]-------  H.S.ARA -------'!$E$3='CITYLIFE SİNEMALARI'!B490,HLOOKUP('CITYLIFE SİNEMALARI'!B490,'[1]-------  H.S.ARA -------'!$E$3:$E$6,2,FALSE)," "))</f>
        <v> </v>
      </c>
      <c r="G490" s="65" t="str">
        <f>IF(ISNA('[1]-------  H.S.ARA -------'!$F$3)," ",IF('[1]-------  H.S.ARA -------'!$F$3='CITYLIFE SİNEMALARI'!B490,HLOOKUP('CITYLIFE SİNEMALARI'!B490,'[1]-------  H.S.ARA -------'!$F$3:$F$6,2,FALSE)," "))</f>
        <v> </v>
      </c>
      <c r="H490" s="65" t="str">
        <f>IF(ISNA('[1]-------  H.S.ARA -------'!$G$3)," ",IF('[1]-------  H.S.ARA -------'!$G$3='CITYLIFE SİNEMALARI'!B490,HLOOKUP('CITYLIFE SİNEMALARI'!B490,'[1]-------  H.S.ARA -------'!$G$3:$G$6,2,FALSE)," "))</f>
        <v> </v>
      </c>
      <c r="I490" s="65" t="str">
        <f>IF(ISNA('[1]-------  H.S.ARA -------'!$H$3)," ",IF('[1]-------  H.S.ARA -------'!$H$3='CITYLIFE SİNEMALARI'!B490,HLOOKUP('CITYLIFE SİNEMALARI'!B490,'[1]-------  H.S.ARA -------'!$H$3:$H$6,2,FALSE)," "))</f>
        <v> </v>
      </c>
      <c r="J490" s="65" t="str">
        <f>IF(ISNA('[1]-------  H.S.ARA -------'!$I$3)," ",IF('[1]-------  H.S.ARA -------'!$I$3='CITYLIFE SİNEMALARI'!B490,HLOOKUP('CITYLIFE SİNEMALARI'!B490,'[1]-------  H.S.ARA -------'!$I$3:$I$6,2,FALSE)," "))</f>
        <v> </v>
      </c>
      <c r="K490" s="65" t="str">
        <f>IF(ISNA('[1]-------  H.S.ARA -------'!$J$3)," ",IF('[1]-------  H.S.ARA -------'!$J$3='CITYLIFE SİNEMALARI'!B490,HLOOKUP('CITYLIFE SİNEMALARI'!B490,'[1]-------  H.S.ARA -------'!$J$3:$J$6,2,FALSE)," "))</f>
        <v> </v>
      </c>
      <c r="L490" s="66" t="str">
        <f>IF(ISNA('[1]-------  H.S.ARA -------'!$C$7)," ",IF('[1]-------  H.S.ARA -------'!$C$7='CITYLIFE SİNEMALARI'!B490,HLOOKUP('CITYLIFE SİNEMALARI'!B490,'[1]-------  H.S.ARA -------'!$C$7:$C$10,2,FALSE)," "))</f>
        <v> </v>
      </c>
      <c r="M490" s="66" t="str">
        <f>IF(ISNA('[1]-------  H.S.ARA -------'!$D$7)," ",IF('[1]-------  H.S.ARA -------'!$D$7='CITYLIFE SİNEMALARI'!B490,HLOOKUP('CITYLIFE SİNEMALARI'!B490,'[1]-------  H.S.ARA -------'!$D$7:$D$10,2,FALSE)," "))</f>
        <v> </v>
      </c>
      <c r="N490" s="66" t="str">
        <f>IF(ISNA('[1]-------  H.S.ARA -------'!$E$7)," ",IF('[1]-------  H.S.ARA -------'!$E$7='CITYLIFE SİNEMALARI'!B490,HLOOKUP('CITYLIFE SİNEMALARI'!B490,'[1]-------  H.S.ARA -------'!$E$7:$E$10,2,FALSE)," "))</f>
        <v> </v>
      </c>
      <c r="O490" s="66" t="str">
        <f>IF(ISNA('[1]-------  H.S.ARA -------'!$F$7)," ",IF('[1]-------  H.S.ARA -------'!$F$7='CITYLIFE SİNEMALARI'!B490,HLOOKUP('CITYLIFE SİNEMALARI'!B490,'[1]-------  H.S.ARA -------'!$F$7:$F$10,2,FALSE)," "))</f>
        <v> </v>
      </c>
      <c r="P490" s="66" t="str">
        <f>IF(ISNA('[1]-------  H.S.ARA -------'!$G$7)," ",IF('[1]-------  H.S.ARA -------'!$G$7='CITYLIFE SİNEMALARI'!B490,HLOOKUP('CITYLIFE SİNEMALARI'!B490,'[1]-------  H.S.ARA -------'!$G$7:$G$10,2,FALSE)," "))</f>
        <v> </v>
      </c>
      <c r="Q490" s="66" t="str">
        <f>IF(ISNA('[1]-------  H.S.ARA -------'!$H$7)," ",IF('[1]-------  H.S.ARA -------'!$H$7='CITYLIFE SİNEMALARI'!B490,HLOOKUP('CITYLIFE SİNEMALARI'!B490,'[1]-------  H.S.ARA -------'!$H$7:$H$10,2,FALSE)," "))</f>
        <v> </v>
      </c>
      <c r="R490" s="66" t="str">
        <f>IF(ISNA('[1]-------  H.S.ARA -------'!$I$7)," ",IF('[1]-------  H.S.ARA -------'!$I$7='CITYLIFE SİNEMALARI'!B490,HLOOKUP('CITYLIFE SİNEMALARI'!B490,'[1]-------  H.S.ARA -------'!$I$7:$I$10,2,FALSE)," "))</f>
        <v> </v>
      </c>
      <c r="S490" s="66" t="str">
        <f>IF(ISNA('[1]-------  H.S.ARA -------'!$J$7)," ",IF('[1]-------  H.S.ARA -------'!$J$7='CITYLIFE SİNEMALARI'!B490,HLOOKUP('CITYLIFE SİNEMALARI'!B490,'[1]-------  H.S.ARA -------'!$J$7:$J$10,2,FALSE)," "))</f>
        <v> </v>
      </c>
      <c r="T490" s="67" t="str">
        <f>IF(ISNA('[1]-------  H.S.ARA -------'!$C$11)," ",IF('[1]-------  H.S.ARA -------'!$C$11='CITYLIFE SİNEMALARI'!B490,HLOOKUP('CITYLIFE SİNEMALARI'!B490,'[1]-------  H.S.ARA -------'!$C$11:$C$14,2,FALSE)," "))</f>
        <v> </v>
      </c>
      <c r="U490" s="67" t="str">
        <f>IF(ISNA('[1]-------  H.S.ARA -------'!$D$11)," ",IF('[1]-------  H.S.ARA -------'!$D$11='CITYLIFE SİNEMALARI'!B490,HLOOKUP('CITYLIFE SİNEMALARI'!B490,'[1]-------  H.S.ARA -------'!$D$11:$D$14,2,FALSE)," "))</f>
        <v> </v>
      </c>
      <c r="V490" s="67" t="str">
        <f>IF(ISNA('[1]-------  H.S.ARA -------'!$E$11)," ",IF('[1]-------  H.S.ARA -------'!$E$11='CITYLIFE SİNEMALARI'!B490,HLOOKUP('CITYLIFE SİNEMALARI'!B490,'[1]-------  H.S.ARA -------'!$E$11:$E$14,2,FALSE)," "))</f>
        <v> </v>
      </c>
      <c r="W490" s="67" t="str">
        <f>IF(ISNA('[1]-------  H.S.ARA -------'!$F$11)," ",IF('[1]-------  H.S.ARA -------'!$F$11='CITYLIFE SİNEMALARI'!B490,HLOOKUP('CITYLIFE SİNEMALARI'!B490,'[1]-------  H.S.ARA -------'!$F$11:$F$14,2,FALSE)," "))</f>
        <v> </v>
      </c>
      <c r="X490" s="67" t="str">
        <f>IF(ISNA('[1]-------  H.S.ARA -------'!$G$11)," ",IF('[1]-------  H.S.ARA -------'!$G$11='CITYLIFE SİNEMALARI'!B490,HLOOKUP('CITYLIFE SİNEMALARI'!B490,'[1]-------  H.S.ARA -------'!$G$11:$G$14,2,FALSE)," "))</f>
        <v> </v>
      </c>
      <c r="Y490" s="67" t="str">
        <f>IF(ISNA('[1]-------  H.S.ARA -------'!$H$11)," ",IF('[1]-------  H.S.ARA -------'!$H$11='CITYLIFE SİNEMALARI'!B490,HLOOKUP('CITYLIFE SİNEMALARI'!B490,'[1]-------  H.S.ARA -------'!$H$11:$H$14,2,FALSE)," "))</f>
        <v> </v>
      </c>
      <c r="Z490" s="67" t="str">
        <f>IF(ISNA('[1]-------  H.S.ARA -------'!$I$11)," ",IF('[1]-------  H.S.ARA -------'!$I$11='CITYLIFE SİNEMALARI'!B490,HLOOKUP('CITYLIFE SİNEMALARI'!B490,'[1]-------  H.S.ARA -------'!$I$11:$I$14,2,FALSE)," "))</f>
        <v> </v>
      </c>
      <c r="AA490" s="67" t="str">
        <f>IF(ISNA('[1]-------  H.S.ARA -------'!$J$11)," ",IF('[1]-------  H.S.ARA -------'!$J$11='CITYLIFE SİNEMALARI'!B490,HLOOKUP('CITYLIFE SİNEMALARI'!B490,'[1]-------  H.S.ARA -------'!$J$11:$J$14,2,FALSE)," "))</f>
        <v> </v>
      </c>
      <c r="AB490" s="68" t="str">
        <f>IF(ISNA('[1]-------  H.S.ARA -------'!$C$15)," ",IF('[1]-------  H.S.ARA -------'!$C$15='CITYLIFE SİNEMALARI'!B490,HLOOKUP('CITYLIFE SİNEMALARI'!B490,'[1]-------  H.S.ARA -------'!$C$15:$C$18,2,FALSE)," "))</f>
        <v> </v>
      </c>
      <c r="AC490" s="68" t="str">
        <f>IF(ISNA('[1]-------  H.S.ARA -------'!$D$15)," ",IF('[1]-------  H.S.ARA -------'!$D$15='CITYLIFE SİNEMALARI'!B490,HLOOKUP('CITYLIFE SİNEMALARI'!B490,'[1]-------  H.S.ARA -------'!$D$15:$D$18,2,FALSE)," "))</f>
        <v> </v>
      </c>
      <c r="AD490" s="68" t="str">
        <f>IF(ISNA('[1]-------  H.S.ARA -------'!$E$15)," ",IF('[1]-------  H.S.ARA -------'!$E$15='CITYLIFE SİNEMALARI'!B490,HLOOKUP('CITYLIFE SİNEMALARI'!B490,'[1]-------  H.S.ARA -------'!$E$15:$E$18,2,FALSE)," "))</f>
        <v> </v>
      </c>
      <c r="AE490" s="68" t="str">
        <f>IF(ISNA('[1]-------  H.S.ARA -------'!$F$15)," ",IF('[1]-------  H.S.ARA -------'!$F$15='CITYLIFE SİNEMALARI'!B490,HLOOKUP('CITYLIFE SİNEMALARI'!B490,'[1]-------  H.S.ARA -------'!$F$15:$F$18,2,FALSE)," "))</f>
        <v> </v>
      </c>
      <c r="AF490" s="68" t="str">
        <f>IF(ISNA('[1]-------  H.S.ARA -------'!$G$15)," ",IF('[1]-------  H.S.ARA -------'!$G$15='CITYLIFE SİNEMALARI'!B490,HLOOKUP('CITYLIFE SİNEMALARI'!B490,'[1]-------  H.S.ARA -------'!$G$15:$G$18,2,FALSE)," "))</f>
        <v> </v>
      </c>
      <c r="AG490" s="68" t="str">
        <f>IF(ISNA('[1]-------  H.S.ARA -------'!$H$15)," ",IF('[1]-------  H.S.ARA -------'!$H$15='CITYLIFE SİNEMALARI'!B490,HLOOKUP('CITYLIFE SİNEMALARI'!B490,'[1]-------  H.S.ARA -------'!$H$15:$H$18,2,FALSE)," "))</f>
        <v> </v>
      </c>
      <c r="AH490" s="68" t="str">
        <f>IF(ISNA('[1]-------  H.S.ARA -------'!$I$15)," ",IF('[1]-------  H.S.ARA -------'!$I$15='CITYLIFE SİNEMALARI'!B490,HLOOKUP('CITYLIFE SİNEMALARI'!B490,'[1]-------  H.S.ARA -------'!$I$15:$I$18,2,FALSE)," "))</f>
        <v> </v>
      </c>
      <c r="AI490" s="68" t="str">
        <f>IF(ISNA('[1]-------  H.S.ARA -------'!$J$15)," ",IF('[1]-------  H.S.ARA -------'!$J$15='CITYLIFE SİNEMALARI'!B490,HLOOKUP('CITYLIFE SİNEMALARI'!B490,'[1]-------  H.S.ARA -------'!$J$15:$J$18,2,FALSE)," "))</f>
        <v> </v>
      </c>
      <c r="AJ490" s="69" t="str">
        <f>IF(ISNA('[1]-------  H.S.ARA -------'!$C$19)," ",IF('[1]-------  H.S.ARA -------'!$C$19='CITYLIFE SİNEMALARI'!B490,HLOOKUP('CITYLIFE SİNEMALARI'!B490,'[1]-------  H.S.ARA -------'!$C$19:$C$22,2,FALSE)," "))</f>
        <v> </v>
      </c>
      <c r="AK490" s="69" t="str">
        <f>IF(ISNA('[1]-------  H.S.ARA -------'!$D$19)," ",IF('[1]-------  H.S.ARA -------'!$D$19='CITYLIFE SİNEMALARI'!B490,HLOOKUP('CITYLIFE SİNEMALARI'!B490,'[1]-------  H.S.ARA -------'!$D$19:$D$22,2,FALSE)," "))</f>
        <v> </v>
      </c>
      <c r="AL490" s="69" t="str">
        <f>IF(ISNA('[1]-------  H.S.ARA -------'!$E$19)," ",IF('[1]-------  H.S.ARA -------'!$E$19='CITYLIFE SİNEMALARI'!B490,HLOOKUP('CITYLIFE SİNEMALARI'!B490,'[1]-------  H.S.ARA -------'!$E$19:$E$22,2,FALSE)," "))</f>
        <v> </v>
      </c>
      <c r="AM490" s="69" t="str">
        <f>IF(ISNA('[1]-------  H.S.ARA -------'!$F$19)," ",IF('[1]-------  H.S.ARA -------'!$F$19='CITYLIFE SİNEMALARI'!B490,HLOOKUP('CITYLIFE SİNEMALARI'!B490,'[1]-------  H.S.ARA -------'!$F$19:$F$22,2,FALSE)," "))</f>
        <v> </v>
      </c>
      <c r="AN490" s="69" t="str">
        <f>IF(ISNA('[1]-------  H.S.ARA -------'!$G$19)," ",IF('[1]-------  H.S.ARA -------'!$G$19='CITYLIFE SİNEMALARI'!B490,HLOOKUP('CITYLIFE SİNEMALARI'!B490,'[1]-------  H.S.ARA -------'!$G$19:$G$22,2,FALSE)," "))</f>
        <v> </v>
      </c>
      <c r="AO490" s="69" t="str">
        <f>IF(ISNA('[1]-------  H.S.ARA -------'!$H$19)," ",IF('[1]-------  H.S.ARA -------'!$H$19='CITYLIFE SİNEMALARI'!B490,HLOOKUP('CITYLIFE SİNEMALARI'!B490,'[1]-------  H.S.ARA -------'!$H$19:$H$22,2,FALSE)," "))</f>
        <v> </v>
      </c>
      <c r="AP490" s="69" t="str">
        <f>IF(ISNA('[1]-------  H.S.ARA -------'!$I$19)," ",IF('[1]-------  H.S.ARA -------'!$I$19='CITYLIFE SİNEMALARI'!B490,HLOOKUP('CITYLIFE SİNEMALARI'!B490,'[1]-------  H.S.ARA -------'!$I$19:$I$22,2,FALSE)," "))</f>
        <v> </v>
      </c>
      <c r="AQ490" s="69" t="str">
        <f>IF(ISNA('[1]-------  H.S.ARA -------'!$J$19)," ",IF('[1]-------  H.S.ARA -------'!$J$19='CITYLIFE SİNEMALARI'!B490,HLOOKUP('CITYLIFE SİNEMALARI'!B490,'[1]-------  H.S.ARA -------'!$J$19:$J$22,2,FALSE)," "))</f>
        <v> </v>
      </c>
      <c r="AR490" s="66" t="str">
        <f>IF(ISNA('[1]-------  H.S.ARA -------'!$C$23)," ",IF('[1]-------  H.S.ARA -------'!$C$23='CITYLIFE SİNEMALARI'!B490,HLOOKUP('CITYLIFE SİNEMALARI'!B490,'[1]-------  H.S.ARA -------'!$C$23:$C$26,2,FALSE)," "))</f>
        <v> </v>
      </c>
      <c r="AS490" s="66" t="str">
        <f>IF(ISNA('[1]-------  H.S.ARA -------'!$D$23)," ",IF('[1]-------  H.S.ARA -------'!$D$23='CITYLIFE SİNEMALARI'!B490,HLOOKUP('CITYLIFE SİNEMALARI'!B490,'[1]-------  H.S.ARA -------'!$D$23:$D$26,2,FALSE)," "))</f>
        <v> </v>
      </c>
      <c r="AT490" s="66" t="str">
        <f>IF(ISNA('[1]-------  H.S.ARA -------'!$E$23)," ",IF('[1]-------  H.S.ARA -------'!$E$23='CITYLIFE SİNEMALARI'!B490,HLOOKUP('CITYLIFE SİNEMALARI'!B490,'[1]-------  H.S.ARA -------'!$E$23:$E$26,2,FALSE)," "))</f>
        <v> </v>
      </c>
      <c r="AU490" s="66" t="str">
        <f>IF(ISNA('[1]-------  H.S.ARA -------'!$F$23)," ",IF('[1]-------  H.S.ARA -------'!$F$23='CITYLIFE SİNEMALARI'!B490,HLOOKUP('CITYLIFE SİNEMALARI'!B490,'[1]-------  H.S.ARA -------'!$F$23:$F$26,2,FALSE)," "))</f>
        <v> </v>
      </c>
      <c r="AV490" s="66" t="str">
        <f>IF(ISNA('[1]-------  H.S.ARA -------'!$G$23)," ",IF('[1]-------  H.S.ARA -------'!$G$23='CITYLIFE SİNEMALARI'!B490,HLOOKUP('CITYLIFE SİNEMALARI'!B490,'[1]-------  H.S.ARA -------'!$G$23:$G$26,2,FALSE)," "))</f>
        <v> </v>
      </c>
      <c r="AW490" s="66" t="str">
        <f>IF(ISNA('[1]-------  H.S.ARA -------'!$H$23)," ",IF('[1]-------  H.S.ARA -------'!$H$23='CITYLIFE SİNEMALARI'!B490,HLOOKUP('CITYLIFE SİNEMALARI'!B490,'[1]-------  H.S.ARA -------'!$H$23:$H$26,2,FALSE)," "))</f>
        <v> </v>
      </c>
      <c r="AX490" s="66" t="str">
        <f>IF(ISNA('[1]-------  H.S.ARA -------'!$I$23)," ",IF('[1]-------  H.S.ARA -------'!$I$23='CITYLIFE SİNEMALARI'!B490,HLOOKUP('CITYLIFE SİNEMALARI'!B490,'[1]-------  H.S.ARA -------'!$I$23:$I$26,2,FALSE)," "))</f>
        <v> </v>
      </c>
      <c r="AY490" s="66" t="str">
        <f>IF(ISNA('[1]-------  H.S.ARA -------'!$J$23)," ",IF('[1]-------  H.S.ARA -------'!$J$23='CITYLIFE SİNEMALARI'!B490,HLOOKUP('CITYLIFE SİNEMALARI'!B490,'[1]-------  H.S.ARA -------'!$J$23:$J$26,2,FALSE)," "))</f>
        <v> </v>
      </c>
      <c r="AZ490" s="65" t="str">
        <f>IF(ISNA('[1]-------  H.S.ARA -------'!$C$27)," ",IF('[1]-------  H.S.ARA -------'!$C$27='CITYLIFE SİNEMALARI'!B490,HLOOKUP('CITYLIFE SİNEMALARI'!B490,'[1]-------  H.S.ARA -------'!$C$27:$C$30,2,FALSE)," "))</f>
        <v> </v>
      </c>
      <c r="BA490" s="65" t="str">
        <f>IF(ISNA('[1]-------  H.S.ARA -------'!$D$27)," ",IF('[1]-------  H.S.ARA -------'!$D$27='CITYLIFE SİNEMALARI'!B490,HLOOKUP('CITYLIFE SİNEMALARI'!B490,'[1]-------  H.S.ARA -------'!$D$27:$D$30,2,FALSE)," "))</f>
        <v> </v>
      </c>
      <c r="BB490" s="65" t="str">
        <f>IF(ISNA('[1]-------  H.S.ARA -------'!$E$27)," ",IF('[1]-------  H.S.ARA -------'!$E$27='CITYLIFE SİNEMALARI'!B490,HLOOKUP('CITYLIFE SİNEMALARI'!B490,'[1]-------  H.S.ARA -------'!$E$27:$E$30,2,FALSE)," "))</f>
        <v> </v>
      </c>
      <c r="BC490" s="65" t="str">
        <f>IF(ISNA('[1]-------  H.S.ARA -------'!$F$27)," ",IF('[1]-------  H.S.ARA -------'!$F$27='CITYLIFE SİNEMALARI'!B490,HLOOKUP('CITYLIFE SİNEMALARI'!B490,'[1]-------  H.S.ARA -------'!$F$27:$F$30,2,FALSE)," "))</f>
        <v> </v>
      </c>
      <c r="BD490" s="65" t="str">
        <f>IF(ISNA('[1]-------  H.S.ARA -------'!$G$27)," ",IF('[1]-------  H.S.ARA -------'!$G$27='CITYLIFE SİNEMALARI'!B490,HLOOKUP('CITYLIFE SİNEMALARI'!B490,'[1]-------  H.S.ARA -------'!$G$27:$G$30,2,FALSE)," "))</f>
        <v> </v>
      </c>
      <c r="BE490" s="65" t="str">
        <f>IF(ISNA('[1]-------  H.S.ARA -------'!$H$27)," ",IF('[1]-------  H.S.ARA -------'!$H$27='CITYLIFE SİNEMALARI'!B490,HLOOKUP('CITYLIFE SİNEMALARI'!B490,'[1]-------  H.S.ARA -------'!$H$27:$H$30,2,FALSE)," "))</f>
        <v> </v>
      </c>
      <c r="BF490" s="65" t="str">
        <f>IF(ISNA('[1]-------  H.S.ARA -------'!$I$27)," ",IF('[1]-------  H.S.ARA -------'!$I$27='CITYLIFE SİNEMALARI'!B490,HLOOKUP('CITYLIFE SİNEMALARI'!B490,'[1]-------  H.S.ARA -------'!$I$27:$I$30,2,FALSE)," "))</f>
        <v> </v>
      </c>
      <c r="BG490" s="65" t="str">
        <f>IF(ISNA('[1]-------  H.S.ARA -------'!$J$27)," ",IF('[1]-------  H.S.ARA -------'!$J$27='CITYLIFE SİNEMALARI'!B490,HLOOKUP('CITYLIFE SİNEMALARI'!B490,'[1]-------  H.S.ARA -------'!$J$27:$J$30,2,FALSE)," "))</f>
        <v> </v>
      </c>
      <c r="BH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I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J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K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L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M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N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O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BP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Q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R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S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T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U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V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W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BX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Y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BZ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A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B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C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D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E490" s="70" t="e">
        <f>IF(ISNA('[1]-------  H.S.ARA -------'!#REF!)," ",IF('[1]-------  H.S.ARA -------'!#REF!='CITYLIFE SİNEMALARI'!B490,HLOOKUP('CITYLIFE SİNEMALARI'!B490,'[1]-------  H.S.ARA -------'!#REF!,2,FALSE)," "))</f>
        <v>#REF!</v>
      </c>
      <c r="CF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G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H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I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J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K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L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M490" s="66" t="e">
        <f>IF(ISNA('[1]-------  H.S.ARA -------'!#REF!)," ",IF('[1]-------  H.S.ARA -------'!#REF!='CITYLIFE SİNEMALARI'!B490,HLOOKUP('CITYLIFE SİNEMALARI'!B490,'[1]-------  H.S.ARA -------'!#REF!,2,FALSE)," "))</f>
        <v>#REF!</v>
      </c>
      <c r="CN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O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P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Q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R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S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T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U490" s="65" t="e">
        <f>IF(ISNA('[1]-------  H.S.ARA -------'!#REF!)," ",IF('[1]-------  H.S.ARA -------'!#REF!='CITYLIFE SİNEMALARI'!B490,HLOOKUP('CITYLIFE SİNEMALARI'!B490,'[1]-------  H.S.ARA -------'!#REF!,2,FALSE)," "))</f>
        <v>#REF!</v>
      </c>
      <c r="CV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W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X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Y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CZ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A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B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C490" s="67" t="e">
        <f>IF(ISNA('[1]-------  H.S.ARA -------'!#REF!)," ",IF('[1]-------  H.S.ARA -------'!#REF!='CITYLIFE SİNEMALARI'!B490,HLOOKUP('CITYLIFE SİNEMALARI'!B490,'[1]-------  H.S.ARA -------'!#REF!,2,FALSE)," "))</f>
        <v>#REF!</v>
      </c>
      <c r="DD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E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F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G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H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I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J490" s="68" t="e">
        <f>IF(ISNA('[1]-------  H.S.ARA -------'!#REF!)," ",IF('[1]-------  H.S.ARA -------'!#REF!='CITYLIFE SİNEMALARI'!B490,HLOOKUP('CITYLIFE SİNEMALARI'!B490,'[1]-------  H.S.ARA -------'!#REF!,2,FALSE)," "))</f>
        <v>#REF!</v>
      </c>
      <c r="DK490" s="68" t="e">
        <f>IF(ISNA('[1]-------  H.S.ARA -------'!#REF!)," ",IF('[1]-------  H.S.ARA -------'!#REF!='CITYLIFE SİNEMALARI'!B490,HLOOKUP('CITYLIFE SİNEMALARI'!B490,'[1]-------  H.S.ARA -------'!#REF!,2,FALSE)," "))</f>
        <v>#REF!</v>
      </c>
    </row>
    <row r="491" spans="2:115" ht="12.75">
      <c r="B491" s="73">
        <f t="shared" si="35"/>
        <v>0</v>
      </c>
      <c r="C491" s="74"/>
      <c r="D491" s="65" t="str">
        <f>IF(ISNA('[1]-------  H.S.ARA -------'!$C$3)," ",IF('[1]-------  H.S.ARA -------'!$C$3='CITYLIFE SİNEMALARI'!B491,HLOOKUP('CITYLIFE SİNEMALARI'!B491,'[1]-------  H.S.ARA -------'!$C$3:$C$6,2,FALSE)," "))</f>
        <v> </v>
      </c>
      <c r="E491" s="65" t="str">
        <f>IF(ISNA('[1]-------  H.S.ARA -------'!$D$3)," ",IF('[1]-------  H.S.ARA -------'!$D$3='CITYLIFE SİNEMALARI'!B491,HLOOKUP('CITYLIFE SİNEMALARI'!B491,'[1]-------  H.S.ARA -------'!$D$3:$D$6,2,FALSE)," "))</f>
        <v> </v>
      </c>
      <c r="F491" s="65" t="str">
        <f>IF(ISNA('[1]-------  H.S.ARA -------'!$E$3)," ",IF('[1]-------  H.S.ARA -------'!$E$3='CITYLIFE SİNEMALARI'!B491,HLOOKUP('CITYLIFE SİNEMALARI'!B491,'[1]-------  H.S.ARA -------'!$E$3:$E$6,2,FALSE)," "))</f>
        <v> </v>
      </c>
      <c r="G491" s="65" t="str">
        <f>IF(ISNA('[1]-------  H.S.ARA -------'!$F$3)," ",IF('[1]-------  H.S.ARA -------'!$F$3='CITYLIFE SİNEMALARI'!B491,HLOOKUP('CITYLIFE SİNEMALARI'!B491,'[1]-------  H.S.ARA -------'!$F$3:$F$6,2,FALSE)," "))</f>
        <v> </v>
      </c>
      <c r="H491" s="65" t="str">
        <f>IF(ISNA('[1]-------  H.S.ARA -------'!$G$3)," ",IF('[1]-------  H.S.ARA -------'!$G$3='CITYLIFE SİNEMALARI'!B491,HLOOKUP('CITYLIFE SİNEMALARI'!B491,'[1]-------  H.S.ARA -------'!$G$3:$G$6,2,FALSE)," "))</f>
        <v> </v>
      </c>
      <c r="I491" s="65" t="str">
        <f>IF(ISNA('[1]-------  H.S.ARA -------'!$H$3)," ",IF('[1]-------  H.S.ARA -------'!$H$3='CITYLIFE SİNEMALARI'!B491,HLOOKUP('CITYLIFE SİNEMALARI'!B491,'[1]-------  H.S.ARA -------'!$H$3:$H$6,2,FALSE)," "))</f>
        <v> </v>
      </c>
      <c r="J491" s="65" t="str">
        <f>IF(ISNA('[1]-------  H.S.ARA -------'!$I$3)," ",IF('[1]-------  H.S.ARA -------'!$I$3='CITYLIFE SİNEMALARI'!B491,HLOOKUP('CITYLIFE SİNEMALARI'!B491,'[1]-------  H.S.ARA -------'!$I$3:$I$6,2,FALSE)," "))</f>
        <v> </v>
      </c>
      <c r="K491" s="65" t="str">
        <f>IF(ISNA('[1]-------  H.S.ARA -------'!$J$3)," ",IF('[1]-------  H.S.ARA -------'!$J$3='CITYLIFE SİNEMALARI'!B491,HLOOKUP('CITYLIFE SİNEMALARI'!B491,'[1]-------  H.S.ARA -------'!$J$3:$J$6,2,FALSE)," "))</f>
        <v> </v>
      </c>
      <c r="L491" s="66" t="str">
        <f>IF(ISNA('[1]-------  H.S.ARA -------'!$C$7)," ",IF('[1]-------  H.S.ARA -------'!$C$7='CITYLIFE SİNEMALARI'!B491,HLOOKUP('CITYLIFE SİNEMALARI'!B491,'[1]-------  H.S.ARA -------'!$C$7:$C$10,2,FALSE)," "))</f>
        <v> </v>
      </c>
      <c r="M491" s="66" t="str">
        <f>IF(ISNA('[1]-------  H.S.ARA -------'!$D$7)," ",IF('[1]-------  H.S.ARA -------'!$D$7='CITYLIFE SİNEMALARI'!B491,HLOOKUP('CITYLIFE SİNEMALARI'!B491,'[1]-------  H.S.ARA -------'!$D$7:$D$10,2,FALSE)," "))</f>
        <v> </v>
      </c>
      <c r="N491" s="66" t="str">
        <f>IF(ISNA('[1]-------  H.S.ARA -------'!$E$7)," ",IF('[1]-------  H.S.ARA -------'!$E$7='CITYLIFE SİNEMALARI'!B491,HLOOKUP('CITYLIFE SİNEMALARI'!B491,'[1]-------  H.S.ARA -------'!$E$7:$E$10,2,FALSE)," "))</f>
        <v> </v>
      </c>
      <c r="O491" s="66" t="str">
        <f>IF(ISNA('[1]-------  H.S.ARA -------'!$F$7)," ",IF('[1]-------  H.S.ARA -------'!$F$7='CITYLIFE SİNEMALARI'!B491,HLOOKUP('CITYLIFE SİNEMALARI'!B491,'[1]-------  H.S.ARA -------'!$F$7:$F$10,2,FALSE)," "))</f>
        <v> </v>
      </c>
      <c r="P491" s="66" t="str">
        <f>IF(ISNA('[1]-------  H.S.ARA -------'!$G$7)," ",IF('[1]-------  H.S.ARA -------'!$G$7='CITYLIFE SİNEMALARI'!B491,HLOOKUP('CITYLIFE SİNEMALARI'!B491,'[1]-------  H.S.ARA -------'!$G$7:$G$10,2,FALSE)," "))</f>
        <v> </v>
      </c>
      <c r="Q491" s="66" t="str">
        <f>IF(ISNA('[1]-------  H.S.ARA -------'!$H$7)," ",IF('[1]-------  H.S.ARA -------'!$H$7='CITYLIFE SİNEMALARI'!B491,HLOOKUP('CITYLIFE SİNEMALARI'!B491,'[1]-------  H.S.ARA -------'!$H$7:$H$10,2,FALSE)," "))</f>
        <v> </v>
      </c>
      <c r="R491" s="66" t="str">
        <f>IF(ISNA('[1]-------  H.S.ARA -------'!$I$7)," ",IF('[1]-------  H.S.ARA -------'!$I$7='CITYLIFE SİNEMALARI'!B491,HLOOKUP('CITYLIFE SİNEMALARI'!B491,'[1]-------  H.S.ARA -------'!$I$7:$I$10,2,FALSE)," "))</f>
        <v> </v>
      </c>
      <c r="S491" s="66" t="str">
        <f>IF(ISNA('[1]-------  H.S.ARA -------'!$J$7)," ",IF('[1]-------  H.S.ARA -------'!$J$7='CITYLIFE SİNEMALARI'!B491,HLOOKUP('CITYLIFE SİNEMALARI'!B491,'[1]-------  H.S.ARA -------'!$J$7:$J$10,2,FALSE)," "))</f>
        <v> </v>
      </c>
      <c r="T491" s="67" t="str">
        <f>IF(ISNA('[1]-------  H.S.ARA -------'!$C$11)," ",IF('[1]-------  H.S.ARA -------'!$C$11='CITYLIFE SİNEMALARI'!B491,HLOOKUP('CITYLIFE SİNEMALARI'!B491,'[1]-------  H.S.ARA -------'!$C$11:$C$14,2,FALSE)," "))</f>
        <v> </v>
      </c>
      <c r="U491" s="67" t="str">
        <f>IF(ISNA('[1]-------  H.S.ARA -------'!$D$11)," ",IF('[1]-------  H.S.ARA -------'!$D$11='CITYLIFE SİNEMALARI'!B491,HLOOKUP('CITYLIFE SİNEMALARI'!B491,'[1]-------  H.S.ARA -------'!$D$11:$D$14,2,FALSE)," "))</f>
        <v> </v>
      </c>
      <c r="V491" s="67" t="str">
        <f>IF(ISNA('[1]-------  H.S.ARA -------'!$E$11)," ",IF('[1]-------  H.S.ARA -------'!$E$11='CITYLIFE SİNEMALARI'!B491,HLOOKUP('CITYLIFE SİNEMALARI'!B491,'[1]-------  H.S.ARA -------'!$E$11:$E$14,2,FALSE)," "))</f>
        <v> </v>
      </c>
      <c r="W491" s="67" t="str">
        <f>IF(ISNA('[1]-------  H.S.ARA -------'!$F$11)," ",IF('[1]-------  H.S.ARA -------'!$F$11='CITYLIFE SİNEMALARI'!B491,HLOOKUP('CITYLIFE SİNEMALARI'!B491,'[1]-------  H.S.ARA -------'!$F$11:$F$14,2,FALSE)," "))</f>
        <v> </v>
      </c>
      <c r="X491" s="67" t="str">
        <f>IF(ISNA('[1]-------  H.S.ARA -------'!$G$11)," ",IF('[1]-------  H.S.ARA -------'!$G$11='CITYLIFE SİNEMALARI'!B491,HLOOKUP('CITYLIFE SİNEMALARI'!B491,'[1]-------  H.S.ARA -------'!$G$11:$G$14,2,FALSE)," "))</f>
        <v> </v>
      </c>
      <c r="Y491" s="67" t="str">
        <f>IF(ISNA('[1]-------  H.S.ARA -------'!$H$11)," ",IF('[1]-------  H.S.ARA -------'!$H$11='CITYLIFE SİNEMALARI'!B491,HLOOKUP('CITYLIFE SİNEMALARI'!B491,'[1]-------  H.S.ARA -------'!$H$11:$H$14,2,FALSE)," "))</f>
        <v> </v>
      </c>
      <c r="Z491" s="67" t="str">
        <f>IF(ISNA('[1]-------  H.S.ARA -------'!$I$11)," ",IF('[1]-------  H.S.ARA -------'!$I$11='CITYLIFE SİNEMALARI'!B491,HLOOKUP('CITYLIFE SİNEMALARI'!B491,'[1]-------  H.S.ARA -------'!$I$11:$I$14,2,FALSE)," "))</f>
        <v> </v>
      </c>
      <c r="AA491" s="67" t="str">
        <f>IF(ISNA('[1]-------  H.S.ARA -------'!$J$11)," ",IF('[1]-------  H.S.ARA -------'!$J$11='CITYLIFE SİNEMALARI'!B491,HLOOKUP('CITYLIFE SİNEMALARI'!B491,'[1]-------  H.S.ARA -------'!$J$11:$J$14,2,FALSE)," "))</f>
        <v> </v>
      </c>
      <c r="AB491" s="68" t="str">
        <f>IF(ISNA('[1]-------  H.S.ARA -------'!$C$15)," ",IF('[1]-------  H.S.ARA -------'!$C$15='CITYLIFE SİNEMALARI'!B491,HLOOKUP('CITYLIFE SİNEMALARI'!B491,'[1]-------  H.S.ARA -------'!$C$15:$C$18,2,FALSE)," "))</f>
        <v> </v>
      </c>
      <c r="AC491" s="68" t="str">
        <f>IF(ISNA('[1]-------  H.S.ARA -------'!$D$15)," ",IF('[1]-------  H.S.ARA -------'!$D$15='CITYLIFE SİNEMALARI'!B491,HLOOKUP('CITYLIFE SİNEMALARI'!B491,'[1]-------  H.S.ARA -------'!$D$15:$D$18,2,FALSE)," "))</f>
        <v> </v>
      </c>
      <c r="AD491" s="68" t="str">
        <f>IF(ISNA('[1]-------  H.S.ARA -------'!$E$15)," ",IF('[1]-------  H.S.ARA -------'!$E$15='CITYLIFE SİNEMALARI'!B491,HLOOKUP('CITYLIFE SİNEMALARI'!B491,'[1]-------  H.S.ARA -------'!$E$15:$E$18,2,FALSE)," "))</f>
        <v> </v>
      </c>
      <c r="AE491" s="68" t="str">
        <f>IF(ISNA('[1]-------  H.S.ARA -------'!$F$15)," ",IF('[1]-------  H.S.ARA -------'!$F$15='CITYLIFE SİNEMALARI'!B491,HLOOKUP('CITYLIFE SİNEMALARI'!B491,'[1]-------  H.S.ARA -------'!$F$15:$F$18,2,FALSE)," "))</f>
        <v> </v>
      </c>
      <c r="AF491" s="68" t="str">
        <f>IF(ISNA('[1]-------  H.S.ARA -------'!$G$15)," ",IF('[1]-------  H.S.ARA -------'!$G$15='CITYLIFE SİNEMALARI'!B491,HLOOKUP('CITYLIFE SİNEMALARI'!B491,'[1]-------  H.S.ARA -------'!$G$15:$G$18,2,FALSE)," "))</f>
        <v> </v>
      </c>
      <c r="AG491" s="68" t="str">
        <f>IF(ISNA('[1]-------  H.S.ARA -------'!$H$15)," ",IF('[1]-------  H.S.ARA -------'!$H$15='CITYLIFE SİNEMALARI'!B491,HLOOKUP('CITYLIFE SİNEMALARI'!B491,'[1]-------  H.S.ARA -------'!$H$15:$H$18,2,FALSE)," "))</f>
        <v> </v>
      </c>
      <c r="AH491" s="68" t="str">
        <f>IF(ISNA('[1]-------  H.S.ARA -------'!$I$15)," ",IF('[1]-------  H.S.ARA -------'!$I$15='CITYLIFE SİNEMALARI'!B491,HLOOKUP('CITYLIFE SİNEMALARI'!B491,'[1]-------  H.S.ARA -------'!$I$15:$I$18,2,FALSE)," "))</f>
        <v> </v>
      </c>
      <c r="AI491" s="68" t="str">
        <f>IF(ISNA('[1]-------  H.S.ARA -------'!$J$15)," ",IF('[1]-------  H.S.ARA -------'!$J$15='CITYLIFE SİNEMALARI'!B491,HLOOKUP('CITYLIFE SİNEMALARI'!B491,'[1]-------  H.S.ARA -------'!$J$15:$J$18,2,FALSE)," "))</f>
        <v> </v>
      </c>
      <c r="AJ491" s="69" t="str">
        <f>IF(ISNA('[1]-------  H.S.ARA -------'!$C$19)," ",IF('[1]-------  H.S.ARA -------'!$C$19='CITYLIFE SİNEMALARI'!B491,HLOOKUP('CITYLIFE SİNEMALARI'!B491,'[1]-------  H.S.ARA -------'!$C$19:$C$22,2,FALSE)," "))</f>
        <v> </v>
      </c>
      <c r="AK491" s="69" t="str">
        <f>IF(ISNA('[1]-------  H.S.ARA -------'!$D$19)," ",IF('[1]-------  H.S.ARA -------'!$D$19='CITYLIFE SİNEMALARI'!B491,HLOOKUP('CITYLIFE SİNEMALARI'!B491,'[1]-------  H.S.ARA -------'!$D$19:$D$22,2,FALSE)," "))</f>
        <v> </v>
      </c>
      <c r="AL491" s="69" t="str">
        <f>IF(ISNA('[1]-------  H.S.ARA -------'!$E$19)," ",IF('[1]-------  H.S.ARA -------'!$E$19='CITYLIFE SİNEMALARI'!B491,HLOOKUP('CITYLIFE SİNEMALARI'!B491,'[1]-------  H.S.ARA -------'!$E$19:$E$22,2,FALSE)," "))</f>
        <v> </v>
      </c>
      <c r="AM491" s="69" t="str">
        <f>IF(ISNA('[1]-------  H.S.ARA -------'!$F$19)," ",IF('[1]-------  H.S.ARA -------'!$F$19='CITYLIFE SİNEMALARI'!B491,HLOOKUP('CITYLIFE SİNEMALARI'!B491,'[1]-------  H.S.ARA -------'!$F$19:$F$22,2,FALSE)," "))</f>
        <v> </v>
      </c>
      <c r="AN491" s="69" t="str">
        <f>IF(ISNA('[1]-------  H.S.ARA -------'!$G$19)," ",IF('[1]-------  H.S.ARA -------'!$G$19='CITYLIFE SİNEMALARI'!B491,HLOOKUP('CITYLIFE SİNEMALARI'!B491,'[1]-------  H.S.ARA -------'!$G$19:$G$22,2,FALSE)," "))</f>
        <v> </v>
      </c>
      <c r="AO491" s="69" t="str">
        <f>IF(ISNA('[1]-------  H.S.ARA -------'!$H$19)," ",IF('[1]-------  H.S.ARA -------'!$H$19='CITYLIFE SİNEMALARI'!B491,HLOOKUP('CITYLIFE SİNEMALARI'!B491,'[1]-------  H.S.ARA -------'!$H$19:$H$22,2,FALSE)," "))</f>
        <v> </v>
      </c>
      <c r="AP491" s="69" t="str">
        <f>IF(ISNA('[1]-------  H.S.ARA -------'!$I$19)," ",IF('[1]-------  H.S.ARA -------'!$I$19='CITYLIFE SİNEMALARI'!B491,HLOOKUP('CITYLIFE SİNEMALARI'!B491,'[1]-------  H.S.ARA -------'!$I$19:$I$22,2,FALSE)," "))</f>
        <v> </v>
      </c>
      <c r="AQ491" s="69" t="str">
        <f>IF(ISNA('[1]-------  H.S.ARA -------'!$J$19)," ",IF('[1]-------  H.S.ARA -------'!$J$19='CITYLIFE SİNEMALARI'!B491,HLOOKUP('CITYLIFE SİNEMALARI'!B491,'[1]-------  H.S.ARA -------'!$J$19:$J$22,2,FALSE)," "))</f>
        <v> </v>
      </c>
      <c r="AR491" s="66" t="str">
        <f>IF(ISNA('[1]-------  H.S.ARA -------'!$C$23)," ",IF('[1]-------  H.S.ARA -------'!$C$23='CITYLIFE SİNEMALARI'!B491,HLOOKUP('CITYLIFE SİNEMALARI'!B491,'[1]-------  H.S.ARA -------'!$C$23:$C$26,2,FALSE)," "))</f>
        <v> </v>
      </c>
      <c r="AS491" s="66" t="str">
        <f>IF(ISNA('[1]-------  H.S.ARA -------'!$D$23)," ",IF('[1]-------  H.S.ARA -------'!$D$23='CITYLIFE SİNEMALARI'!B491,HLOOKUP('CITYLIFE SİNEMALARI'!B491,'[1]-------  H.S.ARA -------'!$D$23:$D$26,2,FALSE)," "))</f>
        <v> </v>
      </c>
      <c r="AT491" s="66" t="str">
        <f>IF(ISNA('[1]-------  H.S.ARA -------'!$E$23)," ",IF('[1]-------  H.S.ARA -------'!$E$23='CITYLIFE SİNEMALARI'!B491,HLOOKUP('CITYLIFE SİNEMALARI'!B491,'[1]-------  H.S.ARA -------'!$E$23:$E$26,2,FALSE)," "))</f>
        <v> </v>
      </c>
      <c r="AU491" s="66" t="str">
        <f>IF(ISNA('[1]-------  H.S.ARA -------'!$F$23)," ",IF('[1]-------  H.S.ARA -------'!$F$23='CITYLIFE SİNEMALARI'!B491,HLOOKUP('CITYLIFE SİNEMALARI'!B491,'[1]-------  H.S.ARA -------'!$F$23:$F$26,2,FALSE)," "))</f>
        <v> </v>
      </c>
      <c r="AV491" s="66" t="str">
        <f>IF(ISNA('[1]-------  H.S.ARA -------'!$G$23)," ",IF('[1]-------  H.S.ARA -------'!$G$23='CITYLIFE SİNEMALARI'!B491,HLOOKUP('CITYLIFE SİNEMALARI'!B491,'[1]-------  H.S.ARA -------'!$G$23:$G$26,2,FALSE)," "))</f>
        <v> </v>
      </c>
      <c r="AW491" s="66" t="str">
        <f>IF(ISNA('[1]-------  H.S.ARA -------'!$H$23)," ",IF('[1]-------  H.S.ARA -------'!$H$23='CITYLIFE SİNEMALARI'!B491,HLOOKUP('CITYLIFE SİNEMALARI'!B491,'[1]-------  H.S.ARA -------'!$H$23:$H$26,2,FALSE)," "))</f>
        <v> </v>
      </c>
      <c r="AX491" s="66" t="str">
        <f>IF(ISNA('[1]-------  H.S.ARA -------'!$I$23)," ",IF('[1]-------  H.S.ARA -------'!$I$23='CITYLIFE SİNEMALARI'!B491,HLOOKUP('CITYLIFE SİNEMALARI'!B491,'[1]-------  H.S.ARA -------'!$I$23:$I$26,2,FALSE)," "))</f>
        <v> </v>
      </c>
      <c r="AY491" s="66" t="str">
        <f>IF(ISNA('[1]-------  H.S.ARA -------'!$J$23)," ",IF('[1]-------  H.S.ARA -------'!$J$23='CITYLIFE SİNEMALARI'!B491,HLOOKUP('CITYLIFE SİNEMALARI'!B491,'[1]-------  H.S.ARA -------'!$J$23:$J$26,2,FALSE)," "))</f>
        <v> </v>
      </c>
      <c r="AZ491" s="65" t="str">
        <f>IF(ISNA('[1]-------  H.S.ARA -------'!$C$27)," ",IF('[1]-------  H.S.ARA -------'!$C$27='CITYLIFE SİNEMALARI'!B491,HLOOKUP('CITYLIFE SİNEMALARI'!B491,'[1]-------  H.S.ARA -------'!$C$27:$C$30,2,FALSE)," "))</f>
        <v> </v>
      </c>
      <c r="BA491" s="65" t="str">
        <f>IF(ISNA('[1]-------  H.S.ARA -------'!$D$27)," ",IF('[1]-------  H.S.ARA -------'!$D$27='CITYLIFE SİNEMALARI'!B491,HLOOKUP('CITYLIFE SİNEMALARI'!B491,'[1]-------  H.S.ARA -------'!$D$27:$D$30,2,FALSE)," "))</f>
        <v> </v>
      </c>
      <c r="BB491" s="65" t="str">
        <f>IF(ISNA('[1]-------  H.S.ARA -------'!$E$27)," ",IF('[1]-------  H.S.ARA -------'!$E$27='CITYLIFE SİNEMALARI'!B491,HLOOKUP('CITYLIFE SİNEMALARI'!B491,'[1]-------  H.S.ARA -------'!$E$27:$E$30,2,FALSE)," "))</f>
        <v> </v>
      </c>
      <c r="BC491" s="65" t="str">
        <f>IF(ISNA('[1]-------  H.S.ARA -------'!$F$27)," ",IF('[1]-------  H.S.ARA -------'!$F$27='CITYLIFE SİNEMALARI'!B491,HLOOKUP('CITYLIFE SİNEMALARI'!B491,'[1]-------  H.S.ARA -------'!$F$27:$F$30,2,FALSE)," "))</f>
        <v> </v>
      </c>
      <c r="BD491" s="65" t="str">
        <f>IF(ISNA('[1]-------  H.S.ARA -------'!$G$27)," ",IF('[1]-------  H.S.ARA -------'!$G$27='CITYLIFE SİNEMALARI'!B491,HLOOKUP('CITYLIFE SİNEMALARI'!B491,'[1]-------  H.S.ARA -------'!$G$27:$G$30,2,FALSE)," "))</f>
        <v> </v>
      </c>
      <c r="BE491" s="65" t="str">
        <f>IF(ISNA('[1]-------  H.S.ARA -------'!$H$27)," ",IF('[1]-------  H.S.ARA -------'!$H$27='CITYLIFE SİNEMALARI'!B491,HLOOKUP('CITYLIFE SİNEMALARI'!B491,'[1]-------  H.S.ARA -------'!$H$27:$H$30,2,FALSE)," "))</f>
        <v> </v>
      </c>
      <c r="BF491" s="65" t="str">
        <f>IF(ISNA('[1]-------  H.S.ARA -------'!$I$27)," ",IF('[1]-------  H.S.ARA -------'!$I$27='CITYLIFE SİNEMALARI'!B491,HLOOKUP('CITYLIFE SİNEMALARI'!B491,'[1]-------  H.S.ARA -------'!$I$27:$I$30,2,FALSE)," "))</f>
        <v> </v>
      </c>
      <c r="BG491" s="65" t="str">
        <f>IF(ISNA('[1]-------  H.S.ARA -------'!$J$27)," ",IF('[1]-------  H.S.ARA -------'!$J$27='CITYLIFE SİNEMALARI'!B491,HLOOKUP('CITYLIFE SİNEMALARI'!B491,'[1]-------  H.S.ARA -------'!$J$27:$J$30,2,FALSE)," "))</f>
        <v> </v>
      </c>
      <c r="BH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I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J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K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L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M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N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O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BP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Q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R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S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T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U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V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W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BX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Y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BZ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A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B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C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D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E491" s="70" t="e">
        <f>IF(ISNA('[1]-------  H.S.ARA -------'!#REF!)," ",IF('[1]-------  H.S.ARA -------'!#REF!='CITYLIFE SİNEMALARI'!B491,HLOOKUP('CITYLIFE SİNEMALARI'!B491,'[1]-------  H.S.ARA -------'!#REF!,2,FALSE)," "))</f>
        <v>#REF!</v>
      </c>
      <c r="CF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G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H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I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J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K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L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M491" s="66" t="e">
        <f>IF(ISNA('[1]-------  H.S.ARA -------'!#REF!)," ",IF('[1]-------  H.S.ARA -------'!#REF!='CITYLIFE SİNEMALARI'!B491,HLOOKUP('CITYLIFE SİNEMALARI'!B491,'[1]-------  H.S.ARA -------'!#REF!,2,FALSE)," "))</f>
        <v>#REF!</v>
      </c>
      <c r="CN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O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P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Q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R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S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T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U491" s="65" t="e">
        <f>IF(ISNA('[1]-------  H.S.ARA -------'!#REF!)," ",IF('[1]-------  H.S.ARA -------'!#REF!='CITYLIFE SİNEMALARI'!B491,HLOOKUP('CITYLIFE SİNEMALARI'!B491,'[1]-------  H.S.ARA -------'!#REF!,2,FALSE)," "))</f>
        <v>#REF!</v>
      </c>
      <c r="CV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W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X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Y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CZ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A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B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C491" s="67" t="e">
        <f>IF(ISNA('[1]-------  H.S.ARA -------'!#REF!)," ",IF('[1]-------  H.S.ARA -------'!#REF!='CITYLIFE SİNEMALARI'!B491,HLOOKUP('CITYLIFE SİNEMALARI'!B491,'[1]-------  H.S.ARA -------'!#REF!,2,FALSE)," "))</f>
        <v>#REF!</v>
      </c>
      <c r="DD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E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F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G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H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I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J491" s="68" t="e">
        <f>IF(ISNA('[1]-------  H.S.ARA -------'!#REF!)," ",IF('[1]-------  H.S.ARA -------'!#REF!='CITYLIFE SİNEMALARI'!B491,HLOOKUP('CITYLIFE SİNEMALARI'!B491,'[1]-------  H.S.ARA -------'!#REF!,2,FALSE)," "))</f>
        <v>#REF!</v>
      </c>
      <c r="DK491" s="68" t="e">
        <f>IF(ISNA('[1]-------  H.S.ARA -------'!#REF!)," ",IF('[1]-------  H.S.ARA -------'!#REF!='CITYLIFE SİNEMALARI'!B491,HLOOKUP('CITYLIFE SİNEMALARI'!B491,'[1]-------  H.S.ARA -------'!#REF!,2,FALSE)," "))</f>
        <v>#REF!</v>
      </c>
    </row>
    <row r="492" spans="2:115" ht="12.75">
      <c r="B492" s="73">
        <f t="shared" si="35"/>
        <v>0</v>
      </c>
      <c r="C492" s="74"/>
      <c r="D492" s="65" t="str">
        <f>IF(ISNA('[1]-------  H.S.ARA -------'!$C$3)," ",IF('[1]-------  H.S.ARA -------'!$C$3='CITYLIFE SİNEMALARI'!B492,HLOOKUP('CITYLIFE SİNEMALARI'!B492,'[1]-------  H.S.ARA -------'!$C$3:$C$6,2,FALSE)," "))</f>
        <v> </v>
      </c>
      <c r="E492" s="65" t="str">
        <f>IF(ISNA('[1]-------  H.S.ARA -------'!$D$3)," ",IF('[1]-------  H.S.ARA -------'!$D$3='CITYLIFE SİNEMALARI'!B492,HLOOKUP('CITYLIFE SİNEMALARI'!B492,'[1]-------  H.S.ARA -------'!$D$3:$D$6,2,FALSE)," "))</f>
        <v> </v>
      </c>
      <c r="F492" s="65" t="str">
        <f>IF(ISNA('[1]-------  H.S.ARA -------'!$E$3)," ",IF('[1]-------  H.S.ARA -------'!$E$3='CITYLIFE SİNEMALARI'!B492,HLOOKUP('CITYLIFE SİNEMALARI'!B492,'[1]-------  H.S.ARA -------'!$E$3:$E$6,2,FALSE)," "))</f>
        <v> </v>
      </c>
      <c r="G492" s="65" t="str">
        <f>IF(ISNA('[1]-------  H.S.ARA -------'!$F$3)," ",IF('[1]-------  H.S.ARA -------'!$F$3='CITYLIFE SİNEMALARI'!B492,HLOOKUP('CITYLIFE SİNEMALARI'!B492,'[1]-------  H.S.ARA -------'!$F$3:$F$6,2,FALSE)," "))</f>
        <v> </v>
      </c>
      <c r="H492" s="65" t="str">
        <f>IF(ISNA('[1]-------  H.S.ARA -------'!$G$3)," ",IF('[1]-------  H.S.ARA -------'!$G$3='CITYLIFE SİNEMALARI'!B492,HLOOKUP('CITYLIFE SİNEMALARI'!B492,'[1]-------  H.S.ARA -------'!$G$3:$G$6,2,FALSE)," "))</f>
        <v> </v>
      </c>
      <c r="I492" s="65" t="str">
        <f>IF(ISNA('[1]-------  H.S.ARA -------'!$H$3)," ",IF('[1]-------  H.S.ARA -------'!$H$3='CITYLIFE SİNEMALARI'!B492,HLOOKUP('CITYLIFE SİNEMALARI'!B492,'[1]-------  H.S.ARA -------'!$H$3:$H$6,2,FALSE)," "))</f>
        <v> </v>
      </c>
      <c r="J492" s="65" t="str">
        <f>IF(ISNA('[1]-------  H.S.ARA -------'!$I$3)," ",IF('[1]-------  H.S.ARA -------'!$I$3='CITYLIFE SİNEMALARI'!B492,HLOOKUP('CITYLIFE SİNEMALARI'!B492,'[1]-------  H.S.ARA -------'!$I$3:$I$6,2,FALSE)," "))</f>
        <v> </v>
      </c>
      <c r="K492" s="65" t="str">
        <f>IF(ISNA('[1]-------  H.S.ARA -------'!$J$3)," ",IF('[1]-------  H.S.ARA -------'!$J$3='CITYLIFE SİNEMALARI'!B492,HLOOKUP('CITYLIFE SİNEMALARI'!B492,'[1]-------  H.S.ARA -------'!$J$3:$J$6,2,FALSE)," "))</f>
        <v> </v>
      </c>
      <c r="L492" s="66" t="str">
        <f>IF(ISNA('[1]-------  H.S.ARA -------'!$C$7)," ",IF('[1]-------  H.S.ARA -------'!$C$7='CITYLIFE SİNEMALARI'!B492,HLOOKUP('CITYLIFE SİNEMALARI'!B492,'[1]-------  H.S.ARA -------'!$C$7:$C$10,2,FALSE)," "))</f>
        <v> </v>
      </c>
      <c r="M492" s="66" t="str">
        <f>IF(ISNA('[1]-------  H.S.ARA -------'!$D$7)," ",IF('[1]-------  H.S.ARA -------'!$D$7='CITYLIFE SİNEMALARI'!B492,HLOOKUP('CITYLIFE SİNEMALARI'!B492,'[1]-------  H.S.ARA -------'!$D$7:$D$10,2,FALSE)," "))</f>
        <v> </v>
      </c>
      <c r="N492" s="66" t="str">
        <f>IF(ISNA('[1]-------  H.S.ARA -------'!$E$7)," ",IF('[1]-------  H.S.ARA -------'!$E$7='CITYLIFE SİNEMALARI'!B492,HLOOKUP('CITYLIFE SİNEMALARI'!B492,'[1]-------  H.S.ARA -------'!$E$7:$E$10,2,FALSE)," "))</f>
        <v> </v>
      </c>
      <c r="O492" s="66" t="str">
        <f>IF(ISNA('[1]-------  H.S.ARA -------'!$F$7)," ",IF('[1]-------  H.S.ARA -------'!$F$7='CITYLIFE SİNEMALARI'!B492,HLOOKUP('CITYLIFE SİNEMALARI'!B492,'[1]-------  H.S.ARA -------'!$F$7:$F$10,2,FALSE)," "))</f>
        <v> </v>
      </c>
      <c r="P492" s="66" t="str">
        <f>IF(ISNA('[1]-------  H.S.ARA -------'!$G$7)," ",IF('[1]-------  H.S.ARA -------'!$G$7='CITYLIFE SİNEMALARI'!B492,HLOOKUP('CITYLIFE SİNEMALARI'!B492,'[1]-------  H.S.ARA -------'!$G$7:$G$10,2,FALSE)," "))</f>
        <v> </v>
      </c>
      <c r="Q492" s="66" t="str">
        <f>IF(ISNA('[1]-------  H.S.ARA -------'!$H$7)," ",IF('[1]-------  H.S.ARA -------'!$H$7='CITYLIFE SİNEMALARI'!B492,HLOOKUP('CITYLIFE SİNEMALARI'!B492,'[1]-------  H.S.ARA -------'!$H$7:$H$10,2,FALSE)," "))</f>
        <v> </v>
      </c>
      <c r="R492" s="66" t="str">
        <f>IF(ISNA('[1]-------  H.S.ARA -------'!$I$7)," ",IF('[1]-------  H.S.ARA -------'!$I$7='CITYLIFE SİNEMALARI'!B492,HLOOKUP('CITYLIFE SİNEMALARI'!B492,'[1]-------  H.S.ARA -------'!$I$7:$I$10,2,FALSE)," "))</f>
        <v> </v>
      </c>
      <c r="S492" s="66" t="str">
        <f>IF(ISNA('[1]-------  H.S.ARA -------'!$J$7)," ",IF('[1]-------  H.S.ARA -------'!$J$7='CITYLIFE SİNEMALARI'!B492,HLOOKUP('CITYLIFE SİNEMALARI'!B492,'[1]-------  H.S.ARA -------'!$J$7:$J$10,2,FALSE)," "))</f>
        <v> </v>
      </c>
      <c r="T492" s="67" t="str">
        <f>IF(ISNA('[1]-------  H.S.ARA -------'!$C$11)," ",IF('[1]-------  H.S.ARA -------'!$C$11='CITYLIFE SİNEMALARI'!B492,HLOOKUP('CITYLIFE SİNEMALARI'!B492,'[1]-------  H.S.ARA -------'!$C$11:$C$14,2,FALSE)," "))</f>
        <v> </v>
      </c>
      <c r="U492" s="67" t="str">
        <f>IF(ISNA('[1]-------  H.S.ARA -------'!$D$11)," ",IF('[1]-------  H.S.ARA -------'!$D$11='CITYLIFE SİNEMALARI'!B492,HLOOKUP('CITYLIFE SİNEMALARI'!B492,'[1]-------  H.S.ARA -------'!$D$11:$D$14,2,FALSE)," "))</f>
        <v> </v>
      </c>
      <c r="V492" s="67" t="str">
        <f>IF(ISNA('[1]-------  H.S.ARA -------'!$E$11)," ",IF('[1]-------  H.S.ARA -------'!$E$11='CITYLIFE SİNEMALARI'!B492,HLOOKUP('CITYLIFE SİNEMALARI'!B492,'[1]-------  H.S.ARA -------'!$E$11:$E$14,2,FALSE)," "))</f>
        <v> </v>
      </c>
      <c r="W492" s="67" t="str">
        <f>IF(ISNA('[1]-------  H.S.ARA -------'!$F$11)," ",IF('[1]-------  H.S.ARA -------'!$F$11='CITYLIFE SİNEMALARI'!B492,HLOOKUP('CITYLIFE SİNEMALARI'!B492,'[1]-------  H.S.ARA -------'!$F$11:$F$14,2,FALSE)," "))</f>
        <v> </v>
      </c>
      <c r="X492" s="67" t="str">
        <f>IF(ISNA('[1]-------  H.S.ARA -------'!$G$11)," ",IF('[1]-------  H.S.ARA -------'!$G$11='CITYLIFE SİNEMALARI'!B492,HLOOKUP('CITYLIFE SİNEMALARI'!B492,'[1]-------  H.S.ARA -------'!$G$11:$G$14,2,FALSE)," "))</f>
        <v> </v>
      </c>
      <c r="Y492" s="67" t="str">
        <f>IF(ISNA('[1]-------  H.S.ARA -------'!$H$11)," ",IF('[1]-------  H.S.ARA -------'!$H$11='CITYLIFE SİNEMALARI'!B492,HLOOKUP('CITYLIFE SİNEMALARI'!B492,'[1]-------  H.S.ARA -------'!$H$11:$H$14,2,FALSE)," "))</f>
        <v> </v>
      </c>
      <c r="Z492" s="67" t="str">
        <f>IF(ISNA('[1]-------  H.S.ARA -------'!$I$11)," ",IF('[1]-------  H.S.ARA -------'!$I$11='CITYLIFE SİNEMALARI'!B492,HLOOKUP('CITYLIFE SİNEMALARI'!B492,'[1]-------  H.S.ARA -------'!$I$11:$I$14,2,FALSE)," "))</f>
        <v> </v>
      </c>
      <c r="AA492" s="67" t="str">
        <f>IF(ISNA('[1]-------  H.S.ARA -------'!$J$11)," ",IF('[1]-------  H.S.ARA -------'!$J$11='CITYLIFE SİNEMALARI'!B492,HLOOKUP('CITYLIFE SİNEMALARI'!B492,'[1]-------  H.S.ARA -------'!$J$11:$J$14,2,FALSE)," "))</f>
        <v> </v>
      </c>
      <c r="AB492" s="68" t="str">
        <f>IF(ISNA('[1]-------  H.S.ARA -------'!$C$15)," ",IF('[1]-------  H.S.ARA -------'!$C$15='CITYLIFE SİNEMALARI'!B492,HLOOKUP('CITYLIFE SİNEMALARI'!B492,'[1]-------  H.S.ARA -------'!$C$15:$C$18,2,FALSE)," "))</f>
        <v> </v>
      </c>
      <c r="AC492" s="68" t="str">
        <f>IF(ISNA('[1]-------  H.S.ARA -------'!$D$15)," ",IF('[1]-------  H.S.ARA -------'!$D$15='CITYLIFE SİNEMALARI'!B492,HLOOKUP('CITYLIFE SİNEMALARI'!B492,'[1]-------  H.S.ARA -------'!$D$15:$D$18,2,FALSE)," "))</f>
        <v> </v>
      </c>
      <c r="AD492" s="68" t="str">
        <f>IF(ISNA('[1]-------  H.S.ARA -------'!$E$15)," ",IF('[1]-------  H.S.ARA -------'!$E$15='CITYLIFE SİNEMALARI'!B492,HLOOKUP('CITYLIFE SİNEMALARI'!B492,'[1]-------  H.S.ARA -------'!$E$15:$E$18,2,FALSE)," "))</f>
        <v> </v>
      </c>
      <c r="AE492" s="68" t="str">
        <f>IF(ISNA('[1]-------  H.S.ARA -------'!$F$15)," ",IF('[1]-------  H.S.ARA -------'!$F$15='CITYLIFE SİNEMALARI'!B492,HLOOKUP('CITYLIFE SİNEMALARI'!B492,'[1]-------  H.S.ARA -------'!$F$15:$F$18,2,FALSE)," "))</f>
        <v> </v>
      </c>
      <c r="AF492" s="68" t="str">
        <f>IF(ISNA('[1]-------  H.S.ARA -------'!$G$15)," ",IF('[1]-------  H.S.ARA -------'!$G$15='CITYLIFE SİNEMALARI'!B492,HLOOKUP('CITYLIFE SİNEMALARI'!B492,'[1]-------  H.S.ARA -------'!$G$15:$G$18,2,FALSE)," "))</f>
        <v> </v>
      </c>
      <c r="AG492" s="68" t="str">
        <f>IF(ISNA('[1]-------  H.S.ARA -------'!$H$15)," ",IF('[1]-------  H.S.ARA -------'!$H$15='CITYLIFE SİNEMALARI'!B492,HLOOKUP('CITYLIFE SİNEMALARI'!B492,'[1]-------  H.S.ARA -------'!$H$15:$H$18,2,FALSE)," "))</f>
        <v> </v>
      </c>
      <c r="AH492" s="68" t="str">
        <f>IF(ISNA('[1]-------  H.S.ARA -------'!$I$15)," ",IF('[1]-------  H.S.ARA -------'!$I$15='CITYLIFE SİNEMALARI'!B492,HLOOKUP('CITYLIFE SİNEMALARI'!B492,'[1]-------  H.S.ARA -------'!$I$15:$I$18,2,FALSE)," "))</f>
        <v> </v>
      </c>
      <c r="AI492" s="68" t="str">
        <f>IF(ISNA('[1]-------  H.S.ARA -------'!$J$15)," ",IF('[1]-------  H.S.ARA -------'!$J$15='CITYLIFE SİNEMALARI'!B492,HLOOKUP('CITYLIFE SİNEMALARI'!B492,'[1]-------  H.S.ARA -------'!$J$15:$J$18,2,FALSE)," "))</f>
        <v> </v>
      </c>
      <c r="AJ492" s="69" t="str">
        <f>IF(ISNA('[1]-------  H.S.ARA -------'!$C$19)," ",IF('[1]-------  H.S.ARA -------'!$C$19='CITYLIFE SİNEMALARI'!B492,HLOOKUP('CITYLIFE SİNEMALARI'!B492,'[1]-------  H.S.ARA -------'!$C$19:$C$22,2,FALSE)," "))</f>
        <v> </v>
      </c>
      <c r="AK492" s="69" t="str">
        <f>IF(ISNA('[1]-------  H.S.ARA -------'!$D$19)," ",IF('[1]-------  H.S.ARA -------'!$D$19='CITYLIFE SİNEMALARI'!B492,HLOOKUP('CITYLIFE SİNEMALARI'!B492,'[1]-------  H.S.ARA -------'!$D$19:$D$22,2,FALSE)," "))</f>
        <v> </v>
      </c>
      <c r="AL492" s="69" t="str">
        <f>IF(ISNA('[1]-------  H.S.ARA -------'!$E$19)," ",IF('[1]-------  H.S.ARA -------'!$E$19='CITYLIFE SİNEMALARI'!B492,HLOOKUP('CITYLIFE SİNEMALARI'!B492,'[1]-------  H.S.ARA -------'!$E$19:$E$22,2,FALSE)," "))</f>
        <v> </v>
      </c>
      <c r="AM492" s="69" t="str">
        <f>IF(ISNA('[1]-------  H.S.ARA -------'!$F$19)," ",IF('[1]-------  H.S.ARA -------'!$F$19='CITYLIFE SİNEMALARI'!B492,HLOOKUP('CITYLIFE SİNEMALARI'!B492,'[1]-------  H.S.ARA -------'!$F$19:$F$22,2,FALSE)," "))</f>
        <v> </v>
      </c>
      <c r="AN492" s="69" t="str">
        <f>IF(ISNA('[1]-------  H.S.ARA -------'!$G$19)," ",IF('[1]-------  H.S.ARA -------'!$G$19='CITYLIFE SİNEMALARI'!B492,HLOOKUP('CITYLIFE SİNEMALARI'!B492,'[1]-------  H.S.ARA -------'!$G$19:$G$22,2,FALSE)," "))</f>
        <v> </v>
      </c>
      <c r="AO492" s="69" t="str">
        <f>IF(ISNA('[1]-------  H.S.ARA -------'!$H$19)," ",IF('[1]-------  H.S.ARA -------'!$H$19='CITYLIFE SİNEMALARI'!B492,HLOOKUP('CITYLIFE SİNEMALARI'!B492,'[1]-------  H.S.ARA -------'!$H$19:$H$22,2,FALSE)," "))</f>
        <v> </v>
      </c>
      <c r="AP492" s="69" t="str">
        <f>IF(ISNA('[1]-------  H.S.ARA -------'!$I$19)," ",IF('[1]-------  H.S.ARA -------'!$I$19='CITYLIFE SİNEMALARI'!B492,HLOOKUP('CITYLIFE SİNEMALARI'!B492,'[1]-------  H.S.ARA -------'!$I$19:$I$22,2,FALSE)," "))</f>
        <v> </v>
      </c>
      <c r="AQ492" s="69" t="str">
        <f>IF(ISNA('[1]-------  H.S.ARA -------'!$J$19)," ",IF('[1]-------  H.S.ARA -------'!$J$19='CITYLIFE SİNEMALARI'!B492,HLOOKUP('CITYLIFE SİNEMALARI'!B492,'[1]-------  H.S.ARA -------'!$J$19:$J$22,2,FALSE)," "))</f>
        <v> </v>
      </c>
      <c r="AR492" s="66" t="str">
        <f>IF(ISNA('[1]-------  H.S.ARA -------'!$C$23)," ",IF('[1]-------  H.S.ARA -------'!$C$23='CITYLIFE SİNEMALARI'!B492,HLOOKUP('CITYLIFE SİNEMALARI'!B492,'[1]-------  H.S.ARA -------'!$C$23:$C$26,2,FALSE)," "))</f>
        <v> </v>
      </c>
      <c r="AS492" s="66" t="str">
        <f>IF(ISNA('[1]-------  H.S.ARA -------'!$D$23)," ",IF('[1]-------  H.S.ARA -------'!$D$23='CITYLIFE SİNEMALARI'!B492,HLOOKUP('CITYLIFE SİNEMALARI'!B492,'[1]-------  H.S.ARA -------'!$D$23:$D$26,2,FALSE)," "))</f>
        <v> </v>
      </c>
      <c r="AT492" s="66" t="str">
        <f>IF(ISNA('[1]-------  H.S.ARA -------'!$E$23)," ",IF('[1]-------  H.S.ARA -------'!$E$23='CITYLIFE SİNEMALARI'!B492,HLOOKUP('CITYLIFE SİNEMALARI'!B492,'[1]-------  H.S.ARA -------'!$E$23:$E$26,2,FALSE)," "))</f>
        <v> </v>
      </c>
      <c r="AU492" s="66" t="str">
        <f>IF(ISNA('[1]-------  H.S.ARA -------'!$F$23)," ",IF('[1]-------  H.S.ARA -------'!$F$23='CITYLIFE SİNEMALARI'!B492,HLOOKUP('CITYLIFE SİNEMALARI'!B492,'[1]-------  H.S.ARA -------'!$F$23:$F$26,2,FALSE)," "))</f>
        <v> </v>
      </c>
      <c r="AV492" s="66" t="str">
        <f>IF(ISNA('[1]-------  H.S.ARA -------'!$G$23)," ",IF('[1]-------  H.S.ARA -------'!$G$23='CITYLIFE SİNEMALARI'!B492,HLOOKUP('CITYLIFE SİNEMALARI'!B492,'[1]-------  H.S.ARA -------'!$G$23:$G$26,2,FALSE)," "))</f>
        <v> </v>
      </c>
      <c r="AW492" s="66" t="str">
        <f>IF(ISNA('[1]-------  H.S.ARA -------'!$H$23)," ",IF('[1]-------  H.S.ARA -------'!$H$23='CITYLIFE SİNEMALARI'!B492,HLOOKUP('CITYLIFE SİNEMALARI'!B492,'[1]-------  H.S.ARA -------'!$H$23:$H$26,2,FALSE)," "))</f>
        <v> </v>
      </c>
      <c r="AX492" s="66" t="str">
        <f>IF(ISNA('[1]-------  H.S.ARA -------'!$I$23)," ",IF('[1]-------  H.S.ARA -------'!$I$23='CITYLIFE SİNEMALARI'!B492,HLOOKUP('CITYLIFE SİNEMALARI'!B492,'[1]-------  H.S.ARA -------'!$I$23:$I$26,2,FALSE)," "))</f>
        <v> </v>
      </c>
      <c r="AY492" s="66" t="str">
        <f>IF(ISNA('[1]-------  H.S.ARA -------'!$J$23)," ",IF('[1]-------  H.S.ARA -------'!$J$23='CITYLIFE SİNEMALARI'!B492,HLOOKUP('CITYLIFE SİNEMALARI'!B492,'[1]-------  H.S.ARA -------'!$J$23:$J$26,2,FALSE)," "))</f>
        <v> </v>
      </c>
      <c r="AZ492" s="65" t="str">
        <f>IF(ISNA('[1]-------  H.S.ARA -------'!$C$27)," ",IF('[1]-------  H.S.ARA -------'!$C$27='CITYLIFE SİNEMALARI'!B492,HLOOKUP('CITYLIFE SİNEMALARI'!B492,'[1]-------  H.S.ARA -------'!$C$27:$C$30,2,FALSE)," "))</f>
        <v> </v>
      </c>
      <c r="BA492" s="65" t="str">
        <f>IF(ISNA('[1]-------  H.S.ARA -------'!$D$27)," ",IF('[1]-------  H.S.ARA -------'!$D$27='CITYLIFE SİNEMALARI'!B492,HLOOKUP('CITYLIFE SİNEMALARI'!B492,'[1]-------  H.S.ARA -------'!$D$27:$D$30,2,FALSE)," "))</f>
        <v> </v>
      </c>
      <c r="BB492" s="65" t="str">
        <f>IF(ISNA('[1]-------  H.S.ARA -------'!$E$27)," ",IF('[1]-------  H.S.ARA -------'!$E$27='CITYLIFE SİNEMALARI'!B492,HLOOKUP('CITYLIFE SİNEMALARI'!B492,'[1]-------  H.S.ARA -------'!$E$27:$E$30,2,FALSE)," "))</f>
        <v> </v>
      </c>
      <c r="BC492" s="65" t="str">
        <f>IF(ISNA('[1]-------  H.S.ARA -------'!$F$27)," ",IF('[1]-------  H.S.ARA -------'!$F$27='CITYLIFE SİNEMALARI'!B492,HLOOKUP('CITYLIFE SİNEMALARI'!B492,'[1]-------  H.S.ARA -------'!$F$27:$F$30,2,FALSE)," "))</f>
        <v> </v>
      </c>
      <c r="BD492" s="65" t="str">
        <f>IF(ISNA('[1]-------  H.S.ARA -------'!$G$27)," ",IF('[1]-------  H.S.ARA -------'!$G$27='CITYLIFE SİNEMALARI'!B492,HLOOKUP('CITYLIFE SİNEMALARI'!B492,'[1]-------  H.S.ARA -------'!$G$27:$G$30,2,FALSE)," "))</f>
        <v> </v>
      </c>
      <c r="BE492" s="65" t="str">
        <f>IF(ISNA('[1]-------  H.S.ARA -------'!$H$27)," ",IF('[1]-------  H.S.ARA -------'!$H$27='CITYLIFE SİNEMALARI'!B492,HLOOKUP('CITYLIFE SİNEMALARI'!B492,'[1]-------  H.S.ARA -------'!$H$27:$H$30,2,FALSE)," "))</f>
        <v> </v>
      </c>
      <c r="BF492" s="65" t="str">
        <f>IF(ISNA('[1]-------  H.S.ARA -------'!$I$27)," ",IF('[1]-------  H.S.ARA -------'!$I$27='CITYLIFE SİNEMALARI'!B492,HLOOKUP('CITYLIFE SİNEMALARI'!B492,'[1]-------  H.S.ARA -------'!$I$27:$I$30,2,FALSE)," "))</f>
        <v> </v>
      </c>
      <c r="BG492" s="65" t="str">
        <f>IF(ISNA('[1]-------  H.S.ARA -------'!$J$27)," ",IF('[1]-------  H.S.ARA -------'!$J$27='CITYLIFE SİNEMALARI'!B492,HLOOKUP('CITYLIFE SİNEMALARI'!B492,'[1]-------  H.S.ARA -------'!$J$27:$J$30,2,FALSE)," "))</f>
        <v> </v>
      </c>
      <c r="BH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I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J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K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L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M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N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O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BP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Q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R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S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T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U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V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W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BX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Y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BZ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A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B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C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D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E492" s="70" t="e">
        <f>IF(ISNA('[1]-------  H.S.ARA -------'!#REF!)," ",IF('[1]-------  H.S.ARA -------'!#REF!='CITYLIFE SİNEMALARI'!B492,HLOOKUP('CITYLIFE SİNEMALARI'!B492,'[1]-------  H.S.ARA -------'!#REF!,2,FALSE)," "))</f>
        <v>#REF!</v>
      </c>
      <c r="CF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G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H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I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J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K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L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M492" s="66" t="e">
        <f>IF(ISNA('[1]-------  H.S.ARA -------'!#REF!)," ",IF('[1]-------  H.S.ARA -------'!#REF!='CITYLIFE SİNEMALARI'!B492,HLOOKUP('CITYLIFE SİNEMALARI'!B492,'[1]-------  H.S.ARA -------'!#REF!,2,FALSE)," "))</f>
        <v>#REF!</v>
      </c>
      <c r="CN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O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P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Q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R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S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T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U492" s="65" t="e">
        <f>IF(ISNA('[1]-------  H.S.ARA -------'!#REF!)," ",IF('[1]-------  H.S.ARA -------'!#REF!='CITYLIFE SİNEMALARI'!B492,HLOOKUP('CITYLIFE SİNEMALARI'!B492,'[1]-------  H.S.ARA -------'!#REF!,2,FALSE)," "))</f>
        <v>#REF!</v>
      </c>
      <c r="CV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W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X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Y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CZ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A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B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C492" s="67" t="e">
        <f>IF(ISNA('[1]-------  H.S.ARA -------'!#REF!)," ",IF('[1]-------  H.S.ARA -------'!#REF!='CITYLIFE SİNEMALARI'!B492,HLOOKUP('CITYLIFE SİNEMALARI'!B492,'[1]-------  H.S.ARA -------'!#REF!,2,FALSE)," "))</f>
        <v>#REF!</v>
      </c>
      <c r="DD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E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F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G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H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I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J492" s="68" t="e">
        <f>IF(ISNA('[1]-------  H.S.ARA -------'!#REF!)," ",IF('[1]-------  H.S.ARA -------'!#REF!='CITYLIFE SİNEMALARI'!B492,HLOOKUP('CITYLIFE SİNEMALARI'!B492,'[1]-------  H.S.ARA -------'!#REF!,2,FALSE)," "))</f>
        <v>#REF!</v>
      </c>
      <c r="DK492" s="68" t="e">
        <f>IF(ISNA('[1]-------  H.S.ARA -------'!#REF!)," ",IF('[1]-------  H.S.ARA -------'!#REF!='CITYLIFE SİNEMALARI'!B492,HLOOKUP('CITYLIFE SİNEMALARI'!B492,'[1]-------  H.S.ARA -------'!#REF!,2,FALSE)," "))</f>
        <v>#REF!</v>
      </c>
    </row>
    <row r="493" spans="2:115" ht="12.75">
      <c r="B493" s="73">
        <f t="shared" si="35"/>
        <v>0</v>
      </c>
      <c r="C493" s="74"/>
      <c r="D493" s="65" t="str">
        <f>IF(ISNA('[1]-------  H.S.ARA -------'!$C$3)," ",IF('[1]-------  H.S.ARA -------'!$C$3='CITYLIFE SİNEMALARI'!B493,HLOOKUP('CITYLIFE SİNEMALARI'!B493,'[1]-------  H.S.ARA -------'!$C$3:$C$6,2,FALSE)," "))</f>
        <v> </v>
      </c>
      <c r="E493" s="65" t="str">
        <f>IF(ISNA('[1]-------  H.S.ARA -------'!$D$3)," ",IF('[1]-------  H.S.ARA -------'!$D$3='CITYLIFE SİNEMALARI'!B493,HLOOKUP('CITYLIFE SİNEMALARI'!B493,'[1]-------  H.S.ARA -------'!$D$3:$D$6,2,FALSE)," "))</f>
        <v> </v>
      </c>
      <c r="F493" s="65" t="str">
        <f>IF(ISNA('[1]-------  H.S.ARA -------'!$E$3)," ",IF('[1]-------  H.S.ARA -------'!$E$3='CITYLIFE SİNEMALARI'!B493,HLOOKUP('CITYLIFE SİNEMALARI'!B493,'[1]-------  H.S.ARA -------'!$E$3:$E$6,2,FALSE)," "))</f>
        <v> </v>
      </c>
      <c r="G493" s="65" t="str">
        <f>IF(ISNA('[1]-------  H.S.ARA -------'!$F$3)," ",IF('[1]-------  H.S.ARA -------'!$F$3='CITYLIFE SİNEMALARI'!B493,HLOOKUP('CITYLIFE SİNEMALARI'!B493,'[1]-------  H.S.ARA -------'!$F$3:$F$6,2,FALSE)," "))</f>
        <v> </v>
      </c>
      <c r="H493" s="65" t="str">
        <f>IF(ISNA('[1]-------  H.S.ARA -------'!$G$3)," ",IF('[1]-------  H.S.ARA -------'!$G$3='CITYLIFE SİNEMALARI'!B493,HLOOKUP('CITYLIFE SİNEMALARI'!B493,'[1]-------  H.S.ARA -------'!$G$3:$G$6,2,FALSE)," "))</f>
        <v> </v>
      </c>
      <c r="I493" s="65" t="str">
        <f>IF(ISNA('[1]-------  H.S.ARA -------'!$H$3)," ",IF('[1]-------  H.S.ARA -------'!$H$3='CITYLIFE SİNEMALARI'!B493,HLOOKUP('CITYLIFE SİNEMALARI'!B493,'[1]-------  H.S.ARA -------'!$H$3:$H$6,2,FALSE)," "))</f>
        <v> </v>
      </c>
      <c r="J493" s="65" t="str">
        <f>IF(ISNA('[1]-------  H.S.ARA -------'!$I$3)," ",IF('[1]-------  H.S.ARA -------'!$I$3='CITYLIFE SİNEMALARI'!B493,HLOOKUP('CITYLIFE SİNEMALARI'!B493,'[1]-------  H.S.ARA -------'!$I$3:$I$6,2,FALSE)," "))</f>
        <v> </v>
      </c>
      <c r="K493" s="65" t="str">
        <f>IF(ISNA('[1]-------  H.S.ARA -------'!$J$3)," ",IF('[1]-------  H.S.ARA -------'!$J$3='CITYLIFE SİNEMALARI'!B493,HLOOKUP('CITYLIFE SİNEMALARI'!B493,'[1]-------  H.S.ARA -------'!$J$3:$J$6,2,FALSE)," "))</f>
        <v> </v>
      </c>
      <c r="L493" s="66" t="str">
        <f>IF(ISNA('[1]-------  H.S.ARA -------'!$C$7)," ",IF('[1]-------  H.S.ARA -------'!$C$7='CITYLIFE SİNEMALARI'!B493,HLOOKUP('CITYLIFE SİNEMALARI'!B493,'[1]-------  H.S.ARA -------'!$C$7:$C$10,2,FALSE)," "))</f>
        <v> </v>
      </c>
      <c r="M493" s="66" t="str">
        <f>IF(ISNA('[1]-------  H.S.ARA -------'!$D$7)," ",IF('[1]-------  H.S.ARA -------'!$D$7='CITYLIFE SİNEMALARI'!B493,HLOOKUP('CITYLIFE SİNEMALARI'!B493,'[1]-------  H.S.ARA -------'!$D$7:$D$10,2,FALSE)," "))</f>
        <v> </v>
      </c>
      <c r="N493" s="66" t="str">
        <f>IF(ISNA('[1]-------  H.S.ARA -------'!$E$7)," ",IF('[1]-------  H.S.ARA -------'!$E$7='CITYLIFE SİNEMALARI'!B493,HLOOKUP('CITYLIFE SİNEMALARI'!B493,'[1]-------  H.S.ARA -------'!$E$7:$E$10,2,FALSE)," "))</f>
        <v> </v>
      </c>
      <c r="O493" s="66" t="str">
        <f>IF(ISNA('[1]-------  H.S.ARA -------'!$F$7)," ",IF('[1]-------  H.S.ARA -------'!$F$7='CITYLIFE SİNEMALARI'!B493,HLOOKUP('CITYLIFE SİNEMALARI'!B493,'[1]-------  H.S.ARA -------'!$F$7:$F$10,2,FALSE)," "))</f>
        <v> </v>
      </c>
      <c r="P493" s="66" t="str">
        <f>IF(ISNA('[1]-------  H.S.ARA -------'!$G$7)," ",IF('[1]-------  H.S.ARA -------'!$G$7='CITYLIFE SİNEMALARI'!B493,HLOOKUP('CITYLIFE SİNEMALARI'!B493,'[1]-------  H.S.ARA -------'!$G$7:$G$10,2,FALSE)," "))</f>
        <v> </v>
      </c>
      <c r="Q493" s="66" t="str">
        <f>IF(ISNA('[1]-------  H.S.ARA -------'!$H$7)," ",IF('[1]-------  H.S.ARA -------'!$H$7='CITYLIFE SİNEMALARI'!B493,HLOOKUP('CITYLIFE SİNEMALARI'!B493,'[1]-------  H.S.ARA -------'!$H$7:$H$10,2,FALSE)," "))</f>
        <v> </v>
      </c>
      <c r="R493" s="66" t="str">
        <f>IF(ISNA('[1]-------  H.S.ARA -------'!$I$7)," ",IF('[1]-------  H.S.ARA -------'!$I$7='CITYLIFE SİNEMALARI'!B493,HLOOKUP('CITYLIFE SİNEMALARI'!B493,'[1]-------  H.S.ARA -------'!$I$7:$I$10,2,FALSE)," "))</f>
        <v> </v>
      </c>
      <c r="S493" s="66" t="str">
        <f>IF(ISNA('[1]-------  H.S.ARA -------'!$J$7)," ",IF('[1]-------  H.S.ARA -------'!$J$7='CITYLIFE SİNEMALARI'!B493,HLOOKUP('CITYLIFE SİNEMALARI'!B493,'[1]-------  H.S.ARA -------'!$J$7:$J$10,2,FALSE)," "))</f>
        <v> </v>
      </c>
      <c r="T493" s="67" t="str">
        <f>IF(ISNA('[1]-------  H.S.ARA -------'!$C$11)," ",IF('[1]-------  H.S.ARA -------'!$C$11='CITYLIFE SİNEMALARI'!B493,HLOOKUP('CITYLIFE SİNEMALARI'!B493,'[1]-------  H.S.ARA -------'!$C$11:$C$14,2,FALSE)," "))</f>
        <v> </v>
      </c>
      <c r="U493" s="67" t="str">
        <f>IF(ISNA('[1]-------  H.S.ARA -------'!$D$11)," ",IF('[1]-------  H.S.ARA -------'!$D$11='CITYLIFE SİNEMALARI'!B493,HLOOKUP('CITYLIFE SİNEMALARI'!B493,'[1]-------  H.S.ARA -------'!$D$11:$D$14,2,FALSE)," "))</f>
        <v> </v>
      </c>
      <c r="V493" s="67" t="str">
        <f>IF(ISNA('[1]-------  H.S.ARA -------'!$E$11)," ",IF('[1]-------  H.S.ARA -------'!$E$11='CITYLIFE SİNEMALARI'!B493,HLOOKUP('CITYLIFE SİNEMALARI'!B493,'[1]-------  H.S.ARA -------'!$E$11:$E$14,2,FALSE)," "))</f>
        <v> </v>
      </c>
      <c r="W493" s="67" t="str">
        <f>IF(ISNA('[1]-------  H.S.ARA -------'!$F$11)," ",IF('[1]-------  H.S.ARA -------'!$F$11='CITYLIFE SİNEMALARI'!B493,HLOOKUP('CITYLIFE SİNEMALARI'!B493,'[1]-------  H.S.ARA -------'!$F$11:$F$14,2,FALSE)," "))</f>
        <v> </v>
      </c>
      <c r="X493" s="67" t="str">
        <f>IF(ISNA('[1]-------  H.S.ARA -------'!$G$11)," ",IF('[1]-------  H.S.ARA -------'!$G$11='CITYLIFE SİNEMALARI'!B493,HLOOKUP('CITYLIFE SİNEMALARI'!B493,'[1]-------  H.S.ARA -------'!$G$11:$G$14,2,FALSE)," "))</f>
        <v> </v>
      </c>
      <c r="Y493" s="67" t="str">
        <f>IF(ISNA('[1]-------  H.S.ARA -------'!$H$11)," ",IF('[1]-------  H.S.ARA -------'!$H$11='CITYLIFE SİNEMALARI'!B493,HLOOKUP('CITYLIFE SİNEMALARI'!B493,'[1]-------  H.S.ARA -------'!$H$11:$H$14,2,FALSE)," "))</f>
        <v> </v>
      </c>
      <c r="Z493" s="67" t="str">
        <f>IF(ISNA('[1]-------  H.S.ARA -------'!$I$11)," ",IF('[1]-------  H.S.ARA -------'!$I$11='CITYLIFE SİNEMALARI'!B493,HLOOKUP('CITYLIFE SİNEMALARI'!B493,'[1]-------  H.S.ARA -------'!$I$11:$I$14,2,FALSE)," "))</f>
        <v> </v>
      </c>
      <c r="AA493" s="67" t="str">
        <f>IF(ISNA('[1]-------  H.S.ARA -------'!$J$11)," ",IF('[1]-------  H.S.ARA -------'!$J$11='CITYLIFE SİNEMALARI'!B493,HLOOKUP('CITYLIFE SİNEMALARI'!B493,'[1]-------  H.S.ARA -------'!$J$11:$J$14,2,FALSE)," "))</f>
        <v> </v>
      </c>
      <c r="AB493" s="68" t="str">
        <f>IF(ISNA('[1]-------  H.S.ARA -------'!$C$15)," ",IF('[1]-------  H.S.ARA -------'!$C$15='CITYLIFE SİNEMALARI'!B493,HLOOKUP('CITYLIFE SİNEMALARI'!B493,'[1]-------  H.S.ARA -------'!$C$15:$C$18,2,FALSE)," "))</f>
        <v> </v>
      </c>
      <c r="AC493" s="68" t="str">
        <f>IF(ISNA('[1]-------  H.S.ARA -------'!$D$15)," ",IF('[1]-------  H.S.ARA -------'!$D$15='CITYLIFE SİNEMALARI'!B493,HLOOKUP('CITYLIFE SİNEMALARI'!B493,'[1]-------  H.S.ARA -------'!$D$15:$D$18,2,FALSE)," "))</f>
        <v> </v>
      </c>
      <c r="AD493" s="68" t="str">
        <f>IF(ISNA('[1]-------  H.S.ARA -------'!$E$15)," ",IF('[1]-------  H.S.ARA -------'!$E$15='CITYLIFE SİNEMALARI'!B493,HLOOKUP('CITYLIFE SİNEMALARI'!B493,'[1]-------  H.S.ARA -------'!$E$15:$E$18,2,FALSE)," "))</f>
        <v> </v>
      </c>
      <c r="AE493" s="68" t="str">
        <f>IF(ISNA('[1]-------  H.S.ARA -------'!$F$15)," ",IF('[1]-------  H.S.ARA -------'!$F$15='CITYLIFE SİNEMALARI'!B493,HLOOKUP('CITYLIFE SİNEMALARI'!B493,'[1]-------  H.S.ARA -------'!$F$15:$F$18,2,FALSE)," "))</f>
        <v> </v>
      </c>
      <c r="AF493" s="68" t="str">
        <f>IF(ISNA('[1]-------  H.S.ARA -------'!$G$15)," ",IF('[1]-------  H.S.ARA -------'!$G$15='CITYLIFE SİNEMALARI'!B493,HLOOKUP('CITYLIFE SİNEMALARI'!B493,'[1]-------  H.S.ARA -------'!$G$15:$G$18,2,FALSE)," "))</f>
        <v> </v>
      </c>
      <c r="AG493" s="68" t="str">
        <f>IF(ISNA('[1]-------  H.S.ARA -------'!$H$15)," ",IF('[1]-------  H.S.ARA -------'!$H$15='CITYLIFE SİNEMALARI'!B493,HLOOKUP('CITYLIFE SİNEMALARI'!B493,'[1]-------  H.S.ARA -------'!$H$15:$H$18,2,FALSE)," "))</f>
        <v> </v>
      </c>
      <c r="AH493" s="68" t="str">
        <f>IF(ISNA('[1]-------  H.S.ARA -------'!$I$15)," ",IF('[1]-------  H.S.ARA -------'!$I$15='CITYLIFE SİNEMALARI'!B493,HLOOKUP('CITYLIFE SİNEMALARI'!B493,'[1]-------  H.S.ARA -------'!$I$15:$I$18,2,FALSE)," "))</f>
        <v> </v>
      </c>
      <c r="AI493" s="68" t="str">
        <f>IF(ISNA('[1]-------  H.S.ARA -------'!$J$15)," ",IF('[1]-------  H.S.ARA -------'!$J$15='CITYLIFE SİNEMALARI'!B493,HLOOKUP('CITYLIFE SİNEMALARI'!B493,'[1]-------  H.S.ARA -------'!$J$15:$J$18,2,FALSE)," "))</f>
        <v> </v>
      </c>
      <c r="AJ493" s="69" t="str">
        <f>IF(ISNA('[1]-------  H.S.ARA -------'!$C$19)," ",IF('[1]-------  H.S.ARA -------'!$C$19='CITYLIFE SİNEMALARI'!B493,HLOOKUP('CITYLIFE SİNEMALARI'!B493,'[1]-------  H.S.ARA -------'!$C$19:$C$22,2,FALSE)," "))</f>
        <v> </v>
      </c>
      <c r="AK493" s="69" t="str">
        <f>IF(ISNA('[1]-------  H.S.ARA -------'!$D$19)," ",IF('[1]-------  H.S.ARA -------'!$D$19='CITYLIFE SİNEMALARI'!B493,HLOOKUP('CITYLIFE SİNEMALARI'!B493,'[1]-------  H.S.ARA -------'!$D$19:$D$22,2,FALSE)," "))</f>
        <v> </v>
      </c>
      <c r="AL493" s="69" t="str">
        <f>IF(ISNA('[1]-------  H.S.ARA -------'!$E$19)," ",IF('[1]-------  H.S.ARA -------'!$E$19='CITYLIFE SİNEMALARI'!B493,HLOOKUP('CITYLIFE SİNEMALARI'!B493,'[1]-------  H.S.ARA -------'!$E$19:$E$22,2,FALSE)," "))</f>
        <v> </v>
      </c>
      <c r="AM493" s="69" t="str">
        <f>IF(ISNA('[1]-------  H.S.ARA -------'!$F$19)," ",IF('[1]-------  H.S.ARA -------'!$F$19='CITYLIFE SİNEMALARI'!B493,HLOOKUP('CITYLIFE SİNEMALARI'!B493,'[1]-------  H.S.ARA -------'!$F$19:$F$22,2,FALSE)," "))</f>
        <v> </v>
      </c>
      <c r="AN493" s="69" t="str">
        <f>IF(ISNA('[1]-------  H.S.ARA -------'!$G$19)," ",IF('[1]-------  H.S.ARA -------'!$G$19='CITYLIFE SİNEMALARI'!B493,HLOOKUP('CITYLIFE SİNEMALARI'!B493,'[1]-------  H.S.ARA -------'!$G$19:$G$22,2,FALSE)," "))</f>
        <v> </v>
      </c>
      <c r="AO493" s="69" t="str">
        <f>IF(ISNA('[1]-------  H.S.ARA -------'!$H$19)," ",IF('[1]-------  H.S.ARA -------'!$H$19='CITYLIFE SİNEMALARI'!B493,HLOOKUP('CITYLIFE SİNEMALARI'!B493,'[1]-------  H.S.ARA -------'!$H$19:$H$22,2,FALSE)," "))</f>
        <v> </v>
      </c>
      <c r="AP493" s="69" t="str">
        <f>IF(ISNA('[1]-------  H.S.ARA -------'!$I$19)," ",IF('[1]-------  H.S.ARA -------'!$I$19='CITYLIFE SİNEMALARI'!B493,HLOOKUP('CITYLIFE SİNEMALARI'!B493,'[1]-------  H.S.ARA -------'!$I$19:$I$22,2,FALSE)," "))</f>
        <v> </v>
      </c>
      <c r="AQ493" s="69" t="str">
        <f>IF(ISNA('[1]-------  H.S.ARA -------'!$J$19)," ",IF('[1]-------  H.S.ARA -------'!$J$19='CITYLIFE SİNEMALARI'!B493,HLOOKUP('CITYLIFE SİNEMALARI'!B493,'[1]-------  H.S.ARA -------'!$J$19:$J$22,2,FALSE)," "))</f>
        <v> </v>
      </c>
      <c r="AR493" s="66" t="str">
        <f>IF(ISNA('[1]-------  H.S.ARA -------'!$C$23)," ",IF('[1]-------  H.S.ARA -------'!$C$23='CITYLIFE SİNEMALARI'!B493,HLOOKUP('CITYLIFE SİNEMALARI'!B493,'[1]-------  H.S.ARA -------'!$C$23:$C$26,2,FALSE)," "))</f>
        <v> </v>
      </c>
      <c r="AS493" s="66" t="str">
        <f>IF(ISNA('[1]-------  H.S.ARA -------'!$D$23)," ",IF('[1]-------  H.S.ARA -------'!$D$23='CITYLIFE SİNEMALARI'!B493,HLOOKUP('CITYLIFE SİNEMALARI'!B493,'[1]-------  H.S.ARA -------'!$D$23:$D$26,2,FALSE)," "))</f>
        <v> </v>
      </c>
      <c r="AT493" s="66" t="str">
        <f>IF(ISNA('[1]-------  H.S.ARA -------'!$E$23)," ",IF('[1]-------  H.S.ARA -------'!$E$23='CITYLIFE SİNEMALARI'!B493,HLOOKUP('CITYLIFE SİNEMALARI'!B493,'[1]-------  H.S.ARA -------'!$E$23:$E$26,2,FALSE)," "))</f>
        <v> </v>
      </c>
      <c r="AU493" s="66" t="str">
        <f>IF(ISNA('[1]-------  H.S.ARA -------'!$F$23)," ",IF('[1]-------  H.S.ARA -------'!$F$23='CITYLIFE SİNEMALARI'!B493,HLOOKUP('CITYLIFE SİNEMALARI'!B493,'[1]-------  H.S.ARA -------'!$F$23:$F$26,2,FALSE)," "))</f>
        <v> </v>
      </c>
      <c r="AV493" s="66" t="str">
        <f>IF(ISNA('[1]-------  H.S.ARA -------'!$G$23)," ",IF('[1]-------  H.S.ARA -------'!$G$23='CITYLIFE SİNEMALARI'!B493,HLOOKUP('CITYLIFE SİNEMALARI'!B493,'[1]-------  H.S.ARA -------'!$G$23:$G$26,2,FALSE)," "))</f>
        <v> </v>
      </c>
      <c r="AW493" s="66" t="str">
        <f>IF(ISNA('[1]-------  H.S.ARA -------'!$H$23)," ",IF('[1]-------  H.S.ARA -------'!$H$23='CITYLIFE SİNEMALARI'!B493,HLOOKUP('CITYLIFE SİNEMALARI'!B493,'[1]-------  H.S.ARA -------'!$H$23:$H$26,2,FALSE)," "))</f>
        <v> </v>
      </c>
      <c r="AX493" s="66" t="str">
        <f>IF(ISNA('[1]-------  H.S.ARA -------'!$I$23)," ",IF('[1]-------  H.S.ARA -------'!$I$23='CITYLIFE SİNEMALARI'!B493,HLOOKUP('CITYLIFE SİNEMALARI'!B493,'[1]-------  H.S.ARA -------'!$I$23:$I$26,2,FALSE)," "))</f>
        <v> </v>
      </c>
      <c r="AY493" s="66" t="str">
        <f>IF(ISNA('[1]-------  H.S.ARA -------'!$J$23)," ",IF('[1]-------  H.S.ARA -------'!$J$23='CITYLIFE SİNEMALARI'!B493,HLOOKUP('CITYLIFE SİNEMALARI'!B493,'[1]-------  H.S.ARA -------'!$J$23:$J$26,2,FALSE)," "))</f>
        <v> </v>
      </c>
      <c r="AZ493" s="65" t="str">
        <f>IF(ISNA('[1]-------  H.S.ARA -------'!$C$27)," ",IF('[1]-------  H.S.ARA -------'!$C$27='CITYLIFE SİNEMALARI'!B493,HLOOKUP('CITYLIFE SİNEMALARI'!B493,'[1]-------  H.S.ARA -------'!$C$27:$C$30,2,FALSE)," "))</f>
        <v> </v>
      </c>
      <c r="BA493" s="65" t="str">
        <f>IF(ISNA('[1]-------  H.S.ARA -------'!$D$27)," ",IF('[1]-------  H.S.ARA -------'!$D$27='CITYLIFE SİNEMALARI'!B493,HLOOKUP('CITYLIFE SİNEMALARI'!B493,'[1]-------  H.S.ARA -------'!$D$27:$D$30,2,FALSE)," "))</f>
        <v> </v>
      </c>
      <c r="BB493" s="65" t="str">
        <f>IF(ISNA('[1]-------  H.S.ARA -------'!$E$27)," ",IF('[1]-------  H.S.ARA -------'!$E$27='CITYLIFE SİNEMALARI'!B493,HLOOKUP('CITYLIFE SİNEMALARI'!B493,'[1]-------  H.S.ARA -------'!$E$27:$E$30,2,FALSE)," "))</f>
        <v> </v>
      </c>
      <c r="BC493" s="65" t="str">
        <f>IF(ISNA('[1]-------  H.S.ARA -------'!$F$27)," ",IF('[1]-------  H.S.ARA -------'!$F$27='CITYLIFE SİNEMALARI'!B493,HLOOKUP('CITYLIFE SİNEMALARI'!B493,'[1]-------  H.S.ARA -------'!$F$27:$F$30,2,FALSE)," "))</f>
        <v> </v>
      </c>
      <c r="BD493" s="65" t="str">
        <f>IF(ISNA('[1]-------  H.S.ARA -------'!$G$27)," ",IF('[1]-------  H.S.ARA -------'!$G$27='CITYLIFE SİNEMALARI'!B493,HLOOKUP('CITYLIFE SİNEMALARI'!B493,'[1]-------  H.S.ARA -------'!$G$27:$G$30,2,FALSE)," "))</f>
        <v> </v>
      </c>
      <c r="BE493" s="65" t="str">
        <f>IF(ISNA('[1]-------  H.S.ARA -------'!$H$27)," ",IF('[1]-------  H.S.ARA -------'!$H$27='CITYLIFE SİNEMALARI'!B493,HLOOKUP('CITYLIFE SİNEMALARI'!B493,'[1]-------  H.S.ARA -------'!$H$27:$H$30,2,FALSE)," "))</f>
        <v> </v>
      </c>
      <c r="BF493" s="65" t="str">
        <f>IF(ISNA('[1]-------  H.S.ARA -------'!$I$27)," ",IF('[1]-------  H.S.ARA -------'!$I$27='CITYLIFE SİNEMALARI'!B493,HLOOKUP('CITYLIFE SİNEMALARI'!B493,'[1]-------  H.S.ARA -------'!$I$27:$I$30,2,FALSE)," "))</f>
        <v> </v>
      </c>
      <c r="BG493" s="65" t="str">
        <f>IF(ISNA('[1]-------  H.S.ARA -------'!$J$27)," ",IF('[1]-------  H.S.ARA -------'!$J$27='CITYLIFE SİNEMALARI'!B493,HLOOKUP('CITYLIFE SİNEMALARI'!B493,'[1]-------  H.S.ARA -------'!$J$27:$J$30,2,FALSE)," "))</f>
        <v> </v>
      </c>
      <c r="BH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I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J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K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L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M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N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O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BP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Q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R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S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T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U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V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W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BX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Y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BZ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A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B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C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D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E493" s="70" t="e">
        <f>IF(ISNA('[1]-------  H.S.ARA -------'!#REF!)," ",IF('[1]-------  H.S.ARA -------'!#REF!='CITYLIFE SİNEMALARI'!B493,HLOOKUP('CITYLIFE SİNEMALARI'!B493,'[1]-------  H.S.ARA -------'!#REF!,2,FALSE)," "))</f>
        <v>#REF!</v>
      </c>
      <c r="CF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G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H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I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J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K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L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M493" s="66" t="e">
        <f>IF(ISNA('[1]-------  H.S.ARA -------'!#REF!)," ",IF('[1]-------  H.S.ARA -------'!#REF!='CITYLIFE SİNEMALARI'!B493,HLOOKUP('CITYLIFE SİNEMALARI'!B493,'[1]-------  H.S.ARA -------'!#REF!,2,FALSE)," "))</f>
        <v>#REF!</v>
      </c>
      <c r="CN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O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P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Q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R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S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T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U493" s="65" t="e">
        <f>IF(ISNA('[1]-------  H.S.ARA -------'!#REF!)," ",IF('[1]-------  H.S.ARA -------'!#REF!='CITYLIFE SİNEMALARI'!B493,HLOOKUP('CITYLIFE SİNEMALARI'!B493,'[1]-------  H.S.ARA -------'!#REF!,2,FALSE)," "))</f>
        <v>#REF!</v>
      </c>
      <c r="CV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W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X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Y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CZ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A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B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C493" s="67" t="e">
        <f>IF(ISNA('[1]-------  H.S.ARA -------'!#REF!)," ",IF('[1]-------  H.S.ARA -------'!#REF!='CITYLIFE SİNEMALARI'!B493,HLOOKUP('CITYLIFE SİNEMALARI'!B493,'[1]-------  H.S.ARA -------'!#REF!,2,FALSE)," "))</f>
        <v>#REF!</v>
      </c>
      <c r="DD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E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F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G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H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I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J493" s="68" t="e">
        <f>IF(ISNA('[1]-------  H.S.ARA -------'!#REF!)," ",IF('[1]-------  H.S.ARA -------'!#REF!='CITYLIFE SİNEMALARI'!B493,HLOOKUP('CITYLIFE SİNEMALARI'!B493,'[1]-------  H.S.ARA -------'!#REF!,2,FALSE)," "))</f>
        <v>#REF!</v>
      </c>
      <c r="DK493" s="68" t="e">
        <f>IF(ISNA('[1]-------  H.S.ARA -------'!#REF!)," ",IF('[1]-------  H.S.ARA -------'!#REF!='CITYLIFE SİNEMALARI'!B493,HLOOKUP('CITYLIFE SİNEMALARI'!B493,'[1]-------  H.S.ARA -------'!#REF!,2,FALSE)," "))</f>
        <v>#REF!</v>
      </c>
    </row>
    <row r="494" spans="2:115" ht="12.75">
      <c r="B494" s="73">
        <f t="shared" si="35"/>
        <v>0</v>
      </c>
      <c r="C494" s="74"/>
      <c r="D494" s="65" t="str">
        <f>IF(ISNA('[1]-------  H.S.ARA -------'!$C$3)," ",IF('[1]-------  H.S.ARA -------'!$C$3='CITYLIFE SİNEMALARI'!B494,HLOOKUP('CITYLIFE SİNEMALARI'!B494,'[1]-------  H.S.ARA -------'!$C$3:$C$6,2,FALSE)," "))</f>
        <v> </v>
      </c>
      <c r="E494" s="65" t="str">
        <f>IF(ISNA('[1]-------  H.S.ARA -------'!$D$3)," ",IF('[1]-------  H.S.ARA -------'!$D$3='CITYLIFE SİNEMALARI'!B494,HLOOKUP('CITYLIFE SİNEMALARI'!B494,'[1]-------  H.S.ARA -------'!$D$3:$D$6,2,FALSE)," "))</f>
        <v> </v>
      </c>
      <c r="F494" s="65" t="str">
        <f>IF(ISNA('[1]-------  H.S.ARA -------'!$E$3)," ",IF('[1]-------  H.S.ARA -------'!$E$3='CITYLIFE SİNEMALARI'!B494,HLOOKUP('CITYLIFE SİNEMALARI'!B494,'[1]-------  H.S.ARA -------'!$E$3:$E$6,2,FALSE)," "))</f>
        <v> </v>
      </c>
      <c r="G494" s="65" t="str">
        <f>IF(ISNA('[1]-------  H.S.ARA -------'!$F$3)," ",IF('[1]-------  H.S.ARA -------'!$F$3='CITYLIFE SİNEMALARI'!B494,HLOOKUP('CITYLIFE SİNEMALARI'!B494,'[1]-------  H.S.ARA -------'!$F$3:$F$6,2,FALSE)," "))</f>
        <v> </v>
      </c>
      <c r="H494" s="65" t="str">
        <f>IF(ISNA('[1]-------  H.S.ARA -------'!$G$3)," ",IF('[1]-------  H.S.ARA -------'!$G$3='CITYLIFE SİNEMALARI'!B494,HLOOKUP('CITYLIFE SİNEMALARI'!B494,'[1]-------  H.S.ARA -------'!$G$3:$G$6,2,FALSE)," "))</f>
        <v> </v>
      </c>
      <c r="I494" s="65" t="str">
        <f>IF(ISNA('[1]-------  H.S.ARA -------'!$H$3)," ",IF('[1]-------  H.S.ARA -------'!$H$3='CITYLIFE SİNEMALARI'!B494,HLOOKUP('CITYLIFE SİNEMALARI'!B494,'[1]-------  H.S.ARA -------'!$H$3:$H$6,2,FALSE)," "))</f>
        <v> </v>
      </c>
      <c r="J494" s="65" t="str">
        <f>IF(ISNA('[1]-------  H.S.ARA -------'!$I$3)," ",IF('[1]-------  H.S.ARA -------'!$I$3='CITYLIFE SİNEMALARI'!B494,HLOOKUP('CITYLIFE SİNEMALARI'!B494,'[1]-------  H.S.ARA -------'!$I$3:$I$6,2,FALSE)," "))</f>
        <v> </v>
      </c>
      <c r="K494" s="65" t="str">
        <f>IF(ISNA('[1]-------  H.S.ARA -------'!$J$3)," ",IF('[1]-------  H.S.ARA -------'!$J$3='CITYLIFE SİNEMALARI'!B494,HLOOKUP('CITYLIFE SİNEMALARI'!B494,'[1]-------  H.S.ARA -------'!$J$3:$J$6,2,FALSE)," "))</f>
        <v> </v>
      </c>
      <c r="L494" s="66" t="str">
        <f>IF(ISNA('[1]-------  H.S.ARA -------'!$C$7)," ",IF('[1]-------  H.S.ARA -------'!$C$7='CITYLIFE SİNEMALARI'!B494,HLOOKUP('CITYLIFE SİNEMALARI'!B494,'[1]-------  H.S.ARA -------'!$C$7:$C$10,2,FALSE)," "))</f>
        <v> </v>
      </c>
      <c r="M494" s="66" t="str">
        <f>IF(ISNA('[1]-------  H.S.ARA -------'!$D$7)," ",IF('[1]-------  H.S.ARA -------'!$D$7='CITYLIFE SİNEMALARI'!B494,HLOOKUP('CITYLIFE SİNEMALARI'!B494,'[1]-------  H.S.ARA -------'!$D$7:$D$10,2,FALSE)," "))</f>
        <v> </v>
      </c>
      <c r="N494" s="66" t="str">
        <f>IF(ISNA('[1]-------  H.S.ARA -------'!$E$7)," ",IF('[1]-------  H.S.ARA -------'!$E$7='CITYLIFE SİNEMALARI'!B494,HLOOKUP('CITYLIFE SİNEMALARI'!B494,'[1]-------  H.S.ARA -------'!$E$7:$E$10,2,FALSE)," "))</f>
        <v> </v>
      </c>
      <c r="O494" s="66" t="str">
        <f>IF(ISNA('[1]-------  H.S.ARA -------'!$F$7)," ",IF('[1]-------  H.S.ARA -------'!$F$7='CITYLIFE SİNEMALARI'!B494,HLOOKUP('CITYLIFE SİNEMALARI'!B494,'[1]-------  H.S.ARA -------'!$F$7:$F$10,2,FALSE)," "))</f>
        <v> </v>
      </c>
      <c r="P494" s="66" t="str">
        <f>IF(ISNA('[1]-------  H.S.ARA -------'!$G$7)," ",IF('[1]-------  H.S.ARA -------'!$G$7='CITYLIFE SİNEMALARI'!B494,HLOOKUP('CITYLIFE SİNEMALARI'!B494,'[1]-------  H.S.ARA -------'!$G$7:$G$10,2,FALSE)," "))</f>
        <v> </v>
      </c>
      <c r="Q494" s="66" t="str">
        <f>IF(ISNA('[1]-------  H.S.ARA -------'!$H$7)," ",IF('[1]-------  H.S.ARA -------'!$H$7='CITYLIFE SİNEMALARI'!B494,HLOOKUP('CITYLIFE SİNEMALARI'!B494,'[1]-------  H.S.ARA -------'!$H$7:$H$10,2,FALSE)," "))</f>
        <v> </v>
      </c>
      <c r="R494" s="66" t="str">
        <f>IF(ISNA('[1]-------  H.S.ARA -------'!$I$7)," ",IF('[1]-------  H.S.ARA -------'!$I$7='CITYLIFE SİNEMALARI'!B494,HLOOKUP('CITYLIFE SİNEMALARI'!B494,'[1]-------  H.S.ARA -------'!$I$7:$I$10,2,FALSE)," "))</f>
        <v> </v>
      </c>
      <c r="S494" s="66" t="str">
        <f>IF(ISNA('[1]-------  H.S.ARA -------'!$J$7)," ",IF('[1]-------  H.S.ARA -------'!$J$7='CITYLIFE SİNEMALARI'!B494,HLOOKUP('CITYLIFE SİNEMALARI'!B494,'[1]-------  H.S.ARA -------'!$J$7:$J$10,2,FALSE)," "))</f>
        <v> </v>
      </c>
      <c r="T494" s="67" t="str">
        <f>IF(ISNA('[1]-------  H.S.ARA -------'!$C$11)," ",IF('[1]-------  H.S.ARA -------'!$C$11='CITYLIFE SİNEMALARI'!B494,HLOOKUP('CITYLIFE SİNEMALARI'!B494,'[1]-------  H.S.ARA -------'!$C$11:$C$14,2,FALSE)," "))</f>
        <v> </v>
      </c>
      <c r="U494" s="67" t="str">
        <f>IF(ISNA('[1]-------  H.S.ARA -------'!$D$11)," ",IF('[1]-------  H.S.ARA -------'!$D$11='CITYLIFE SİNEMALARI'!B494,HLOOKUP('CITYLIFE SİNEMALARI'!B494,'[1]-------  H.S.ARA -------'!$D$11:$D$14,2,FALSE)," "))</f>
        <v> </v>
      </c>
      <c r="V494" s="67" t="str">
        <f>IF(ISNA('[1]-------  H.S.ARA -------'!$E$11)," ",IF('[1]-------  H.S.ARA -------'!$E$11='CITYLIFE SİNEMALARI'!B494,HLOOKUP('CITYLIFE SİNEMALARI'!B494,'[1]-------  H.S.ARA -------'!$E$11:$E$14,2,FALSE)," "))</f>
        <v> </v>
      </c>
      <c r="W494" s="67" t="str">
        <f>IF(ISNA('[1]-------  H.S.ARA -------'!$F$11)," ",IF('[1]-------  H.S.ARA -------'!$F$11='CITYLIFE SİNEMALARI'!B494,HLOOKUP('CITYLIFE SİNEMALARI'!B494,'[1]-------  H.S.ARA -------'!$F$11:$F$14,2,FALSE)," "))</f>
        <v> </v>
      </c>
      <c r="X494" s="67" t="str">
        <f>IF(ISNA('[1]-------  H.S.ARA -------'!$G$11)," ",IF('[1]-------  H.S.ARA -------'!$G$11='CITYLIFE SİNEMALARI'!B494,HLOOKUP('CITYLIFE SİNEMALARI'!B494,'[1]-------  H.S.ARA -------'!$G$11:$G$14,2,FALSE)," "))</f>
        <v> </v>
      </c>
      <c r="Y494" s="67" t="str">
        <f>IF(ISNA('[1]-------  H.S.ARA -------'!$H$11)," ",IF('[1]-------  H.S.ARA -------'!$H$11='CITYLIFE SİNEMALARI'!B494,HLOOKUP('CITYLIFE SİNEMALARI'!B494,'[1]-------  H.S.ARA -------'!$H$11:$H$14,2,FALSE)," "))</f>
        <v> </v>
      </c>
      <c r="Z494" s="67" t="str">
        <f>IF(ISNA('[1]-------  H.S.ARA -------'!$I$11)," ",IF('[1]-------  H.S.ARA -------'!$I$11='CITYLIFE SİNEMALARI'!B494,HLOOKUP('CITYLIFE SİNEMALARI'!B494,'[1]-------  H.S.ARA -------'!$I$11:$I$14,2,FALSE)," "))</f>
        <v> </v>
      </c>
      <c r="AA494" s="67" t="str">
        <f>IF(ISNA('[1]-------  H.S.ARA -------'!$J$11)," ",IF('[1]-------  H.S.ARA -------'!$J$11='CITYLIFE SİNEMALARI'!B494,HLOOKUP('CITYLIFE SİNEMALARI'!B494,'[1]-------  H.S.ARA -------'!$J$11:$J$14,2,FALSE)," "))</f>
        <v> </v>
      </c>
      <c r="AB494" s="68" t="str">
        <f>IF(ISNA('[1]-------  H.S.ARA -------'!$C$15)," ",IF('[1]-------  H.S.ARA -------'!$C$15='CITYLIFE SİNEMALARI'!B494,HLOOKUP('CITYLIFE SİNEMALARI'!B494,'[1]-------  H.S.ARA -------'!$C$15:$C$18,2,FALSE)," "))</f>
        <v> </v>
      </c>
      <c r="AC494" s="68" t="str">
        <f>IF(ISNA('[1]-------  H.S.ARA -------'!$D$15)," ",IF('[1]-------  H.S.ARA -------'!$D$15='CITYLIFE SİNEMALARI'!B494,HLOOKUP('CITYLIFE SİNEMALARI'!B494,'[1]-------  H.S.ARA -------'!$D$15:$D$18,2,FALSE)," "))</f>
        <v> </v>
      </c>
      <c r="AD494" s="68" t="str">
        <f>IF(ISNA('[1]-------  H.S.ARA -------'!$E$15)," ",IF('[1]-------  H.S.ARA -------'!$E$15='CITYLIFE SİNEMALARI'!B494,HLOOKUP('CITYLIFE SİNEMALARI'!B494,'[1]-------  H.S.ARA -------'!$E$15:$E$18,2,FALSE)," "))</f>
        <v> </v>
      </c>
      <c r="AE494" s="68" t="str">
        <f>IF(ISNA('[1]-------  H.S.ARA -------'!$F$15)," ",IF('[1]-------  H.S.ARA -------'!$F$15='CITYLIFE SİNEMALARI'!B494,HLOOKUP('CITYLIFE SİNEMALARI'!B494,'[1]-------  H.S.ARA -------'!$F$15:$F$18,2,FALSE)," "))</f>
        <v> </v>
      </c>
      <c r="AF494" s="68" t="str">
        <f>IF(ISNA('[1]-------  H.S.ARA -------'!$G$15)," ",IF('[1]-------  H.S.ARA -------'!$G$15='CITYLIFE SİNEMALARI'!B494,HLOOKUP('CITYLIFE SİNEMALARI'!B494,'[1]-------  H.S.ARA -------'!$G$15:$G$18,2,FALSE)," "))</f>
        <v> </v>
      </c>
      <c r="AG494" s="68" t="str">
        <f>IF(ISNA('[1]-------  H.S.ARA -------'!$H$15)," ",IF('[1]-------  H.S.ARA -------'!$H$15='CITYLIFE SİNEMALARI'!B494,HLOOKUP('CITYLIFE SİNEMALARI'!B494,'[1]-------  H.S.ARA -------'!$H$15:$H$18,2,FALSE)," "))</f>
        <v> </v>
      </c>
      <c r="AH494" s="68" t="str">
        <f>IF(ISNA('[1]-------  H.S.ARA -------'!$I$15)," ",IF('[1]-------  H.S.ARA -------'!$I$15='CITYLIFE SİNEMALARI'!B494,HLOOKUP('CITYLIFE SİNEMALARI'!B494,'[1]-------  H.S.ARA -------'!$I$15:$I$18,2,FALSE)," "))</f>
        <v> </v>
      </c>
      <c r="AI494" s="68" t="str">
        <f>IF(ISNA('[1]-------  H.S.ARA -------'!$J$15)," ",IF('[1]-------  H.S.ARA -------'!$J$15='CITYLIFE SİNEMALARI'!B494,HLOOKUP('CITYLIFE SİNEMALARI'!B494,'[1]-------  H.S.ARA -------'!$J$15:$J$18,2,FALSE)," "))</f>
        <v> </v>
      </c>
      <c r="AJ494" s="69" t="str">
        <f>IF(ISNA('[1]-------  H.S.ARA -------'!$C$19)," ",IF('[1]-------  H.S.ARA -------'!$C$19='CITYLIFE SİNEMALARI'!B494,HLOOKUP('CITYLIFE SİNEMALARI'!B494,'[1]-------  H.S.ARA -------'!$C$19:$C$22,2,FALSE)," "))</f>
        <v> </v>
      </c>
      <c r="AK494" s="69" t="str">
        <f>IF(ISNA('[1]-------  H.S.ARA -------'!$D$19)," ",IF('[1]-------  H.S.ARA -------'!$D$19='CITYLIFE SİNEMALARI'!B494,HLOOKUP('CITYLIFE SİNEMALARI'!B494,'[1]-------  H.S.ARA -------'!$D$19:$D$22,2,FALSE)," "))</f>
        <v> </v>
      </c>
      <c r="AL494" s="69" t="str">
        <f>IF(ISNA('[1]-------  H.S.ARA -------'!$E$19)," ",IF('[1]-------  H.S.ARA -------'!$E$19='CITYLIFE SİNEMALARI'!B494,HLOOKUP('CITYLIFE SİNEMALARI'!B494,'[1]-------  H.S.ARA -------'!$E$19:$E$22,2,FALSE)," "))</f>
        <v> </v>
      </c>
      <c r="AM494" s="69" t="str">
        <f>IF(ISNA('[1]-------  H.S.ARA -------'!$F$19)," ",IF('[1]-------  H.S.ARA -------'!$F$19='CITYLIFE SİNEMALARI'!B494,HLOOKUP('CITYLIFE SİNEMALARI'!B494,'[1]-------  H.S.ARA -------'!$F$19:$F$22,2,FALSE)," "))</f>
        <v> </v>
      </c>
      <c r="AN494" s="69" t="str">
        <f>IF(ISNA('[1]-------  H.S.ARA -------'!$G$19)," ",IF('[1]-------  H.S.ARA -------'!$G$19='CITYLIFE SİNEMALARI'!B494,HLOOKUP('CITYLIFE SİNEMALARI'!B494,'[1]-------  H.S.ARA -------'!$G$19:$G$22,2,FALSE)," "))</f>
        <v> </v>
      </c>
      <c r="AO494" s="69" t="str">
        <f>IF(ISNA('[1]-------  H.S.ARA -------'!$H$19)," ",IF('[1]-------  H.S.ARA -------'!$H$19='CITYLIFE SİNEMALARI'!B494,HLOOKUP('CITYLIFE SİNEMALARI'!B494,'[1]-------  H.S.ARA -------'!$H$19:$H$22,2,FALSE)," "))</f>
        <v> </v>
      </c>
      <c r="AP494" s="69" t="str">
        <f>IF(ISNA('[1]-------  H.S.ARA -------'!$I$19)," ",IF('[1]-------  H.S.ARA -------'!$I$19='CITYLIFE SİNEMALARI'!B494,HLOOKUP('CITYLIFE SİNEMALARI'!B494,'[1]-------  H.S.ARA -------'!$I$19:$I$22,2,FALSE)," "))</f>
        <v> </v>
      </c>
      <c r="AQ494" s="69" t="str">
        <f>IF(ISNA('[1]-------  H.S.ARA -------'!$J$19)," ",IF('[1]-------  H.S.ARA -------'!$J$19='CITYLIFE SİNEMALARI'!B494,HLOOKUP('CITYLIFE SİNEMALARI'!B494,'[1]-------  H.S.ARA -------'!$J$19:$J$22,2,FALSE)," "))</f>
        <v> </v>
      </c>
      <c r="AR494" s="66" t="str">
        <f>IF(ISNA('[1]-------  H.S.ARA -------'!$C$23)," ",IF('[1]-------  H.S.ARA -------'!$C$23='CITYLIFE SİNEMALARI'!B494,HLOOKUP('CITYLIFE SİNEMALARI'!B494,'[1]-------  H.S.ARA -------'!$C$23:$C$26,2,FALSE)," "))</f>
        <v> </v>
      </c>
      <c r="AS494" s="66" t="str">
        <f>IF(ISNA('[1]-------  H.S.ARA -------'!$D$23)," ",IF('[1]-------  H.S.ARA -------'!$D$23='CITYLIFE SİNEMALARI'!B494,HLOOKUP('CITYLIFE SİNEMALARI'!B494,'[1]-------  H.S.ARA -------'!$D$23:$D$26,2,FALSE)," "))</f>
        <v> </v>
      </c>
      <c r="AT494" s="66" t="str">
        <f>IF(ISNA('[1]-------  H.S.ARA -------'!$E$23)," ",IF('[1]-------  H.S.ARA -------'!$E$23='CITYLIFE SİNEMALARI'!B494,HLOOKUP('CITYLIFE SİNEMALARI'!B494,'[1]-------  H.S.ARA -------'!$E$23:$E$26,2,FALSE)," "))</f>
        <v> </v>
      </c>
      <c r="AU494" s="66" t="str">
        <f>IF(ISNA('[1]-------  H.S.ARA -------'!$F$23)," ",IF('[1]-------  H.S.ARA -------'!$F$23='CITYLIFE SİNEMALARI'!B494,HLOOKUP('CITYLIFE SİNEMALARI'!B494,'[1]-------  H.S.ARA -------'!$F$23:$F$26,2,FALSE)," "))</f>
        <v> </v>
      </c>
      <c r="AV494" s="66" t="str">
        <f>IF(ISNA('[1]-------  H.S.ARA -------'!$G$23)," ",IF('[1]-------  H.S.ARA -------'!$G$23='CITYLIFE SİNEMALARI'!B494,HLOOKUP('CITYLIFE SİNEMALARI'!B494,'[1]-------  H.S.ARA -------'!$G$23:$G$26,2,FALSE)," "))</f>
        <v> </v>
      </c>
      <c r="AW494" s="66" t="str">
        <f>IF(ISNA('[1]-------  H.S.ARA -------'!$H$23)," ",IF('[1]-------  H.S.ARA -------'!$H$23='CITYLIFE SİNEMALARI'!B494,HLOOKUP('CITYLIFE SİNEMALARI'!B494,'[1]-------  H.S.ARA -------'!$H$23:$H$26,2,FALSE)," "))</f>
        <v> </v>
      </c>
      <c r="AX494" s="66" t="str">
        <f>IF(ISNA('[1]-------  H.S.ARA -------'!$I$23)," ",IF('[1]-------  H.S.ARA -------'!$I$23='CITYLIFE SİNEMALARI'!B494,HLOOKUP('CITYLIFE SİNEMALARI'!B494,'[1]-------  H.S.ARA -------'!$I$23:$I$26,2,FALSE)," "))</f>
        <v> </v>
      </c>
      <c r="AY494" s="66" t="str">
        <f>IF(ISNA('[1]-------  H.S.ARA -------'!$J$23)," ",IF('[1]-------  H.S.ARA -------'!$J$23='CITYLIFE SİNEMALARI'!B494,HLOOKUP('CITYLIFE SİNEMALARI'!B494,'[1]-------  H.S.ARA -------'!$J$23:$J$26,2,FALSE)," "))</f>
        <v> </v>
      </c>
      <c r="AZ494" s="65" t="str">
        <f>IF(ISNA('[1]-------  H.S.ARA -------'!$C$27)," ",IF('[1]-------  H.S.ARA -------'!$C$27='CITYLIFE SİNEMALARI'!B494,HLOOKUP('CITYLIFE SİNEMALARI'!B494,'[1]-------  H.S.ARA -------'!$C$27:$C$30,2,FALSE)," "))</f>
        <v> </v>
      </c>
      <c r="BA494" s="65" t="str">
        <f>IF(ISNA('[1]-------  H.S.ARA -------'!$D$27)," ",IF('[1]-------  H.S.ARA -------'!$D$27='CITYLIFE SİNEMALARI'!B494,HLOOKUP('CITYLIFE SİNEMALARI'!B494,'[1]-------  H.S.ARA -------'!$D$27:$D$30,2,FALSE)," "))</f>
        <v> </v>
      </c>
      <c r="BB494" s="65" t="str">
        <f>IF(ISNA('[1]-------  H.S.ARA -------'!$E$27)," ",IF('[1]-------  H.S.ARA -------'!$E$27='CITYLIFE SİNEMALARI'!B494,HLOOKUP('CITYLIFE SİNEMALARI'!B494,'[1]-------  H.S.ARA -------'!$E$27:$E$30,2,FALSE)," "))</f>
        <v> </v>
      </c>
      <c r="BC494" s="65" t="str">
        <f>IF(ISNA('[1]-------  H.S.ARA -------'!$F$27)," ",IF('[1]-------  H.S.ARA -------'!$F$27='CITYLIFE SİNEMALARI'!B494,HLOOKUP('CITYLIFE SİNEMALARI'!B494,'[1]-------  H.S.ARA -------'!$F$27:$F$30,2,FALSE)," "))</f>
        <v> </v>
      </c>
      <c r="BD494" s="65" t="str">
        <f>IF(ISNA('[1]-------  H.S.ARA -------'!$G$27)," ",IF('[1]-------  H.S.ARA -------'!$G$27='CITYLIFE SİNEMALARI'!B494,HLOOKUP('CITYLIFE SİNEMALARI'!B494,'[1]-------  H.S.ARA -------'!$G$27:$G$30,2,FALSE)," "))</f>
        <v> </v>
      </c>
      <c r="BE494" s="65" t="str">
        <f>IF(ISNA('[1]-------  H.S.ARA -------'!$H$27)," ",IF('[1]-------  H.S.ARA -------'!$H$27='CITYLIFE SİNEMALARI'!B494,HLOOKUP('CITYLIFE SİNEMALARI'!B494,'[1]-------  H.S.ARA -------'!$H$27:$H$30,2,FALSE)," "))</f>
        <v> </v>
      </c>
      <c r="BF494" s="65" t="str">
        <f>IF(ISNA('[1]-------  H.S.ARA -------'!$I$27)," ",IF('[1]-------  H.S.ARA -------'!$I$27='CITYLIFE SİNEMALARI'!B494,HLOOKUP('CITYLIFE SİNEMALARI'!B494,'[1]-------  H.S.ARA -------'!$I$27:$I$30,2,FALSE)," "))</f>
        <v> </v>
      </c>
      <c r="BG494" s="65" t="str">
        <f>IF(ISNA('[1]-------  H.S.ARA -------'!$J$27)," ",IF('[1]-------  H.S.ARA -------'!$J$27='CITYLIFE SİNEMALARI'!B494,HLOOKUP('CITYLIFE SİNEMALARI'!B494,'[1]-------  H.S.ARA -------'!$J$27:$J$30,2,FALSE)," "))</f>
        <v> </v>
      </c>
      <c r="BH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I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J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K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L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M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N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O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BP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Q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R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S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T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U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V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W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BX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Y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BZ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A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B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C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D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E494" s="70" t="e">
        <f>IF(ISNA('[1]-------  H.S.ARA -------'!#REF!)," ",IF('[1]-------  H.S.ARA -------'!#REF!='CITYLIFE SİNEMALARI'!B494,HLOOKUP('CITYLIFE SİNEMALARI'!B494,'[1]-------  H.S.ARA -------'!#REF!,2,FALSE)," "))</f>
        <v>#REF!</v>
      </c>
      <c r="CF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G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H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I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J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K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L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M494" s="66" t="e">
        <f>IF(ISNA('[1]-------  H.S.ARA -------'!#REF!)," ",IF('[1]-------  H.S.ARA -------'!#REF!='CITYLIFE SİNEMALARI'!B494,HLOOKUP('CITYLIFE SİNEMALARI'!B494,'[1]-------  H.S.ARA -------'!#REF!,2,FALSE)," "))</f>
        <v>#REF!</v>
      </c>
      <c r="CN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O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P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Q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R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S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T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U494" s="65" t="e">
        <f>IF(ISNA('[1]-------  H.S.ARA -------'!#REF!)," ",IF('[1]-------  H.S.ARA -------'!#REF!='CITYLIFE SİNEMALARI'!B494,HLOOKUP('CITYLIFE SİNEMALARI'!B494,'[1]-------  H.S.ARA -------'!#REF!,2,FALSE)," "))</f>
        <v>#REF!</v>
      </c>
      <c r="CV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W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X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Y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CZ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A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B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C494" s="67" t="e">
        <f>IF(ISNA('[1]-------  H.S.ARA -------'!#REF!)," ",IF('[1]-------  H.S.ARA -------'!#REF!='CITYLIFE SİNEMALARI'!B494,HLOOKUP('CITYLIFE SİNEMALARI'!B494,'[1]-------  H.S.ARA -------'!#REF!,2,FALSE)," "))</f>
        <v>#REF!</v>
      </c>
      <c r="DD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E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F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G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H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I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J494" s="68" t="e">
        <f>IF(ISNA('[1]-------  H.S.ARA -------'!#REF!)," ",IF('[1]-------  H.S.ARA -------'!#REF!='CITYLIFE SİNEMALARI'!B494,HLOOKUP('CITYLIFE SİNEMALARI'!B494,'[1]-------  H.S.ARA -------'!#REF!,2,FALSE)," "))</f>
        <v>#REF!</v>
      </c>
      <c r="DK494" s="68" t="e">
        <f>IF(ISNA('[1]-------  H.S.ARA -------'!#REF!)," ",IF('[1]-------  H.S.ARA -------'!#REF!='CITYLIFE SİNEMALARI'!B494,HLOOKUP('CITYLIFE SİNEMALARI'!B494,'[1]-------  H.S.ARA -------'!#REF!,2,FALSE)," "))</f>
        <v>#REF!</v>
      </c>
    </row>
    <row r="495" spans="2:115" ht="12.75">
      <c r="B495" s="73">
        <f t="shared" si="35"/>
        <v>0</v>
      </c>
      <c r="C495" s="74"/>
      <c r="D495" s="65" t="str">
        <f>IF(ISNA('[1]-------  H.S.ARA -------'!$C$3)," ",IF('[1]-------  H.S.ARA -------'!$C$3='CITYLIFE SİNEMALARI'!B495,HLOOKUP('CITYLIFE SİNEMALARI'!B495,'[1]-------  H.S.ARA -------'!$C$3:$C$6,2,FALSE)," "))</f>
        <v> </v>
      </c>
      <c r="E495" s="65" t="str">
        <f>IF(ISNA('[1]-------  H.S.ARA -------'!$D$3)," ",IF('[1]-------  H.S.ARA -------'!$D$3='CITYLIFE SİNEMALARI'!B495,HLOOKUP('CITYLIFE SİNEMALARI'!B495,'[1]-------  H.S.ARA -------'!$D$3:$D$6,2,FALSE)," "))</f>
        <v> </v>
      </c>
      <c r="F495" s="65" t="str">
        <f>IF(ISNA('[1]-------  H.S.ARA -------'!$E$3)," ",IF('[1]-------  H.S.ARA -------'!$E$3='CITYLIFE SİNEMALARI'!B495,HLOOKUP('CITYLIFE SİNEMALARI'!B495,'[1]-------  H.S.ARA -------'!$E$3:$E$6,2,FALSE)," "))</f>
        <v> </v>
      </c>
      <c r="G495" s="65" t="str">
        <f>IF(ISNA('[1]-------  H.S.ARA -------'!$F$3)," ",IF('[1]-------  H.S.ARA -------'!$F$3='CITYLIFE SİNEMALARI'!B495,HLOOKUP('CITYLIFE SİNEMALARI'!B495,'[1]-------  H.S.ARA -------'!$F$3:$F$6,2,FALSE)," "))</f>
        <v> </v>
      </c>
      <c r="H495" s="65" t="str">
        <f>IF(ISNA('[1]-------  H.S.ARA -------'!$G$3)," ",IF('[1]-------  H.S.ARA -------'!$G$3='CITYLIFE SİNEMALARI'!B495,HLOOKUP('CITYLIFE SİNEMALARI'!B495,'[1]-------  H.S.ARA -------'!$G$3:$G$6,2,FALSE)," "))</f>
        <v> </v>
      </c>
      <c r="I495" s="65" t="str">
        <f>IF(ISNA('[1]-------  H.S.ARA -------'!$H$3)," ",IF('[1]-------  H.S.ARA -------'!$H$3='CITYLIFE SİNEMALARI'!B495,HLOOKUP('CITYLIFE SİNEMALARI'!B495,'[1]-------  H.S.ARA -------'!$H$3:$H$6,2,FALSE)," "))</f>
        <v> </v>
      </c>
      <c r="J495" s="65" t="str">
        <f>IF(ISNA('[1]-------  H.S.ARA -------'!$I$3)," ",IF('[1]-------  H.S.ARA -------'!$I$3='CITYLIFE SİNEMALARI'!B495,HLOOKUP('CITYLIFE SİNEMALARI'!B495,'[1]-------  H.S.ARA -------'!$I$3:$I$6,2,FALSE)," "))</f>
        <v> </v>
      </c>
      <c r="K495" s="65" t="str">
        <f>IF(ISNA('[1]-------  H.S.ARA -------'!$J$3)," ",IF('[1]-------  H.S.ARA -------'!$J$3='CITYLIFE SİNEMALARI'!B495,HLOOKUP('CITYLIFE SİNEMALARI'!B495,'[1]-------  H.S.ARA -------'!$J$3:$J$6,2,FALSE)," "))</f>
        <v> </v>
      </c>
      <c r="L495" s="66" t="str">
        <f>IF(ISNA('[1]-------  H.S.ARA -------'!$C$7)," ",IF('[1]-------  H.S.ARA -------'!$C$7='CITYLIFE SİNEMALARI'!B495,HLOOKUP('CITYLIFE SİNEMALARI'!B495,'[1]-------  H.S.ARA -------'!$C$7:$C$10,2,FALSE)," "))</f>
        <v> </v>
      </c>
      <c r="M495" s="66" t="str">
        <f>IF(ISNA('[1]-------  H.S.ARA -------'!$D$7)," ",IF('[1]-------  H.S.ARA -------'!$D$7='CITYLIFE SİNEMALARI'!B495,HLOOKUP('CITYLIFE SİNEMALARI'!B495,'[1]-------  H.S.ARA -------'!$D$7:$D$10,2,FALSE)," "))</f>
        <v> </v>
      </c>
      <c r="N495" s="66" t="str">
        <f>IF(ISNA('[1]-------  H.S.ARA -------'!$E$7)," ",IF('[1]-------  H.S.ARA -------'!$E$7='CITYLIFE SİNEMALARI'!B495,HLOOKUP('CITYLIFE SİNEMALARI'!B495,'[1]-------  H.S.ARA -------'!$E$7:$E$10,2,FALSE)," "))</f>
        <v> </v>
      </c>
      <c r="O495" s="66" t="str">
        <f>IF(ISNA('[1]-------  H.S.ARA -------'!$F$7)," ",IF('[1]-------  H.S.ARA -------'!$F$7='CITYLIFE SİNEMALARI'!B495,HLOOKUP('CITYLIFE SİNEMALARI'!B495,'[1]-------  H.S.ARA -------'!$F$7:$F$10,2,FALSE)," "))</f>
        <v> </v>
      </c>
      <c r="P495" s="66" t="str">
        <f>IF(ISNA('[1]-------  H.S.ARA -------'!$G$7)," ",IF('[1]-------  H.S.ARA -------'!$G$7='CITYLIFE SİNEMALARI'!B495,HLOOKUP('CITYLIFE SİNEMALARI'!B495,'[1]-------  H.S.ARA -------'!$G$7:$G$10,2,FALSE)," "))</f>
        <v> </v>
      </c>
      <c r="Q495" s="66" t="str">
        <f>IF(ISNA('[1]-------  H.S.ARA -------'!$H$7)," ",IF('[1]-------  H.S.ARA -------'!$H$7='CITYLIFE SİNEMALARI'!B495,HLOOKUP('CITYLIFE SİNEMALARI'!B495,'[1]-------  H.S.ARA -------'!$H$7:$H$10,2,FALSE)," "))</f>
        <v> </v>
      </c>
      <c r="R495" s="66" t="str">
        <f>IF(ISNA('[1]-------  H.S.ARA -------'!$I$7)," ",IF('[1]-------  H.S.ARA -------'!$I$7='CITYLIFE SİNEMALARI'!B495,HLOOKUP('CITYLIFE SİNEMALARI'!B495,'[1]-------  H.S.ARA -------'!$I$7:$I$10,2,FALSE)," "))</f>
        <v> </v>
      </c>
      <c r="S495" s="66" t="str">
        <f>IF(ISNA('[1]-------  H.S.ARA -------'!$J$7)," ",IF('[1]-------  H.S.ARA -------'!$J$7='CITYLIFE SİNEMALARI'!B495,HLOOKUP('CITYLIFE SİNEMALARI'!B495,'[1]-------  H.S.ARA -------'!$J$7:$J$10,2,FALSE)," "))</f>
        <v> </v>
      </c>
      <c r="T495" s="67" t="str">
        <f>IF(ISNA('[1]-------  H.S.ARA -------'!$C$11)," ",IF('[1]-------  H.S.ARA -------'!$C$11='CITYLIFE SİNEMALARI'!B495,HLOOKUP('CITYLIFE SİNEMALARI'!B495,'[1]-------  H.S.ARA -------'!$C$11:$C$14,2,FALSE)," "))</f>
        <v> </v>
      </c>
      <c r="U495" s="67" t="str">
        <f>IF(ISNA('[1]-------  H.S.ARA -------'!$D$11)," ",IF('[1]-------  H.S.ARA -------'!$D$11='CITYLIFE SİNEMALARI'!B495,HLOOKUP('CITYLIFE SİNEMALARI'!B495,'[1]-------  H.S.ARA -------'!$D$11:$D$14,2,FALSE)," "))</f>
        <v> </v>
      </c>
      <c r="V495" s="67" t="str">
        <f>IF(ISNA('[1]-------  H.S.ARA -------'!$E$11)," ",IF('[1]-------  H.S.ARA -------'!$E$11='CITYLIFE SİNEMALARI'!B495,HLOOKUP('CITYLIFE SİNEMALARI'!B495,'[1]-------  H.S.ARA -------'!$E$11:$E$14,2,FALSE)," "))</f>
        <v> </v>
      </c>
      <c r="W495" s="67" t="str">
        <f>IF(ISNA('[1]-------  H.S.ARA -------'!$F$11)," ",IF('[1]-------  H.S.ARA -------'!$F$11='CITYLIFE SİNEMALARI'!B495,HLOOKUP('CITYLIFE SİNEMALARI'!B495,'[1]-------  H.S.ARA -------'!$F$11:$F$14,2,FALSE)," "))</f>
        <v> </v>
      </c>
      <c r="X495" s="67" t="str">
        <f>IF(ISNA('[1]-------  H.S.ARA -------'!$G$11)," ",IF('[1]-------  H.S.ARA -------'!$G$11='CITYLIFE SİNEMALARI'!B495,HLOOKUP('CITYLIFE SİNEMALARI'!B495,'[1]-------  H.S.ARA -------'!$G$11:$G$14,2,FALSE)," "))</f>
        <v> </v>
      </c>
      <c r="Y495" s="67" t="str">
        <f>IF(ISNA('[1]-------  H.S.ARA -------'!$H$11)," ",IF('[1]-------  H.S.ARA -------'!$H$11='CITYLIFE SİNEMALARI'!B495,HLOOKUP('CITYLIFE SİNEMALARI'!B495,'[1]-------  H.S.ARA -------'!$H$11:$H$14,2,FALSE)," "))</f>
        <v> </v>
      </c>
      <c r="Z495" s="67" t="str">
        <f>IF(ISNA('[1]-------  H.S.ARA -------'!$I$11)," ",IF('[1]-------  H.S.ARA -------'!$I$11='CITYLIFE SİNEMALARI'!B495,HLOOKUP('CITYLIFE SİNEMALARI'!B495,'[1]-------  H.S.ARA -------'!$I$11:$I$14,2,FALSE)," "))</f>
        <v> </v>
      </c>
      <c r="AA495" s="67" t="str">
        <f>IF(ISNA('[1]-------  H.S.ARA -------'!$J$11)," ",IF('[1]-------  H.S.ARA -------'!$J$11='CITYLIFE SİNEMALARI'!B495,HLOOKUP('CITYLIFE SİNEMALARI'!B495,'[1]-------  H.S.ARA -------'!$J$11:$J$14,2,FALSE)," "))</f>
        <v> </v>
      </c>
      <c r="AB495" s="68" t="str">
        <f>IF(ISNA('[1]-------  H.S.ARA -------'!$C$15)," ",IF('[1]-------  H.S.ARA -------'!$C$15='CITYLIFE SİNEMALARI'!B495,HLOOKUP('CITYLIFE SİNEMALARI'!B495,'[1]-------  H.S.ARA -------'!$C$15:$C$18,2,FALSE)," "))</f>
        <v> </v>
      </c>
      <c r="AC495" s="68" t="str">
        <f>IF(ISNA('[1]-------  H.S.ARA -------'!$D$15)," ",IF('[1]-------  H.S.ARA -------'!$D$15='CITYLIFE SİNEMALARI'!B495,HLOOKUP('CITYLIFE SİNEMALARI'!B495,'[1]-------  H.S.ARA -------'!$D$15:$D$18,2,FALSE)," "))</f>
        <v> </v>
      </c>
      <c r="AD495" s="68" t="str">
        <f>IF(ISNA('[1]-------  H.S.ARA -------'!$E$15)," ",IF('[1]-------  H.S.ARA -------'!$E$15='CITYLIFE SİNEMALARI'!B495,HLOOKUP('CITYLIFE SİNEMALARI'!B495,'[1]-------  H.S.ARA -------'!$E$15:$E$18,2,FALSE)," "))</f>
        <v> </v>
      </c>
      <c r="AE495" s="68" t="str">
        <f>IF(ISNA('[1]-------  H.S.ARA -------'!$F$15)," ",IF('[1]-------  H.S.ARA -------'!$F$15='CITYLIFE SİNEMALARI'!B495,HLOOKUP('CITYLIFE SİNEMALARI'!B495,'[1]-------  H.S.ARA -------'!$F$15:$F$18,2,FALSE)," "))</f>
        <v> </v>
      </c>
      <c r="AF495" s="68" t="str">
        <f>IF(ISNA('[1]-------  H.S.ARA -------'!$G$15)," ",IF('[1]-------  H.S.ARA -------'!$G$15='CITYLIFE SİNEMALARI'!B495,HLOOKUP('CITYLIFE SİNEMALARI'!B495,'[1]-------  H.S.ARA -------'!$G$15:$G$18,2,FALSE)," "))</f>
        <v> </v>
      </c>
      <c r="AG495" s="68" t="str">
        <f>IF(ISNA('[1]-------  H.S.ARA -------'!$H$15)," ",IF('[1]-------  H.S.ARA -------'!$H$15='CITYLIFE SİNEMALARI'!B495,HLOOKUP('CITYLIFE SİNEMALARI'!B495,'[1]-------  H.S.ARA -------'!$H$15:$H$18,2,FALSE)," "))</f>
        <v> </v>
      </c>
      <c r="AH495" s="68" t="str">
        <f>IF(ISNA('[1]-------  H.S.ARA -------'!$I$15)," ",IF('[1]-------  H.S.ARA -------'!$I$15='CITYLIFE SİNEMALARI'!B495,HLOOKUP('CITYLIFE SİNEMALARI'!B495,'[1]-------  H.S.ARA -------'!$I$15:$I$18,2,FALSE)," "))</f>
        <v> </v>
      </c>
      <c r="AI495" s="68" t="str">
        <f>IF(ISNA('[1]-------  H.S.ARA -------'!$J$15)," ",IF('[1]-------  H.S.ARA -------'!$J$15='CITYLIFE SİNEMALARI'!B495,HLOOKUP('CITYLIFE SİNEMALARI'!B495,'[1]-------  H.S.ARA -------'!$J$15:$J$18,2,FALSE)," "))</f>
        <v> </v>
      </c>
      <c r="AJ495" s="69" t="str">
        <f>IF(ISNA('[1]-------  H.S.ARA -------'!$C$19)," ",IF('[1]-------  H.S.ARA -------'!$C$19='CITYLIFE SİNEMALARI'!B495,HLOOKUP('CITYLIFE SİNEMALARI'!B495,'[1]-------  H.S.ARA -------'!$C$19:$C$22,2,FALSE)," "))</f>
        <v> </v>
      </c>
      <c r="AK495" s="69" t="str">
        <f>IF(ISNA('[1]-------  H.S.ARA -------'!$D$19)," ",IF('[1]-------  H.S.ARA -------'!$D$19='CITYLIFE SİNEMALARI'!B495,HLOOKUP('CITYLIFE SİNEMALARI'!B495,'[1]-------  H.S.ARA -------'!$D$19:$D$22,2,FALSE)," "))</f>
        <v> </v>
      </c>
      <c r="AL495" s="69" t="str">
        <f>IF(ISNA('[1]-------  H.S.ARA -------'!$E$19)," ",IF('[1]-------  H.S.ARA -------'!$E$19='CITYLIFE SİNEMALARI'!B495,HLOOKUP('CITYLIFE SİNEMALARI'!B495,'[1]-------  H.S.ARA -------'!$E$19:$E$22,2,FALSE)," "))</f>
        <v> </v>
      </c>
      <c r="AM495" s="69" t="str">
        <f>IF(ISNA('[1]-------  H.S.ARA -------'!$F$19)," ",IF('[1]-------  H.S.ARA -------'!$F$19='CITYLIFE SİNEMALARI'!B495,HLOOKUP('CITYLIFE SİNEMALARI'!B495,'[1]-------  H.S.ARA -------'!$F$19:$F$22,2,FALSE)," "))</f>
        <v> </v>
      </c>
      <c r="AN495" s="69" t="str">
        <f>IF(ISNA('[1]-------  H.S.ARA -------'!$G$19)," ",IF('[1]-------  H.S.ARA -------'!$G$19='CITYLIFE SİNEMALARI'!B495,HLOOKUP('CITYLIFE SİNEMALARI'!B495,'[1]-------  H.S.ARA -------'!$G$19:$G$22,2,FALSE)," "))</f>
        <v> </v>
      </c>
      <c r="AO495" s="69" t="str">
        <f>IF(ISNA('[1]-------  H.S.ARA -------'!$H$19)," ",IF('[1]-------  H.S.ARA -------'!$H$19='CITYLIFE SİNEMALARI'!B495,HLOOKUP('CITYLIFE SİNEMALARI'!B495,'[1]-------  H.S.ARA -------'!$H$19:$H$22,2,FALSE)," "))</f>
        <v> </v>
      </c>
      <c r="AP495" s="69" t="str">
        <f>IF(ISNA('[1]-------  H.S.ARA -------'!$I$19)," ",IF('[1]-------  H.S.ARA -------'!$I$19='CITYLIFE SİNEMALARI'!B495,HLOOKUP('CITYLIFE SİNEMALARI'!B495,'[1]-------  H.S.ARA -------'!$I$19:$I$22,2,FALSE)," "))</f>
        <v> </v>
      </c>
      <c r="AQ495" s="69" t="str">
        <f>IF(ISNA('[1]-------  H.S.ARA -------'!$J$19)," ",IF('[1]-------  H.S.ARA -------'!$J$19='CITYLIFE SİNEMALARI'!B495,HLOOKUP('CITYLIFE SİNEMALARI'!B495,'[1]-------  H.S.ARA -------'!$J$19:$J$22,2,FALSE)," "))</f>
        <v> </v>
      </c>
      <c r="AR495" s="66" t="str">
        <f>IF(ISNA('[1]-------  H.S.ARA -------'!$C$23)," ",IF('[1]-------  H.S.ARA -------'!$C$23='CITYLIFE SİNEMALARI'!B495,HLOOKUP('CITYLIFE SİNEMALARI'!B495,'[1]-------  H.S.ARA -------'!$C$23:$C$26,2,FALSE)," "))</f>
        <v> </v>
      </c>
      <c r="AS495" s="66" t="str">
        <f>IF(ISNA('[1]-------  H.S.ARA -------'!$D$23)," ",IF('[1]-------  H.S.ARA -------'!$D$23='CITYLIFE SİNEMALARI'!B495,HLOOKUP('CITYLIFE SİNEMALARI'!B495,'[1]-------  H.S.ARA -------'!$D$23:$D$26,2,FALSE)," "))</f>
        <v> </v>
      </c>
      <c r="AT495" s="66" t="str">
        <f>IF(ISNA('[1]-------  H.S.ARA -------'!$E$23)," ",IF('[1]-------  H.S.ARA -------'!$E$23='CITYLIFE SİNEMALARI'!B495,HLOOKUP('CITYLIFE SİNEMALARI'!B495,'[1]-------  H.S.ARA -------'!$E$23:$E$26,2,FALSE)," "))</f>
        <v> </v>
      </c>
      <c r="AU495" s="66" t="str">
        <f>IF(ISNA('[1]-------  H.S.ARA -------'!$F$23)," ",IF('[1]-------  H.S.ARA -------'!$F$23='CITYLIFE SİNEMALARI'!B495,HLOOKUP('CITYLIFE SİNEMALARI'!B495,'[1]-------  H.S.ARA -------'!$F$23:$F$26,2,FALSE)," "))</f>
        <v> </v>
      </c>
      <c r="AV495" s="66" t="str">
        <f>IF(ISNA('[1]-------  H.S.ARA -------'!$G$23)," ",IF('[1]-------  H.S.ARA -------'!$G$23='CITYLIFE SİNEMALARI'!B495,HLOOKUP('CITYLIFE SİNEMALARI'!B495,'[1]-------  H.S.ARA -------'!$G$23:$G$26,2,FALSE)," "))</f>
        <v> </v>
      </c>
      <c r="AW495" s="66" t="str">
        <f>IF(ISNA('[1]-------  H.S.ARA -------'!$H$23)," ",IF('[1]-------  H.S.ARA -------'!$H$23='CITYLIFE SİNEMALARI'!B495,HLOOKUP('CITYLIFE SİNEMALARI'!B495,'[1]-------  H.S.ARA -------'!$H$23:$H$26,2,FALSE)," "))</f>
        <v> </v>
      </c>
      <c r="AX495" s="66" t="str">
        <f>IF(ISNA('[1]-------  H.S.ARA -------'!$I$23)," ",IF('[1]-------  H.S.ARA -------'!$I$23='CITYLIFE SİNEMALARI'!B495,HLOOKUP('CITYLIFE SİNEMALARI'!B495,'[1]-------  H.S.ARA -------'!$I$23:$I$26,2,FALSE)," "))</f>
        <v> </v>
      </c>
      <c r="AY495" s="66" t="str">
        <f>IF(ISNA('[1]-------  H.S.ARA -------'!$J$23)," ",IF('[1]-------  H.S.ARA -------'!$J$23='CITYLIFE SİNEMALARI'!B495,HLOOKUP('CITYLIFE SİNEMALARI'!B495,'[1]-------  H.S.ARA -------'!$J$23:$J$26,2,FALSE)," "))</f>
        <v> </v>
      </c>
      <c r="AZ495" s="65" t="str">
        <f>IF(ISNA('[1]-------  H.S.ARA -------'!$C$27)," ",IF('[1]-------  H.S.ARA -------'!$C$27='CITYLIFE SİNEMALARI'!B495,HLOOKUP('CITYLIFE SİNEMALARI'!B495,'[1]-------  H.S.ARA -------'!$C$27:$C$30,2,FALSE)," "))</f>
        <v> </v>
      </c>
      <c r="BA495" s="65" t="str">
        <f>IF(ISNA('[1]-------  H.S.ARA -------'!$D$27)," ",IF('[1]-------  H.S.ARA -------'!$D$27='CITYLIFE SİNEMALARI'!B495,HLOOKUP('CITYLIFE SİNEMALARI'!B495,'[1]-------  H.S.ARA -------'!$D$27:$D$30,2,FALSE)," "))</f>
        <v> </v>
      </c>
      <c r="BB495" s="65" t="str">
        <f>IF(ISNA('[1]-------  H.S.ARA -------'!$E$27)," ",IF('[1]-------  H.S.ARA -------'!$E$27='CITYLIFE SİNEMALARI'!B495,HLOOKUP('CITYLIFE SİNEMALARI'!B495,'[1]-------  H.S.ARA -------'!$E$27:$E$30,2,FALSE)," "))</f>
        <v> </v>
      </c>
      <c r="BC495" s="65" t="str">
        <f>IF(ISNA('[1]-------  H.S.ARA -------'!$F$27)," ",IF('[1]-------  H.S.ARA -------'!$F$27='CITYLIFE SİNEMALARI'!B495,HLOOKUP('CITYLIFE SİNEMALARI'!B495,'[1]-------  H.S.ARA -------'!$F$27:$F$30,2,FALSE)," "))</f>
        <v> </v>
      </c>
      <c r="BD495" s="65" t="str">
        <f>IF(ISNA('[1]-------  H.S.ARA -------'!$G$27)," ",IF('[1]-------  H.S.ARA -------'!$G$27='CITYLIFE SİNEMALARI'!B495,HLOOKUP('CITYLIFE SİNEMALARI'!B495,'[1]-------  H.S.ARA -------'!$G$27:$G$30,2,FALSE)," "))</f>
        <v> </v>
      </c>
      <c r="BE495" s="65" t="str">
        <f>IF(ISNA('[1]-------  H.S.ARA -------'!$H$27)," ",IF('[1]-------  H.S.ARA -------'!$H$27='CITYLIFE SİNEMALARI'!B495,HLOOKUP('CITYLIFE SİNEMALARI'!B495,'[1]-------  H.S.ARA -------'!$H$27:$H$30,2,FALSE)," "))</f>
        <v> </v>
      </c>
      <c r="BF495" s="65" t="str">
        <f>IF(ISNA('[1]-------  H.S.ARA -------'!$I$27)," ",IF('[1]-------  H.S.ARA -------'!$I$27='CITYLIFE SİNEMALARI'!B495,HLOOKUP('CITYLIFE SİNEMALARI'!B495,'[1]-------  H.S.ARA -------'!$I$27:$I$30,2,FALSE)," "))</f>
        <v> </v>
      </c>
      <c r="BG495" s="65" t="str">
        <f>IF(ISNA('[1]-------  H.S.ARA -------'!$J$27)," ",IF('[1]-------  H.S.ARA -------'!$J$27='CITYLIFE SİNEMALARI'!B495,HLOOKUP('CITYLIFE SİNEMALARI'!B495,'[1]-------  H.S.ARA -------'!$J$27:$J$30,2,FALSE)," "))</f>
        <v> </v>
      </c>
      <c r="BH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I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J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K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L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M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N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O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BP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Q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R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S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T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U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V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W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BX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BY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BZ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A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B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C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D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E495" s="70" t="e">
        <f>IF(ISNA('[1]-------  H.S.ARA -------'!#REF!)," ",IF('[1]-------  H.S.ARA -------'!#REF!='CITYLIFE SİNEMALARI'!B495,HLOOKUP('CITYLIFE SİNEMALARI'!B495,'[1]-------  H.S.ARA -------'!#REF!,2,FALSE)," "))</f>
        <v>#REF!</v>
      </c>
      <c r="CF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G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H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I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J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K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L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M495" s="66" t="e">
        <f>IF(ISNA('[1]-------  H.S.ARA -------'!#REF!)," ",IF('[1]-------  H.S.ARA -------'!#REF!='CITYLIFE SİNEMALARI'!B495,HLOOKUP('CITYLIFE SİNEMALARI'!B495,'[1]-------  H.S.ARA -------'!#REF!,2,FALSE)," "))</f>
        <v>#REF!</v>
      </c>
      <c r="CN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O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P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Q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R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S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T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U495" s="65" t="e">
        <f>IF(ISNA('[1]-------  H.S.ARA -------'!#REF!)," ",IF('[1]-------  H.S.ARA -------'!#REF!='CITYLIFE SİNEMALARI'!B495,HLOOKUP('CITYLIFE SİNEMALARI'!B495,'[1]-------  H.S.ARA -------'!#REF!,2,FALSE)," "))</f>
        <v>#REF!</v>
      </c>
      <c r="CV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W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X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Y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CZ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A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B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C495" s="67" t="e">
        <f>IF(ISNA('[1]-------  H.S.ARA -------'!#REF!)," ",IF('[1]-------  H.S.ARA -------'!#REF!='CITYLIFE SİNEMALARI'!B495,HLOOKUP('CITYLIFE SİNEMALARI'!B495,'[1]-------  H.S.ARA -------'!#REF!,2,FALSE)," "))</f>
        <v>#REF!</v>
      </c>
      <c r="DD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E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F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G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H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I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J495" s="68" t="e">
        <f>IF(ISNA('[1]-------  H.S.ARA -------'!#REF!)," ",IF('[1]-------  H.S.ARA -------'!#REF!='CITYLIFE SİNEMALARI'!B495,HLOOKUP('CITYLIFE SİNEMALARI'!B495,'[1]-------  H.S.ARA -------'!#REF!,2,FALSE)," "))</f>
        <v>#REF!</v>
      </c>
      <c r="DK495" s="68" t="e">
        <f>IF(ISNA('[1]-------  H.S.ARA -------'!#REF!)," ",IF('[1]-------  H.S.ARA -------'!#REF!='CITYLIFE SİNEMALARI'!B495,HLOOKUP('CITYLIFE SİNEMALARI'!B495,'[1]-------  H.S.ARA -------'!#REF!,2,FALSE)," "))</f>
        <v>#REF!</v>
      </c>
    </row>
    <row r="496" spans="2:115" ht="12.75">
      <c r="B496" s="73">
        <f t="shared" si="35"/>
        <v>0</v>
      </c>
      <c r="C496" s="74"/>
      <c r="D496" s="65" t="str">
        <f>IF(ISNA('[1]-------  H.S.ARA -------'!$C$3)," ",IF('[1]-------  H.S.ARA -------'!$C$3='CITYLIFE SİNEMALARI'!B496,HLOOKUP('CITYLIFE SİNEMALARI'!B496,'[1]-------  H.S.ARA -------'!$C$3:$C$6,2,FALSE)," "))</f>
        <v> </v>
      </c>
      <c r="E496" s="65" t="str">
        <f>IF(ISNA('[1]-------  H.S.ARA -------'!$D$3)," ",IF('[1]-------  H.S.ARA -------'!$D$3='CITYLIFE SİNEMALARI'!B496,HLOOKUP('CITYLIFE SİNEMALARI'!B496,'[1]-------  H.S.ARA -------'!$D$3:$D$6,2,FALSE)," "))</f>
        <v> </v>
      </c>
      <c r="F496" s="65" t="str">
        <f>IF(ISNA('[1]-------  H.S.ARA -------'!$E$3)," ",IF('[1]-------  H.S.ARA -------'!$E$3='CITYLIFE SİNEMALARI'!B496,HLOOKUP('CITYLIFE SİNEMALARI'!B496,'[1]-------  H.S.ARA -------'!$E$3:$E$6,2,FALSE)," "))</f>
        <v> </v>
      </c>
      <c r="G496" s="65" t="str">
        <f>IF(ISNA('[1]-------  H.S.ARA -------'!$F$3)," ",IF('[1]-------  H.S.ARA -------'!$F$3='CITYLIFE SİNEMALARI'!B496,HLOOKUP('CITYLIFE SİNEMALARI'!B496,'[1]-------  H.S.ARA -------'!$F$3:$F$6,2,FALSE)," "))</f>
        <v> </v>
      </c>
      <c r="H496" s="65" t="str">
        <f>IF(ISNA('[1]-------  H.S.ARA -------'!$G$3)," ",IF('[1]-------  H.S.ARA -------'!$G$3='CITYLIFE SİNEMALARI'!B496,HLOOKUP('CITYLIFE SİNEMALARI'!B496,'[1]-------  H.S.ARA -------'!$G$3:$G$6,2,FALSE)," "))</f>
        <v> </v>
      </c>
      <c r="I496" s="65" t="str">
        <f>IF(ISNA('[1]-------  H.S.ARA -------'!$H$3)," ",IF('[1]-------  H.S.ARA -------'!$H$3='CITYLIFE SİNEMALARI'!B496,HLOOKUP('CITYLIFE SİNEMALARI'!B496,'[1]-------  H.S.ARA -------'!$H$3:$H$6,2,FALSE)," "))</f>
        <v> </v>
      </c>
      <c r="J496" s="65" t="str">
        <f>IF(ISNA('[1]-------  H.S.ARA -------'!$I$3)," ",IF('[1]-------  H.S.ARA -------'!$I$3='CITYLIFE SİNEMALARI'!B496,HLOOKUP('CITYLIFE SİNEMALARI'!B496,'[1]-------  H.S.ARA -------'!$I$3:$I$6,2,FALSE)," "))</f>
        <v> </v>
      </c>
      <c r="K496" s="65" t="str">
        <f>IF(ISNA('[1]-------  H.S.ARA -------'!$J$3)," ",IF('[1]-------  H.S.ARA -------'!$J$3='CITYLIFE SİNEMALARI'!B496,HLOOKUP('CITYLIFE SİNEMALARI'!B496,'[1]-------  H.S.ARA -------'!$J$3:$J$6,2,FALSE)," "))</f>
        <v> </v>
      </c>
      <c r="L496" s="66" t="str">
        <f>IF(ISNA('[1]-------  H.S.ARA -------'!$C$7)," ",IF('[1]-------  H.S.ARA -------'!$C$7='CITYLIFE SİNEMALARI'!B496,HLOOKUP('CITYLIFE SİNEMALARI'!B496,'[1]-------  H.S.ARA -------'!$C$7:$C$10,2,FALSE)," "))</f>
        <v> </v>
      </c>
      <c r="M496" s="66" t="str">
        <f>IF(ISNA('[1]-------  H.S.ARA -------'!$D$7)," ",IF('[1]-------  H.S.ARA -------'!$D$7='CITYLIFE SİNEMALARI'!B496,HLOOKUP('CITYLIFE SİNEMALARI'!B496,'[1]-------  H.S.ARA -------'!$D$7:$D$10,2,FALSE)," "))</f>
        <v> </v>
      </c>
      <c r="N496" s="66" t="str">
        <f>IF(ISNA('[1]-------  H.S.ARA -------'!$E$7)," ",IF('[1]-------  H.S.ARA -------'!$E$7='CITYLIFE SİNEMALARI'!B496,HLOOKUP('CITYLIFE SİNEMALARI'!B496,'[1]-------  H.S.ARA -------'!$E$7:$E$10,2,FALSE)," "))</f>
        <v> </v>
      </c>
      <c r="O496" s="66" t="str">
        <f>IF(ISNA('[1]-------  H.S.ARA -------'!$F$7)," ",IF('[1]-------  H.S.ARA -------'!$F$7='CITYLIFE SİNEMALARI'!B496,HLOOKUP('CITYLIFE SİNEMALARI'!B496,'[1]-------  H.S.ARA -------'!$F$7:$F$10,2,FALSE)," "))</f>
        <v> </v>
      </c>
      <c r="P496" s="66" t="str">
        <f>IF(ISNA('[1]-------  H.S.ARA -------'!$G$7)," ",IF('[1]-------  H.S.ARA -------'!$G$7='CITYLIFE SİNEMALARI'!B496,HLOOKUP('CITYLIFE SİNEMALARI'!B496,'[1]-------  H.S.ARA -------'!$G$7:$G$10,2,FALSE)," "))</f>
        <v> </v>
      </c>
      <c r="Q496" s="66" t="str">
        <f>IF(ISNA('[1]-------  H.S.ARA -------'!$H$7)," ",IF('[1]-------  H.S.ARA -------'!$H$7='CITYLIFE SİNEMALARI'!B496,HLOOKUP('CITYLIFE SİNEMALARI'!B496,'[1]-------  H.S.ARA -------'!$H$7:$H$10,2,FALSE)," "))</f>
        <v> </v>
      </c>
      <c r="R496" s="66" t="str">
        <f>IF(ISNA('[1]-------  H.S.ARA -------'!$I$7)," ",IF('[1]-------  H.S.ARA -------'!$I$7='CITYLIFE SİNEMALARI'!B496,HLOOKUP('CITYLIFE SİNEMALARI'!B496,'[1]-------  H.S.ARA -------'!$I$7:$I$10,2,FALSE)," "))</f>
        <v> </v>
      </c>
      <c r="S496" s="66" t="str">
        <f>IF(ISNA('[1]-------  H.S.ARA -------'!$J$7)," ",IF('[1]-------  H.S.ARA -------'!$J$7='CITYLIFE SİNEMALARI'!B496,HLOOKUP('CITYLIFE SİNEMALARI'!B496,'[1]-------  H.S.ARA -------'!$J$7:$J$10,2,FALSE)," "))</f>
        <v> </v>
      </c>
      <c r="T496" s="67" t="str">
        <f>IF(ISNA('[1]-------  H.S.ARA -------'!$C$11)," ",IF('[1]-------  H.S.ARA -------'!$C$11='CITYLIFE SİNEMALARI'!B496,HLOOKUP('CITYLIFE SİNEMALARI'!B496,'[1]-------  H.S.ARA -------'!$C$11:$C$14,2,FALSE)," "))</f>
        <v> </v>
      </c>
      <c r="U496" s="67" t="str">
        <f>IF(ISNA('[1]-------  H.S.ARA -------'!$D$11)," ",IF('[1]-------  H.S.ARA -------'!$D$11='CITYLIFE SİNEMALARI'!B496,HLOOKUP('CITYLIFE SİNEMALARI'!B496,'[1]-------  H.S.ARA -------'!$D$11:$D$14,2,FALSE)," "))</f>
        <v> </v>
      </c>
      <c r="V496" s="67" t="str">
        <f>IF(ISNA('[1]-------  H.S.ARA -------'!$E$11)," ",IF('[1]-------  H.S.ARA -------'!$E$11='CITYLIFE SİNEMALARI'!B496,HLOOKUP('CITYLIFE SİNEMALARI'!B496,'[1]-------  H.S.ARA -------'!$E$11:$E$14,2,FALSE)," "))</f>
        <v> </v>
      </c>
      <c r="W496" s="67" t="str">
        <f>IF(ISNA('[1]-------  H.S.ARA -------'!$F$11)," ",IF('[1]-------  H.S.ARA -------'!$F$11='CITYLIFE SİNEMALARI'!B496,HLOOKUP('CITYLIFE SİNEMALARI'!B496,'[1]-------  H.S.ARA -------'!$F$11:$F$14,2,FALSE)," "))</f>
        <v> </v>
      </c>
      <c r="X496" s="67" t="str">
        <f>IF(ISNA('[1]-------  H.S.ARA -------'!$G$11)," ",IF('[1]-------  H.S.ARA -------'!$G$11='CITYLIFE SİNEMALARI'!B496,HLOOKUP('CITYLIFE SİNEMALARI'!B496,'[1]-------  H.S.ARA -------'!$G$11:$G$14,2,FALSE)," "))</f>
        <v> </v>
      </c>
      <c r="Y496" s="67" t="str">
        <f>IF(ISNA('[1]-------  H.S.ARA -------'!$H$11)," ",IF('[1]-------  H.S.ARA -------'!$H$11='CITYLIFE SİNEMALARI'!B496,HLOOKUP('CITYLIFE SİNEMALARI'!B496,'[1]-------  H.S.ARA -------'!$H$11:$H$14,2,FALSE)," "))</f>
        <v> </v>
      </c>
      <c r="Z496" s="67" t="str">
        <f>IF(ISNA('[1]-------  H.S.ARA -------'!$I$11)," ",IF('[1]-------  H.S.ARA -------'!$I$11='CITYLIFE SİNEMALARI'!B496,HLOOKUP('CITYLIFE SİNEMALARI'!B496,'[1]-------  H.S.ARA -------'!$I$11:$I$14,2,FALSE)," "))</f>
        <v> </v>
      </c>
      <c r="AA496" s="67" t="str">
        <f>IF(ISNA('[1]-------  H.S.ARA -------'!$J$11)," ",IF('[1]-------  H.S.ARA -------'!$J$11='CITYLIFE SİNEMALARI'!B496,HLOOKUP('CITYLIFE SİNEMALARI'!B496,'[1]-------  H.S.ARA -------'!$J$11:$J$14,2,FALSE)," "))</f>
        <v> </v>
      </c>
      <c r="AB496" s="68" t="str">
        <f>IF(ISNA('[1]-------  H.S.ARA -------'!$C$15)," ",IF('[1]-------  H.S.ARA -------'!$C$15='CITYLIFE SİNEMALARI'!B496,HLOOKUP('CITYLIFE SİNEMALARI'!B496,'[1]-------  H.S.ARA -------'!$C$15:$C$18,2,FALSE)," "))</f>
        <v> </v>
      </c>
      <c r="AC496" s="68" t="str">
        <f>IF(ISNA('[1]-------  H.S.ARA -------'!$D$15)," ",IF('[1]-------  H.S.ARA -------'!$D$15='CITYLIFE SİNEMALARI'!B496,HLOOKUP('CITYLIFE SİNEMALARI'!B496,'[1]-------  H.S.ARA -------'!$D$15:$D$18,2,FALSE)," "))</f>
        <v> </v>
      </c>
      <c r="AD496" s="68" t="str">
        <f>IF(ISNA('[1]-------  H.S.ARA -------'!$E$15)," ",IF('[1]-------  H.S.ARA -------'!$E$15='CITYLIFE SİNEMALARI'!B496,HLOOKUP('CITYLIFE SİNEMALARI'!B496,'[1]-------  H.S.ARA -------'!$E$15:$E$18,2,FALSE)," "))</f>
        <v> </v>
      </c>
      <c r="AE496" s="68" t="str">
        <f>IF(ISNA('[1]-------  H.S.ARA -------'!$F$15)," ",IF('[1]-------  H.S.ARA -------'!$F$15='CITYLIFE SİNEMALARI'!B496,HLOOKUP('CITYLIFE SİNEMALARI'!B496,'[1]-------  H.S.ARA -------'!$F$15:$F$18,2,FALSE)," "))</f>
        <v> </v>
      </c>
      <c r="AF496" s="68" t="str">
        <f>IF(ISNA('[1]-------  H.S.ARA -------'!$G$15)," ",IF('[1]-------  H.S.ARA -------'!$G$15='CITYLIFE SİNEMALARI'!B496,HLOOKUP('CITYLIFE SİNEMALARI'!B496,'[1]-------  H.S.ARA -------'!$G$15:$G$18,2,FALSE)," "))</f>
        <v> </v>
      </c>
      <c r="AG496" s="68" t="str">
        <f>IF(ISNA('[1]-------  H.S.ARA -------'!$H$15)," ",IF('[1]-------  H.S.ARA -------'!$H$15='CITYLIFE SİNEMALARI'!B496,HLOOKUP('CITYLIFE SİNEMALARI'!B496,'[1]-------  H.S.ARA -------'!$H$15:$H$18,2,FALSE)," "))</f>
        <v> </v>
      </c>
      <c r="AH496" s="68" t="str">
        <f>IF(ISNA('[1]-------  H.S.ARA -------'!$I$15)," ",IF('[1]-------  H.S.ARA -------'!$I$15='CITYLIFE SİNEMALARI'!B496,HLOOKUP('CITYLIFE SİNEMALARI'!B496,'[1]-------  H.S.ARA -------'!$I$15:$I$18,2,FALSE)," "))</f>
        <v> </v>
      </c>
      <c r="AI496" s="68" t="str">
        <f>IF(ISNA('[1]-------  H.S.ARA -------'!$J$15)," ",IF('[1]-------  H.S.ARA -------'!$J$15='CITYLIFE SİNEMALARI'!B496,HLOOKUP('CITYLIFE SİNEMALARI'!B496,'[1]-------  H.S.ARA -------'!$J$15:$J$18,2,FALSE)," "))</f>
        <v> </v>
      </c>
      <c r="AJ496" s="69" t="str">
        <f>IF(ISNA('[1]-------  H.S.ARA -------'!$C$19)," ",IF('[1]-------  H.S.ARA -------'!$C$19='CITYLIFE SİNEMALARI'!B496,HLOOKUP('CITYLIFE SİNEMALARI'!B496,'[1]-------  H.S.ARA -------'!$C$19:$C$22,2,FALSE)," "))</f>
        <v> </v>
      </c>
      <c r="AK496" s="69" t="str">
        <f>IF(ISNA('[1]-------  H.S.ARA -------'!$D$19)," ",IF('[1]-------  H.S.ARA -------'!$D$19='CITYLIFE SİNEMALARI'!B496,HLOOKUP('CITYLIFE SİNEMALARI'!B496,'[1]-------  H.S.ARA -------'!$D$19:$D$22,2,FALSE)," "))</f>
        <v> </v>
      </c>
      <c r="AL496" s="69" t="str">
        <f>IF(ISNA('[1]-------  H.S.ARA -------'!$E$19)," ",IF('[1]-------  H.S.ARA -------'!$E$19='CITYLIFE SİNEMALARI'!B496,HLOOKUP('CITYLIFE SİNEMALARI'!B496,'[1]-------  H.S.ARA -------'!$E$19:$E$22,2,FALSE)," "))</f>
        <v> </v>
      </c>
      <c r="AM496" s="69" t="str">
        <f>IF(ISNA('[1]-------  H.S.ARA -------'!$F$19)," ",IF('[1]-------  H.S.ARA -------'!$F$19='CITYLIFE SİNEMALARI'!B496,HLOOKUP('CITYLIFE SİNEMALARI'!B496,'[1]-------  H.S.ARA -------'!$F$19:$F$22,2,FALSE)," "))</f>
        <v> </v>
      </c>
      <c r="AN496" s="69" t="str">
        <f>IF(ISNA('[1]-------  H.S.ARA -------'!$G$19)," ",IF('[1]-------  H.S.ARA -------'!$G$19='CITYLIFE SİNEMALARI'!B496,HLOOKUP('CITYLIFE SİNEMALARI'!B496,'[1]-------  H.S.ARA -------'!$G$19:$G$22,2,FALSE)," "))</f>
        <v> </v>
      </c>
      <c r="AO496" s="69" t="str">
        <f>IF(ISNA('[1]-------  H.S.ARA -------'!$H$19)," ",IF('[1]-------  H.S.ARA -------'!$H$19='CITYLIFE SİNEMALARI'!B496,HLOOKUP('CITYLIFE SİNEMALARI'!B496,'[1]-------  H.S.ARA -------'!$H$19:$H$22,2,FALSE)," "))</f>
        <v> </v>
      </c>
      <c r="AP496" s="69" t="str">
        <f>IF(ISNA('[1]-------  H.S.ARA -------'!$I$19)," ",IF('[1]-------  H.S.ARA -------'!$I$19='CITYLIFE SİNEMALARI'!B496,HLOOKUP('CITYLIFE SİNEMALARI'!B496,'[1]-------  H.S.ARA -------'!$I$19:$I$22,2,FALSE)," "))</f>
        <v> </v>
      </c>
      <c r="AQ496" s="69" t="str">
        <f>IF(ISNA('[1]-------  H.S.ARA -------'!$J$19)," ",IF('[1]-------  H.S.ARA -------'!$J$19='CITYLIFE SİNEMALARI'!B496,HLOOKUP('CITYLIFE SİNEMALARI'!B496,'[1]-------  H.S.ARA -------'!$J$19:$J$22,2,FALSE)," "))</f>
        <v> </v>
      </c>
      <c r="AR496" s="66" t="str">
        <f>IF(ISNA('[1]-------  H.S.ARA -------'!$C$23)," ",IF('[1]-------  H.S.ARA -------'!$C$23='CITYLIFE SİNEMALARI'!B496,HLOOKUP('CITYLIFE SİNEMALARI'!B496,'[1]-------  H.S.ARA -------'!$C$23:$C$26,2,FALSE)," "))</f>
        <v> </v>
      </c>
      <c r="AS496" s="66" t="str">
        <f>IF(ISNA('[1]-------  H.S.ARA -------'!$D$23)," ",IF('[1]-------  H.S.ARA -------'!$D$23='CITYLIFE SİNEMALARI'!B496,HLOOKUP('CITYLIFE SİNEMALARI'!B496,'[1]-------  H.S.ARA -------'!$D$23:$D$26,2,FALSE)," "))</f>
        <v> </v>
      </c>
      <c r="AT496" s="66" t="str">
        <f>IF(ISNA('[1]-------  H.S.ARA -------'!$E$23)," ",IF('[1]-------  H.S.ARA -------'!$E$23='CITYLIFE SİNEMALARI'!B496,HLOOKUP('CITYLIFE SİNEMALARI'!B496,'[1]-------  H.S.ARA -------'!$E$23:$E$26,2,FALSE)," "))</f>
        <v> </v>
      </c>
      <c r="AU496" s="66" t="str">
        <f>IF(ISNA('[1]-------  H.S.ARA -------'!$F$23)," ",IF('[1]-------  H.S.ARA -------'!$F$23='CITYLIFE SİNEMALARI'!B496,HLOOKUP('CITYLIFE SİNEMALARI'!B496,'[1]-------  H.S.ARA -------'!$F$23:$F$26,2,FALSE)," "))</f>
        <v> </v>
      </c>
      <c r="AV496" s="66" t="str">
        <f>IF(ISNA('[1]-------  H.S.ARA -------'!$G$23)," ",IF('[1]-------  H.S.ARA -------'!$G$23='CITYLIFE SİNEMALARI'!B496,HLOOKUP('CITYLIFE SİNEMALARI'!B496,'[1]-------  H.S.ARA -------'!$G$23:$G$26,2,FALSE)," "))</f>
        <v> </v>
      </c>
      <c r="AW496" s="66" t="str">
        <f>IF(ISNA('[1]-------  H.S.ARA -------'!$H$23)," ",IF('[1]-------  H.S.ARA -------'!$H$23='CITYLIFE SİNEMALARI'!B496,HLOOKUP('CITYLIFE SİNEMALARI'!B496,'[1]-------  H.S.ARA -------'!$H$23:$H$26,2,FALSE)," "))</f>
        <v> </v>
      </c>
      <c r="AX496" s="66" t="str">
        <f>IF(ISNA('[1]-------  H.S.ARA -------'!$I$23)," ",IF('[1]-------  H.S.ARA -------'!$I$23='CITYLIFE SİNEMALARI'!B496,HLOOKUP('CITYLIFE SİNEMALARI'!B496,'[1]-------  H.S.ARA -------'!$I$23:$I$26,2,FALSE)," "))</f>
        <v> </v>
      </c>
      <c r="AY496" s="66" t="str">
        <f>IF(ISNA('[1]-------  H.S.ARA -------'!$J$23)," ",IF('[1]-------  H.S.ARA -------'!$J$23='CITYLIFE SİNEMALARI'!B496,HLOOKUP('CITYLIFE SİNEMALARI'!B496,'[1]-------  H.S.ARA -------'!$J$23:$J$26,2,FALSE)," "))</f>
        <v> </v>
      </c>
      <c r="AZ496" s="65" t="str">
        <f>IF(ISNA('[1]-------  H.S.ARA -------'!$C$27)," ",IF('[1]-------  H.S.ARA -------'!$C$27='CITYLIFE SİNEMALARI'!B496,HLOOKUP('CITYLIFE SİNEMALARI'!B496,'[1]-------  H.S.ARA -------'!$C$27:$C$30,2,FALSE)," "))</f>
        <v> </v>
      </c>
      <c r="BA496" s="65" t="str">
        <f>IF(ISNA('[1]-------  H.S.ARA -------'!$D$27)," ",IF('[1]-------  H.S.ARA -------'!$D$27='CITYLIFE SİNEMALARI'!B496,HLOOKUP('CITYLIFE SİNEMALARI'!B496,'[1]-------  H.S.ARA -------'!$D$27:$D$30,2,FALSE)," "))</f>
        <v> </v>
      </c>
      <c r="BB496" s="65" t="str">
        <f>IF(ISNA('[1]-------  H.S.ARA -------'!$E$27)," ",IF('[1]-------  H.S.ARA -------'!$E$27='CITYLIFE SİNEMALARI'!B496,HLOOKUP('CITYLIFE SİNEMALARI'!B496,'[1]-------  H.S.ARA -------'!$E$27:$E$30,2,FALSE)," "))</f>
        <v> </v>
      </c>
      <c r="BC496" s="65" t="str">
        <f>IF(ISNA('[1]-------  H.S.ARA -------'!$F$27)," ",IF('[1]-------  H.S.ARA -------'!$F$27='CITYLIFE SİNEMALARI'!B496,HLOOKUP('CITYLIFE SİNEMALARI'!B496,'[1]-------  H.S.ARA -------'!$F$27:$F$30,2,FALSE)," "))</f>
        <v> </v>
      </c>
      <c r="BD496" s="65" t="str">
        <f>IF(ISNA('[1]-------  H.S.ARA -------'!$G$27)," ",IF('[1]-------  H.S.ARA -------'!$G$27='CITYLIFE SİNEMALARI'!B496,HLOOKUP('CITYLIFE SİNEMALARI'!B496,'[1]-------  H.S.ARA -------'!$G$27:$G$30,2,FALSE)," "))</f>
        <v> </v>
      </c>
      <c r="BE496" s="65" t="str">
        <f>IF(ISNA('[1]-------  H.S.ARA -------'!$H$27)," ",IF('[1]-------  H.S.ARA -------'!$H$27='CITYLIFE SİNEMALARI'!B496,HLOOKUP('CITYLIFE SİNEMALARI'!B496,'[1]-------  H.S.ARA -------'!$H$27:$H$30,2,FALSE)," "))</f>
        <v> </v>
      </c>
      <c r="BF496" s="65" t="str">
        <f>IF(ISNA('[1]-------  H.S.ARA -------'!$I$27)," ",IF('[1]-------  H.S.ARA -------'!$I$27='CITYLIFE SİNEMALARI'!B496,HLOOKUP('CITYLIFE SİNEMALARI'!B496,'[1]-------  H.S.ARA -------'!$I$27:$I$30,2,FALSE)," "))</f>
        <v> </v>
      </c>
      <c r="BG496" s="65" t="str">
        <f>IF(ISNA('[1]-------  H.S.ARA -------'!$J$27)," ",IF('[1]-------  H.S.ARA -------'!$J$27='CITYLIFE SİNEMALARI'!B496,HLOOKUP('CITYLIFE SİNEMALARI'!B496,'[1]-------  H.S.ARA -------'!$J$27:$J$30,2,FALSE)," "))</f>
        <v> </v>
      </c>
      <c r="BH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I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J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K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L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M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N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O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BP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Q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R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S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T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U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V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W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BX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BY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BZ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A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B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C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D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E496" s="70" t="e">
        <f>IF(ISNA('[1]-------  H.S.ARA -------'!#REF!)," ",IF('[1]-------  H.S.ARA -------'!#REF!='CITYLIFE SİNEMALARI'!B496,HLOOKUP('CITYLIFE SİNEMALARI'!B496,'[1]-------  H.S.ARA -------'!#REF!,2,FALSE)," "))</f>
        <v>#REF!</v>
      </c>
      <c r="CF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G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H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I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J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K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L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M496" s="66" t="e">
        <f>IF(ISNA('[1]-------  H.S.ARA -------'!#REF!)," ",IF('[1]-------  H.S.ARA -------'!#REF!='CITYLIFE SİNEMALARI'!B496,HLOOKUP('CITYLIFE SİNEMALARI'!B496,'[1]-------  H.S.ARA -------'!#REF!,2,FALSE)," "))</f>
        <v>#REF!</v>
      </c>
      <c r="CN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O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P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Q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R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S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T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U496" s="65" t="e">
        <f>IF(ISNA('[1]-------  H.S.ARA -------'!#REF!)," ",IF('[1]-------  H.S.ARA -------'!#REF!='CITYLIFE SİNEMALARI'!B496,HLOOKUP('CITYLIFE SİNEMALARI'!B496,'[1]-------  H.S.ARA -------'!#REF!,2,FALSE)," "))</f>
        <v>#REF!</v>
      </c>
      <c r="CV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W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X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Y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CZ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A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B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C496" s="67" t="e">
        <f>IF(ISNA('[1]-------  H.S.ARA -------'!#REF!)," ",IF('[1]-------  H.S.ARA -------'!#REF!='CITYLIFE SİNEMALARI'!B496,HLOOKUP('CITYLIFE SİNEMALARI'!B496,'[1]-------  H.S.ARA -------'!#REF!,2,FALSE)," "))</f>
        <v>#REF!</v>
      </c>
      <c r="DD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E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F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G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H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I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J496" s="68" t="e">
        <f>IF(ISNA('[1]-------  H.S.ARA -------'!#REF!)," ",IF('[1]-------  H.S.ARA -------'!#REF!='CITYLIFE SİNEMALARI'!B496,HLOOKUP('CITYLIFE SİNEMALARI'!B496,'[1]-------  H.S.ARA -------'!#REF!,2,FALSE)," "))</f>
        <v>#REF!</v>
      </c>
      <c r="DK496" s="68" t="e">
        <f>IF(ISNA('[1]-------  H.S.ARA -------'!#REF!)," ",IF('[1]-------  H.S.ARA -------'!#REF!='CITYLIFE SİNEMALARI'!B496,HLOOKUP('CITYLIFE SİNEMALARI'!B496,'[1]-------  H.S.ARA -------'!#REF!,2,FALSE)," "))</f>
        <v>#REF!</v>
      </c>
    </row>
    <row r="497" spans="2:115" ht="12.75">
      <c r="B497" s="73">
        <f t="shared" si="35"/>
        <v>0</v>
      </c>
      <c r="C497" s="74"/>
      <c r="D497" s="65" t="str">
        <f>IF(ISNA('[1]-------  H.S.ARA -------'!$C$3)," ",IF('[1]-------  H.S.ARA -------'!$C$3='CITYLIFE SİNEMALARI'!B497,HLOOKUP('CITYLIFE SİNEMALARI'!B497,'[1]-------  H.S.ARA -------'!$C$3:$C$6,2,FALSE)," "))</f>
        <v> </v>
      </c>
      <c r="E497" s="65" t="str">
        <f>IF(ISNA('[1]-------  H.S.ARA -------'!$D$3)," ",IF('[1]-------  H.S.ARA -------'!$D$3='CITYLIFE SİNEMALARI'!B497,HLOOKUP('CITYLIFE SİNEMALARI'!B497,'[1]-------  H.S.ARA -------'!$D$3:$D$6,2,FALSE)," "))</f>
        <v> </v>
      </c>
      <c r="F497" s="65" t="str">
        <f>IF(ISNA('[1]-------  H.S.ARA -------'!$E$3)," ",IF('[1]-------  H.S.ARA -------'!$E$3='CITYLIFE SİNEMALARI'!B497,HLOOKUP('CITYLIFE SİNEMALARI'!B497,'[1]-------  H.S.ARA -------'!$E$3:$E$6,2,FALSE)," "))</f>
        <v> </v>
      </c>
      <c r="G497" s="65" t="str">
        <f>IF(ISNA('[1]-------  H.S.ARA -------'!$F$3)," ",IF('[1]-------  H.S.ARA -------'!$F$3='CITYLIFE SİNEMALARI'!B497,HLOOKUP('CITYLIFE SİNEMALARI'!B497,'[1]-------  H.S.ARA -------'!$F$3:$F$6,2,FALSE)," "))</f>
        <v> </v>
      </c>
      <c r="H497" s="65" t="str">
        <f>IF(ISNA('[1]-------  H.S.ARA -------'!$G$3)," ",IF('[1]-------  H.S.ARA -------'!$G$3='CITYLIFE SİNEMALARI'!B497,HLOOKUP('CITYLIFE SİNEMALARI'!B497,'[1]-------  H.S.ARA -------'!$G$3:$G$6,2,FALSE)," "))</f>
        <v> </v>
      </c>
      <c r="I497" s="65" t="str">
        <f>IF(ISNA('[1]-------  H.S.ARA -------'!$H$3)," ",IF('[1]-------  H.S.ARA -------'!$H$3='CITYLIFE SİNEMALARI'!B497,HLOOKUP('CITYLIFE SİNEMALARI'!B497,'[1]-------  H.S.ARA -------'!$H$3:$H$6,2,FALSE)," "))</f>
        <v> </v>
      </c>
      <c r="J497" s="65" t="str">
        <f>IF(ISNA('[1]-------  H.S.ARA -------'!$I$3)," ",IF('[1]-------  H.S.ARA -------'!$I$3='CITYLIFE SİNEMALARI'!B497,HLOOKUP('CITYLIFE SİNEMALARI'!B497,'[1]-------  H.S.ARA -------'!$I$3:$I$6,2,FALSE)," "))</f>
        <v> </v>
      </c>
      <c r="K497" s="65" t="str">
        <f>IF(ISNA('[1]-------  H.S.ARA -------'!$J$3)," ",IF('[1]-------  H.S.ARA -------'!$J$3='CITYLIFE SİNEMALARI'!B497,HLOOKUP('CITYLIFE SİNEMALARI'!B497,'[1]-------  H.S.ARA -------'!$J$3:$J$6,2,FALSE)," "))</f>
        <v> </v>
      </c>
      <c r="L497" s="66" t="str">
        <f>IF(ISNA('[1]-------  H.S.ARA -------'!$C$7)," ",IF('[1]-------  H.S.ARA -------'!$C$7='CITYLIFE SİNEMALARI'!B497,HLOOKUP('CITYLIFE SİNEMALARI'!B497,'[1]-------  H.S.ARA -------'!$C$7:$C$10,2,FALSE)," "))</f>
        <v> </v>
      </c>
      <c r="M497" s="66" t="str">
        <f>IF(ISNA('[1]-------  H.S.ARA -------'!$D$7)," ",IF('[1]-------  H.S.ARA -------'!$D$7='CITYLIFE SİNEMALARI'!B497,HLOOKUP('CITYLIFE SİNEMALARI'!B497,'[1]-------  H.S.ARA -------'!$D$7:$D$10,2,FALSE)," "))</f>
        <v> </v>
      </c>
      <c r="N497" s="66" t="str">
        <f>IF(ISNA('[1]-------  H.S.ARA -------'!$E$7)," ",IF('[1]-------  H.S.ARA -------'!$E$7='CITYLIFE SİNEMALARI'!B497,HLOOKUP('CITYLIFE SİNEMALARI'!B497,'[1]-------  H.S.ARA -------'!$E$7:$E$10,2,FALSE)," "))</f>
        <v> </v>
      </c>
      <c r="O497" s="66" t="str">
        <f>IF(ISNA('[1]-------  H.S.ARA -------'!$F$7)," ",IF('[1]-------  H.S.ARA -------'!$F$7='CITYLIFE SİNEMALARI'!B497,HLOOKUP('CITYLIFE SİNEMALARI'!B497,'[1]-------  H.S.ARA -------'!$F$7:$F$10,2,FALSE)," "))</f>
        <v> </v>
      </c>
      <c r="P497" s="66" t="str">
        <f>IF(ISNA('[1]-------  H.S.ARA -------'!$G$7)," ",IF('[1]-------  H.S.ARA -------'!$G$7='CITYLIFE SİNEMALARI'!B497,HLOOKUP('CITYLIFE SİNEMALARI'!B497,'[1]-------  H.S.ARA -------'!$G$7:$G$10,2,FALSE)," "))</f>
        <v> </v>
      </c>
      <c r="Q497" s="66" t="str">
        <f>IF(ISNA('[1]-------  H.S.ARA -------'!$H$7)," ",IF('[1]-------  H.S.ARA -------'!$H$7='CITYLIFE SİNEMALARI'!B497,HLOOKUP('CITYLIFE SİNEMALARI'!B497,'[1]-------  H.S.ARA -------'!$H$7:$H$10,2,FALSE)," "))</f>
        <v> </v>
      </c>
      <c r="R497" s="66" t="str">
        <f>IF(ISNA('[1]-------  H.S.ARA -------'!$I$7)," ",IF('[1]-------  H.S.ARA -------'!$I$7='CITYLIFE SİNEMALARI'!B497,HLOOKUP('CITYLIFE SİNEMALARI'!B497,'[1]-------  H.S.ARA -------'!$I$7:$I$10,2,FALSE)," "))</f>
        <v> </v>
      </c>
      <c r="S497" s="66" t="str">
        <f>IF(ISNA('[1]-------  H.S.ARA -------'!$J$7)," ",IF('[1]-------  H.S.ARA -------'!$J$7='CITYLIFE SİNEMALARI'!B497,HLOOKUP('CITYLIFE SİNEMALARI'!B497,'[1]-------  H.S.ARA -------'!$J$7:$J$10,2,FALSE)," "))</f>
        <v> </v>
      </c>
      <c r="T497" s="67" t="str">
        <f>IF(ISNA('[1]-------  H.S.ARA -------'!$C$11)," ",IF('[1]-------  H.S.ARA -------'!$C$11='CITYLIFE SİNEMALARI'!B497,HLOOKUP('CITYLIFE SİNEMALARI'!B497,'[1]-------  H.S.ARA -------'!$C$11:$C$14,2,FALSE)," "))</f>
        <v> </v>
      </c>
      <c r="U497" s="67" t="str">
        <f>IF(ISNA('[1]-------  H.S.ARA -------'!$D$11)," ",IF('[1]-------  H.S.ARA -------'!$D$11='CITYLIFE SİNEMALARI'!B497,HLOOKUP('CITYLIFE SİNEMALARI'!B497,'[1]-------  H.S.ARA -------'!$D$11:$D$14,2,FALSE)," "))</f>
        <v> </v>
      </c>
      <c r="V497" s="67" t="str">
        <f>IF(ISNA('[1]-------  H.S.ARA -------'!$E$11)," ",IF('[1]-------  H.S.ARA -------'!$E$11='CITYLIFE SİNEMALARI'!B497,HLOOKUP('CITYLIFE SİNEMALARI'!B497,'[1]-------  H.S.ARA -------'!$E$11:$E$14,2,FALSE)," "))</f>
        <v> </v>
      </c>
      <c r="W497" s="67" t="str">
        <f>IF(ISNA('[1]-------  H.S.ARA -------'!$F$11)," ",IF('[1]-------  H.S.ARA -------'!$F$11='CITYLIFE SİNEMALARI'!B497,HLOOKUP('CITYLIFE SİNEMALARI'!B497,'[1]-------  H.S.ARA -------'!$F$11:$F$14,2,FALSE)," "))</f>
        <v> </v>
      </c>
      <c r="X497" s="67" t="str">
        <f>IF(ISNA('[1]-------  H.S.ARA -------'!$G$11)," ",IF('[1]-------  H.S.ARA -------'!$G$11='CITYLIFE SİNEMALARI'!B497,HLOOKUP('CITYLIFE SİNEMALARI'!B497,'[1]-------  H.S.ARA -------'!$G$11:$G$14,2,FALSE)," "))</f>
        <v> </v>
      </c>
      <c r="Y497" s="67" t="str">
        <f>IF(ISNA('[1]-------  H.S.ARA -------'!$H$11)," ",IF('[1]-------  H.S.ARA -------'!$H$11='CITYLIFE SİNEMALARI'!B497,HLOOKUP('CITYLIFE SİNEMALARI'!B497,'[1]-------  H.S.ARA -------'!$H$11:$H$14,2,FALSE)," "))</f>
        <v> </v>
      </c>
      <c r="Z497" s="67" t="str">
        <f>IF(ISNA('[1]-------  H.S.ARA -------'!$I$11)," ",IF('[1]-------  H.S.ARA -------'!$I$11='CITYLIFE SİNEMALARI'!B497,HLOOKUP('CITYLIFE SİNEMALARI'!B497,'[1]-------  H.S.ARA -------'!$I$11:$I$14,2,FALSE)," "))</f>
        <v> </v>
      </c>
      <c r="AA497" s="67" t="str">
        <f>IF(ISNA('[1]-------  H.S.ARA -------'!$J$11)," ",IF('[1]-------  H.S.ARA -------'!$J$11='CITYLIFE SİNEMALARI'!B497,HLOOKUP('CITYLIFE SİNEMALARI'!B497,'[1]-------  H.S.ARA -------'!$J$11:$J$14,2,FALSE)," "))</f>
        <v> </v>
      </c>
      <c r="AB497" s="68" t="str">
        <f>IF(ISNA('[1]-------  H.S.ARA -------'!$C$15)," ",IF('[1]-------  H.S.ARA -------'!$C$15='CITYLIFE SİNEMALARI'!B497,HLOOKUP('CITYLIFE SİNEMALARI'!B497,'[1]-------  H.S.ARA -------'!$C$15:$C$18,2,FALSE)," "))</f>
        <v> </v>
      </c>
      <c r="AC497" s="68" t="str">
        <f>IF(ISNA('[1]-------  H.S.ARA -------'!$D$15)," ",IF('[1]-------  H.S.ARA -------'!$D$15='CITYLIFE SİNEMALARI'!B497,HLOOKUP('CITYLIFE SİNEMALARI'!B497,'[1]-------  H.S.ARA -------'!$D$15:$D$18,2,FALSE)," "))</f>
        <v> </v>
      </c>
      <c r="AD497" s="68" t="str">
        <f>IF(ISNA('[1]-------  H.S.ARA -------'!$E$15)," ",IF('[1]-------  H.S.ARA -------'!$E$15='CITYLIFE SİNEMALARI'!B497,HLOOKUP('CITYLIFE SİNEMALARI'!B497,'[1]-------  H.S.ARA -------'!$E$15:$E$18,2,FALSE)," "))</f>
        <v> </v>
      </c>
      <c r="AE497" s="68" t="str">
        <f>IF(ISNA('[1]-------  H.S.ARA -------'!$F$15)," ",IF('[1]-------  H.S.ARA -------'!$F$15='CITYLIFE SİNEMALARI'!B497,HLOOKUP('CITYLIFE SİNEMALARI'!B497,'[1]-------  H.S.ARA -------'!$F$15:$F$18,2,FALSE)," "))</f>
        <v> </v>
      </c>
      <c r="AF497" s="68" t="str">
        <f>IF(ISNA('[1]-------  H.S.ARA -------'!$G$15)," ",IF('[1]-------  H.S.ARA -------'!$G$15='CITYLIFE SİNEMALARI'!B497,HLOOKUP('CITYLIFE SİNEMALARI'!B497,'[1]-------  H.S.ARA -------'!$G$15:$G$18,2,FALSE)," "))</f>
        <v> </v>
      </c>
      <c r="AG497" s="68" t="str">
        <f>IF(ISNA('[1]-------  H.S.ARA -------'!$H$15)," ",IF('[1]-------  H.S.ARA -------'!$H$15='CITYLIFE SİNEMALARI'!B497,HLOOKUP('CITYLIFE SİNEMALARI'!B497,'[1]-------  H.S.ARA -------'!$H$15:$H$18,2,FALSE)," "))</f>
        <v> </v>
      </c>
      <c r="AH497" s="68" t="str">
        <f>IF(ISNA('[1]-------  H.S.ARA -------'!$I$15)," ",IF('[1]-------  H.S.ARA -------'!$I$15='CITYLIFE SİNEMALARI'!B497,HLOOKUP('CITYLIFE SİNEMALARI'!B497,'[1]-------  H.S.ARA -------'!$I$15:$I$18,2,FALSE)," "))</f>
        <v> </v>
      </c>
      <c r="AI497" s="68" t="str">
        <f>IF(ISNA('[1]-------  H.S.ARA -------'!$J$15)," ",IF('[1]-------  H.S.ARA -------'!$J$15='CITYLIFE SİNEMALARI'!B497,HLOOKUP('CITYLIFE SİNEMALARI'!B497,'[1]-------  H.S.ARA -------'!$J$15:$J$18,2,FALSE)," "))</f>
        <v> </v>
      </c>
      <c r="AJ497" s="69" t="str">
        <f>IF(ISNA('[1]-------  H.S.ARA -------'!$C$19)," ",IF('[1]-------  H.S.ARA -------'!$C$19='CITYLIFE SİNEMALARI'!B497,HLOOKUP('CITYLIFE SİNEMALARI'!B497,'[1]-------  H.S.ARA -------'!$C$19:$C$22,2,FALSE)," "))</f>
        <v> </v>
      </c>
      <c r="AK497" s="69" t="str">
        <f>IF(ISNA('[1]-------  H.S.ARA -------'!$D$19)," ",IF('[1]-------  H.S.ARA -------'!$D$19='CITYLIFE SİNEMALARI'!B497,HLOOKUP('CITYLIFE SİNEMALARI'!B497,'[1]-------  H.S.ARA -------'!$D$19:$D$22,2,FALSE)," "))</f>
        <v> </v>
      </c>
      <c r="AL497" s="69" t="str">
        <f>IF(ISNA('[1]-------  H.S.ARA -------'!$E$19)," ",IF('[1]-------  H.S.ARA -------'!$E$19='CITYLIFE SİNEMALARI'!B497,HLOOKUP('CITYLIFE SİNEMALARI'!B497,'[1]-------  H.S.ARA -------'!$E$19:$E$22,2,FALSE)," "))</f>
        <v> </v>
      </c>
      <c r="AM497" s="69" t="str">
        <f>IF(ISNA('[1]-------  H.S.ARA -------'!$F$19)," ",IF('[1]-------  H.S.ARA -------'!$F$19='CITYLIFE SİNEMALARI'!B497,HLOOKUP('CITYLIFE SİNEMALARI'!B497,'[1]-------  H.S.ARA -------'!$F$19:$F$22,2,FALSE)," "))</f>
        <v> </v>
      </c>
      <c r="AN497" s="69" t="str">
        <f>IF(ISNA('[1]-------  H.S.ARA -------'!$G$19)," ",IF('[1]-------  H.S.ARA -------'!$G$19='CITYLIFE SİNEMALARI'!B497,HLOOKUP('CITYLIFE SİNEMALARI'!B497,'[1]-------  H.S.ARA -------'!$G$19:$G$22,2,FALSE)," "))</f>
        <v> </v>
      </c>
      <c r="AO497" s="69" t="str">
        <f>IF(ISNA('[1]-------  H.S.ARA -------'!$H$19)," ",IF('[1]-------  H.S.ARA -------'!$H$19='CITYLIFE SİNEMALARI'!B497,HLOOKUP('CITYLIFE SİNEMALARI'!B497,'[1]-------  H.S.ARA -------'!$H$19:$H$22,2,FALSE)," "))</f>
        <v> </v>
      </c>
      <c r="AP497" s="69" t="str">
        <f>IF(ISNA('[1]-------  H.S.ARA -------'!$I$19)," ",IF('[1]-------  H.S.ARA -------'!$I$19='CITYLIFE SİNEMALARI'!B497,HLOOKUP('CITYLIFE SİNEMALARI'!B497,'[1]-------  H.S.ARA -------'!$I$19:$I$22,2,FALSE)," "))</f>
        <v> </v>
      </c>
      <c r="AQ497" s="69" t="str">
        <f>IF(ISNA('[1]-------  H.S.ARA -------'!$J$19)," ",IF('[1]-------  H.S.ARA -------'!$J$19='CITYLIFE SİNEMALARI'!B497,HLOOKUP('CITYLIFE SİNEMALARI'!B497,'[1]-------  H.S.ARA -------'!$J$19:$J$22,2,FALSE)," "))</f>
        <v> </v>
      </c>
      <c r="AR497" s="66" t="str">
        <f>IF(ISNA('[1]-------  H.S.ARA -------'!$C$23)," ",IF('[1]-------  H.S.ARA -------'!$C$23='CITYLIFE SİNEMALARI'!B497,HLOOKUP('CITYLIFE SİNEMALARI'!B497,'[1]-------  H.S.ARA -------'!$C$23:$C$26,2,FALSE)," "))</f>
        <v> </v>
      </c>
      <c r="AS497" s="66" t="str">
        <f>IF(ISNA('[1]-------  H.S.ARA -------'!$D$23)," ",IF('[1]-------  H.S.ARA -------'!$D$23='CITYLIFE SİNEMALARI'!B497,HLOOKUP('CITYLIFE SİNEMALARI'!B497,'[1]-------  H.S.ARA -------'!$D$23:$D$26,2,FALSE)," "))</f>
        <v> </v>
      </c>
      <c r="AT497" s="66" t="str">
        <f>IF(ISNA('[1]-------  H.S.ARA -------'!$E$23)," ",IF('[1]-------  H.S.ARA -------'!$E$23='CITYLIFE SİNEMALARI'!B497,HLOOKUP('CITYLIFE SİNEMALARI'!B497,'[1]-------  H.S.ARA -------'!$E$23:$E$26,2,FALSE)," "))</f>
        <v> </v>
      </c>
      <c r="AU497" s="66" t="str">
        <f>IF(ISNA('[1]-------  H.S.ARA -------'!$F$23)," ",IF('[1]-------  H.S.ARA -------'!$F$23='CITYLIFE SİNEMALARI'!B497,HLOOKUP('CITYLIFE SİNEMALARI'!B497,'[1]-------  H.S.ARA -------'!$F$23:$F$26,2,FALSE)," "))</f>
        <v> </v>
      </c>
      <c r="AV497" s="66" t="str">
        <f>IF(ISNA('[1]-------  H.S.ARA -------'!$G$23)," ",IF('[1]-------  H.S.ARA -------'!$G$23='CITYLIFE SİNEMALARI'!B497,HLOOKUP('CITYLIFE SİNEMALARI'!B497,'[1]-------  H.S.ARA -------'!$G$23:$G$26,2,FALSE)," "))</f>
        <v> </v>
      </c>
      <c r="AW497" s="66" t="str">
        <f>IF(ISNA('[1]-------  H.S.ARA -------'!$H$23)," ",IF('[1]-------  H.S.ARA -------'!$H$23='CITYLIFE SİNEMALARI'!B497,HLOOKUP('CITYLIFE SİNEMALARI'!B497,'[1]-------  H.S.ARA -------'!$H$23:$H$26,2,FALSE)," "))</f>
        <v> </v>
      </c>
      <c r="AX497" s="66" t="str">
        <f>IF(ISNA('[1]-------  H.S.ARA -------'!$I$23)," ",IF('[1]-------  H.S.ARA -------'!$I$23='CITYLIFE SİNEMALARI'!B497,HLOOKUP('CITYLIFE SİNEMALARI'!B497,'[1]-------  H.S.ARA -------'!$I$23:$I$26,2,FALSE)," "))</f>
        <v> </v>
      </c>
      <c r="AY497" s="66" t="str">
        <f>IF(ISNA('[1]-------  H.S.ARA -------'!$J$23)," ",IF('[1]-------  H.S.ARA -------'!$J$23='CITYLIFE SİNEMALARI'!B497,HLOOKUP('CITYLIFE SİNEMALARI'!B497,'[1]-------  H.S.ARA -------'!$J$23:$J$26,2,FALSE)," "))</f>
        <v> </v>
      </c>
      <c r="AZ497" s="65" t="str">
        <f>IF(ISNA('[1]-------  H.S.ARA -------'!$C$27)," ",IF('[1]-------  H.S.ARA -------'!$C$27='CITYLIFE SİNEMALARI'!B497,HLOOKUP('CITYLIFE SİNEMALARI'!B497,'[1]-------  H.S.ARA -------'!$C$27:$C$30,2,FALSE)," "))</f>
        <v> </v>
      </c>
      <c r="BA497" s="65" t="str">
        <f>IF(ISNA('[1]-------  H.S.ARA -------'!$D$27)," ",IF('[1]-------  H.S.ARA -------'!$D$27='CITYLIFE SİNEMALARI'!B497,HLOOKUP('CITYLIFE SİNEMALARI'!B497,'[1]-------  H.S.ARA -------'!$D$27:$D$30,2,FALSE)," "))</f>
        <v> </v>
      </c>
      <c r="BB497" s="65" t="str">
        <f>IF(ISNA('[1]-------  H.S.ARA -------'!$E$27)," ",IF('[1]-------  H.S.ARA -------'!$E$27='CITYLIFE SİNEMALARI'!B497,HLOOKUP('CITYLIFE SİNEMALARI'!B497,'[1]-------  H.S.ARA -------'!$E$27:$E$30,2,FALSE)," "))</f>
        <v> </v>
      </c>
      <c r="BC497" s="65" t="str">
        <f>IF(ISNA('[1]-------  H.S.ARA -------'!$F$27)," ",IF('[1]-------  H.S.ARA -------'!$F$27='CITYLIFE SİNEMALARI'!B497,HLOOKUP('CITYLIFE SİNEMALARI'!B497,'[1]-------  H.S.ARA -------'!$F$27:$F$30,2,FALSE)," "))</f>
        <v> </v>
      </c>
      <c r="BD497" s="65" t="str">
        <f>IF(ISNA('[1]-------  H.S.ARA -------'!$G$27)," ",IF('[1]-------  H.S.ARA -------'!$G$27='CITYLIFE SİNEMALARI'!B497,HLOOKUP('CITYLIFE SİNEMALARI'!B497,'[1]-------  H.S.ARA -------'!$G$27:$G$30,2,FALSE)," "))</f>
        <v> </v>
      </c>
      <c r="BE497" s="65" t="str">
        <f>IF(ISNA('[1]-------  H.S.ARA -------'!$H$27)," ",IF('[1]-------  H.S.ARA -------'!$H$27='CITYLIFE SİNEMALARI'!B497,HLOOKUP('CITYLIFE SİNEMALARI'!B497,'[1]-------  H.S.ARA -------'!$H$27:$H$30,2,FALSE)," "))</f>
        <v> </v>
      </c>
      <c r="BF497" s="65" t="str">
        <f>IF(ISNA('[1]-------  H.S.ARA -------'!$I$27)," ",IF('[1]-------  H.S.ARA -------'!$I$27='CITYLIFE SİNEMALARI'!B497,HLOOKUP('CITYLIFE SİNEMALARI'!B497,'[1]-------  H.S.ARA -------'!$I$27:$I$30,2,FALSE)," "))</f>
        <v> </v>
      </c>
      <c r="BG497" s="65" t="str">
        <f>IF(ISNA('[1]-------  H.S.ARA -------'!$J$27)," ",IF('[1]-------  H.S.ARA -------'!$J$27='CITYLIFE SİNEMALARI'!B497,HLOOKUP('CITYLIFE SİNEMALARI'!B497,'[1]-------  H.S.ARA -------'!$J$27:$J$30,2,FALSE)," "))</f>
        <v> </v>
      </c>
      <c r="BH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I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J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K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L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M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N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O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BP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Q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R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S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T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U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V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W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BX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BY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BZ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A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B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C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D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E497" s="70" t="e">
        <f>IF(ISNA('[1]-------  H.S.ARA -------'!#REF!)," ",IF('[1]-------  H.S.ARA -------'!#REF!='CITYLIFE SİNEMALARI'!B497,HLOOKUP('CITYLIFE SİNEMALARI'!B497,'[1]-------  H.S.ARA -------'!#REF!,2,FALSE)," "))</f>
        <v>#REF!</v>
      </c>
      <c r="CF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G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H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I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J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K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L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M497" s="66" t="e">
        <f>IF(ISNA('[1]-------  H.S.ARA -------'!#REF!)," ",IF('[1]-------  H.S.ARA -------'!#REF!='CITYLIFE SİNEMALARI'!B497,HLOOKUP('CITYLIFE SİNEMALARI'!B497,'[1]-------  H.S.ARA -------'!#REF!,2,FALSE)," "))</f>
        <v>#REF!</v>
      </c>
      <c r="CN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O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P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Q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R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S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T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U497" s="65" t="e">
        <f>IF(ISNA('[1]-------  H.S.ARA -------'!#REF!)," ",IF('[1]-------  H.S.ARA -------'!#REF!='CITYLIFE SİNEMALARI'!B497,HLOOKUP('CITYLIFE SİNEMALARI'!B497,'[1]-------  H.S.ARA -------'!#REF!,2,FALSE)," "))</f>
        <v>#REF!</v>
      </c>
      <c r="CV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W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X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Y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CZ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A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B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C497" s="67" t="e">
        <f>IF(ISNA('[1]-------  H.S.ARA -------'!#REF!)," ",IF('[1]-------  H.S.ARA -------'!#REF!='CITYLIFE SİNEMALARI'!B497,HLOOKUP('CITYLIFE SİNEMALARI'!B497,'[1]-------  H.S.ARA -------'!#REF!,2,FALSE)," "))</f>
        <v>#REF!</v>
      </c>
      <c r="DD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E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F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G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H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I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J497" s="68" t="e">
        <f>IF(ISNA('[1]-------  H.S.ARA -------'!#REF!)," ",IF('[1]-------  H.S.ARA -------'!#REF!='CITYLIFE SİNEMALARI'!B497,HLOOKUP('CITYLIFE SİNEMALARI'!B497,'[1]-------  H.S.ARA -------'!#REF!,2,FALSE)," "))</f>
        <v>#REF!</v>
      </c>
      <c r="DK497" s="68" t="e">
        <f>IF(ISNA('[1]-------  H.S.ARA -------'!#REF!)," ",IF('[1]-------  H.S.ARA -------'!#REF!='CITYLIFE SİNEMALARI'!B497,HLOOKUP('CITYLIFE SİNEMALARI'!B497,'[1]-------  H.S.ARA -------'!#REF!,2,FALSE)," "))</f>
        <v>#REF!</v>
      </c>
    </row>
    <row r="498" spans="2:115" ht="12.75">
      <c r="B498" s="73">
        <f t="shared" si="35"/>
        <v>0</v>
      </c>
      <c r="C498" s="74"/>
      <c r="D498" s="65" t="str">
        <f>IF(ISNA('[1]-------  H.S.ARA -------'!$C$3)," ",IF('[1]-------  H.S.ARA -------'!$C$3='CITYLIFE SİNEMALARI'!B498,HLOOKUP('CITYLIFE SİNEMALARI'!B498,'[1]-------  H.S.ARA -------'!$C$3:$C$6,2,FALSE)," "))</f>
        <v> </v>
      </c>
      <c r="E498" s="65" t="str">
        <f>IF(ISNA('[1]-------  H.S.ARA -------'!$D$3)," ",IF('[1]-------  H.S.ARA -------'!$D$3='CITYLIFE SİNEMALARI'!B498,HLOOKUP('CITYLIFE SİNEMALARI'!B498,'[1]-------  H.S.ARA -------'!$D$3:$D$6,2,FALSE)," "))</f>
        <v> </v>
      </c>
      <c r="F498" s="65" t="str">
        <f>IF(ISNA('[1]-------  H.S.ARA -------'!$E$3)," ",IF('[1]-------  H.S.ARA -------'!$E$3='CITYLIFE SİNEMALARI'!B498,HLOOKUP('CITYLIFE SİNEMALARI'!B498,'[1]-------  H.S.ARA -------'!$E$3:$E$6,2,FALSE)," "))</f>
        <v> </v>
      </c>
      <c r="G498" s="65" t="str">
        <f>IF(ISNA('[1]-------  H.S.ARA -------'!$F$3)," ",IF('[1]-------  H.S.ARA -------'!$F$3='CITYLIFE SİNEMALARI'!B498,HLOOKUP('CITYLIFE SİNEMALARI'!B498,'[1]-------  H.S.ARA -------'!$F$3:$F$6,2,FALSE)," "))</f>
        <v> </v>
      </c>
      <c r="H498" s="65" t="str">
        <f>IF(ISNA('[1]-------  H.S.ARA -------'!$G$3)," ",IF('[1]-------  H.S.ARA -------'!$G$3='CITYLIFE SİNEMALARI'!B498,HLOOKUP('CITYLIFE SİNEMALARI'!B498,'[1]-------  H.S.ARA -------'!$G$3:$G$6,2,FALSE)," "))</f>
        <v> </v>
      </c>
      <c r="I498" s="65" t="str">
        <f>IF(ISNA('[1]-------  H.S.ARA -------'!$H$3)," ",IF('[1]-------  H.S.ARA -------'!$H$3='CITYLIFE SİNEMALARI'!B498,HLOOKUP('CITYLIFE SİNEMALARI'!B498,'[1]-------  H.S.ARA -------'!$H$3:$H$6,2,FALSE)," "))</f>
        <v> </v>
      </c>
      <c r="J498" s="65" t="str">
        <f>IF(ISNA('[1]-------  H.S.ARA -------'!$I$3)," ",IF('[1]-------  H.S.ARA -------'!$I$3='CITYLIFE SİNEMALARI'!B498,HLOOKUP('CITYLIFE SİNEMALARI'!B498,'[1]-------  H.S.ARA -------'!$I$3:$I$6,2,FALSE)," "))</f>
        <v> </v>
      </c>
      <c r="K498" s="65" t="str">
        <f>IF(ISNA('[1]-------  H.S.ARA -------'!$J$3)," ",IF('[1]-------  H.S.ARA -------'!$J$3='CITYLIFE SİNEMALARI'!B498,HLOOKUP('CITYLIFE SİNEMALARI'!B498,'[1]-------  H.S.ARA -------'!$J$3:$J$6,2,FALSE)," "))</f>
        <v> </v>
      </c>
      <c r="L498" s="66" t="str">
        <f>IF(ISNA('[1]-------  H.S.ARA -------'!$C$7)," ",IF('[1]-------  H.S.ARA -------'!$C$7='CITYLIFE SİNEMALARI'!B498,HLOOKUP('CITYLIFE SİNEMALARI'!B498,'[1]-------  H.S.ARA -------'!$C$7:$C$10,2,FALSE)," "))</f>
        <v> </v>
      </c>
      <c r="M498" s="66" t="str">
        <f>IF(ISNA('[1]-------  H.S.ARA -------'!$D$7)," ",IF('[1]-------  H.S.ARA -------'!$D$7='CITYLIFE SİNEMALARI'!B498,HLOOKUP('CITYLIFE SİNEMALARI'!B498,'[1]-------  H.S.ARA -------'!$D$7:$D$10,2,FALSE)," "))</f>
        <v> </v>
      </c>
      <c r="N498" s="66" t="str">
        <f>IF(ISNA('[1]-------  H.S.ARA -------'!$E$7)," ",IF('[1]-------  H.S.ARA -------'!$E$7='CITYLIFE SİNEMALARI'!B498,HLOOKUP('CITYLIFE SİNEMALARI'!B498,'[1]-------  H.S.ARA -------'!$E$7:$E$10,2,FALSE)," "))</f>
        <v> </v>
      </c>
      <c r="O498" s="66" t="str">
        <f>IF(ISNA('[1]-------  H.S.ARA -------'!$F$7)," ",IF('[1]-------  H.S.ARA -------'!$F$7='CITYLIFE SİNEMALARI'!B498,HLOOKUP('CITYLIFE SİNEMALARI'!B498,'[1]-------  H.S.ARA -------'!$F$7:$F$10,2,FALSE)," "))</f>
        <v> </v>
      </c>
      <c r="P498" s="66" t="str">
        <f>IF(ISNA('[1]-------  H.S.ARA -------'!$G$7)," ",IF('[1]-------  H.S.ARA -------'!$G$7='CITYLIFE SİNEMALARI'!B498,HLOOKUP('CITYLIFE SİNEMALARI'!B498,'[1]-------  H.S.ARA -------'!$G$7:$G$10,2,FALSE)," "))</f>
        <v> </v>
      </c>
      <c r="Q498" s="66" t="str">
        <f>IF(ISNA('[1]-------  H.S.ARA -------'!$H$7)," ",IF('[1]-------  H.S.ARA -------'!$H$7='CITYLIFE SİNEMALARI'!B498,HLOOKUP('CITYLIFE SİNEMALARI'!B498,'[1]-------  H.S.ARA -------'!$H$7:$H$10,2,FALSE)," "))</f>
        <v> </v>
      </c>
      <c r="R498" s="66" t="str">
        <f>IF(ISNA('[1]-------  H.S.ARA -------'!$I$7)," ",IF('[1]-------  H.S.ARA -------'!$I$7='CITYLIFE SİNEMALARI'!B498,HLOOKUP('CITYLIFE SİNEMALARI'!B498,'[1]-------  H.S.ARA -------'!$I$7:$I$10,2,FALSE)," "))</f>
        <v> </v>
      </c>
      <c r="S498" s="66" t="str">
        <f>IF(ISNA('[1]-------  H.S.ARA -------'!$J$7)," ",IF('[1]-------  H.S.ARA -------'!$J$7='CITYLIFE SİNEMALARI'!B498,HLOOKUP('CITYLIFE SİNEMALARI'!B498,'[1]-------  H.S.ARA -------'!$J$7:$J$10,2,FALSE)," "))</f>
        <v> </v>
      </c>
      <c r="T498" s="67" t="str">
        <f>IF(ISNA('[1]-------  H.S.ARA -------'!$C$11)," ",IF('[1]-------  H.S.ARA -------'!$C$11='CITYLIFE SİNEMALARI'!B498,HLOOKUP('CITYLIFE SİNEMALARI'!B498,'[1]-------  H.S.ARA -------'!$C$11:$C$14,2,FALSE)," "))</f>
        <v> </v>
      </c>
      <c r="U498" s="67" t="str">
        <f>IF(ISNA('[1]-------  H.S.ARA -------'!$D$11)," ",IF('[1]-------  H.S.ARA -------'!$D$11='CITYLIFE SİNEMALARI'!B498,HLOOKUP('CITYLIFE SİNEMALARI'!B498,'[1]-------  H.S.ARA -------'!$D$11:$D$14,2,FALSE)," "))</f>
        <v> </v>
      </c>
      <c r="V498" s="67" t="str">
        <f>IF(ISNA('[1]-------  H.S.ARA -------'!$E$11)," ",IF('[1]-------  H.S.ARA -------'!$E$11='CITYLIFE SİNEMALARI'!B498,HLOOKUP('CITYLIFE SİNEMALARI'!B498,'[1]-------  H.S.ARA -------'!$E$11:$E$14,2,FALSE)," "))</f>
        <v> </v>
      </c>
      <c r="W498" s="67" t="str">
        <f>IF(ISNA('[1]-------  H.S.ARA -------'!$F$11)," ",IF('[1]-------  H.S.ARA -------'!$F$11='CITYLIFE SİNEMALARI'!B498,HLOOKUP('CITYLIFE SİNEMALARI'!B498,'[1]-------  H.S.ARA -------'!$F$11:$F$14,2,FALSE)," "))</f>
        <v> </v>
      </c>
      <c r="X498" s="67" t="str">
        <f>IF(ISNA('[1]-------  H.S.ARA -------'!$G$11)," ",IF('[1]-------  H.S.ARA -------'!$G$11='CITYLIFE SİNEMALARI'!B498,HLOOKUP('CITYLIFE SİNEMALARI'!B498,'[1]-------  H.S.ARA -------'!$G$11:$G$14,2,FALSE)," "))</f>
        <v> </v>
      </c>
      <c r="Y498" s="67" t="str">
        <f>IF(ISNA('[1]-------  H.S.ARA -------'!$H$11)," ",IF('[1]-------  H.S.ARA -------'!$H$11='CITYLIFE SİNEMALARI'!B498,HLOOKUP('CITYLIFE SİNEMALARI'!B498,'[1]-------  H.S.ARA -------'!$H$11:$H$14,2,FALSE)," "))</f>
        <v> </v>
      </c>
      <c r="Z498" s="67" t="str">
        <f>IF(ISNA('[1]-------  H.S.ARA -------'!$I$11)," ",IF('[1]-------  H.S.ARA -------'!$I$11='CITYLIFE SİNEMALARI'!B498,HLOOKUP('CITYLIFE SİNEMALARI'!B498,'[1]-------  H.S.ARA -------'!$I$11:$I$14,2,FALSE)," "))</f>
        <v> </v>
      </c>
      <c r="AA498" s="67" t="str">
        <f>IF(ISNA('[1]-------  H.S.ARA -------'!$J$11)," ",IF('[1]-------  H.S.ARA -------'!$J$11='CITYLIFE SİNEMALARI'!B498,HLOOKUP('CITYLIFE SİNEMALARI'!B498,'[1]-------  H.S.ARA -------'!$J$11:$J$14,2,FALSE)," "))</f>
        <v> </v>
      </c>
      <c r="AB498" s="68" t="str">
        <f>IF(ISNA('[1]-------  H.S.ARA -------'!$C$15)," ",IF('[1]-------  H.S.ARA -------'!$C$15='CITYLIFE SİNEMALARI'!B498,HLOOKUP('CITYLIFE SİNEMALARI'!B498,'[1]-------  H.S.ARA -------'!$C$15:$C$18,2,FALSE)," "))</f>
        <v> </v>
      </c>
      <c r="AC498" s="68" t="str">
        <f>IF(ISNA('[1]-------  H.S.ARA -------'!$D$15)," ",IF('[1]-------  H.S.ARA -------'!$D$15='CITYLIFE SİNEMALARI'!B498,HLOOKUP('CITYLIFE SİNEMALARI'!B498,'[1]-------  H.S.ARA -------'!$D$15:$D$18,2,FALSE)," "))</f>
        <v> </v>
      </c>
      <c r="AD498" s="68" t="str">
        <f>IF(ISNA('[1]-------  H.S.ARA -------'!$E$15)," ",IF('[1]-------  H.S.ARA -------'!$E$15='CITYLIFE SİNEMALARI'!B498,HLOOKUP('CITYLIFE SİNEMALARI'!B498,'[1]-------  H.S.ARA -------'!$E$15:$E$18,2,FALSE)," "))</f>
        <v> </v>
      </c>
      <c r="AE498" s="68" t="str">
        <f>IF(ISNA('[1]-------  H.S.ARA -------'!$F$15)," ",IF('[1]-------  H.S.ARA -------'!$F$15='CITYLIFE SİNEMALARI'!B498,HLOOKUP('CITYLIFE SİNEMALARI'!B498,'[1]-------  H.S.ARA -------'!$F$15:$F$18,2,FALSE)," "))</f>
        <v> </v>
      </c>
      <c r="AF498" s="68" t="str">
        <f>IF(ISNA('[1]-------  H.S.ARA -------'!$G$15)," ",IF('[1]-------  H.S.ARA -------'!$G$15='CITYLIFE SİNEMALARI'!B498,HLOOKUP('CITYLIFE SİNEMALARI'!B498,'[1]-------  H.S.ARA -------'!$G$15:$G$18,2,FALSE)," "))</f>
        <v> </v>
      </c>
      <c r="AG498" s="68" t="str">
        <f>IF(ISNA('[1]-------  H.S.ARA -------'!$H$15)," ",IF('[1]-------  H.S.ARA -------'!$H$15='CITYLIFE SİNEMALARI'!B498,HLOOKUP('CITYLIFE SİNEMALARI'!B498,'[1]-------  H.S.ARA -------'!$H$15:$H$18,2,FALSE)," "))</f>
        <v> </v>
      </c>
      <c r="AH498" s="68" t="str">
        <f>IF(ISNA('[1]-------  H.S.ARA -------'!$I$15)," ",IF('[1]-------  H.S.ARA -------'!$I$15='CITYLIFE SİNEMALARI'!B498,HLOOKUP('CITYLIFE SİNEMALARI'!B498,'[1]-------  H.S.ARA -------'!$I$15:$I$18,2,FALSE)," "))</f>
        <v> </v>
      </c>
      <c r="AI498" s="68" t="str">
        <f>IF(ISNA('[1]-------  H.S.ARA -------'!$J$15)," ",IF('[1]-------  H.S.ARA -------'!$J$15='CITYLIFE SİNEMALARI'!B498,HLOOKUP('CITYLIFE SİNEMALARI'!B498,'[1]-------  H.S.ARA -------'!$J$15:$J$18,2,FALSE)," "))</f>
        <v> </v>
      </c>
      <c r="AJ498" s="69" t="str">
        <f>IF(ISNA('[1]-------  H.S.ARA -------'!$C$19)," ",IF('[1]-------  H.S.ARA -------'!$C$19='CITYLIFE SİNEMALARI'!B498,HLOOKUP('CITYLIFE SİNEMALARI'!B498,'[1]-------  H.S.ARA -------'!$C$19:$C$22,2,FALSE)," "))</f>
        <v> </v>
      </c>
      <c r="AK498" s="69" t="str">
        <f>IF(ISNA('[1]-------  H.S.ARA -------'!$D$19)," ",IF('[1]-------  H.S.ARA -------'!$D$19='CITYLIFE SİNEMALARI'!B498,HLOOKUP('CITYLIFE SİNEMALARI'!B498,'[1]-------  H.S.ARA -------'!$D$19:$D$22,2,FALSE)," "))</f>
        <v> </v>
      </c>
      <c r="AL498" s="69" t="str">
        <f>IF(ISNA('[1]-------  H.S.ARA -------'!$E$19)," ",IF('[1]-------  H.S.ARA -------'!$E$19='CITYLIFE SİNEMALARI'!B498,HLOOKUP('CITYLIFE SİNEMALARI'!B498,'[1]-------  H.S.ARA -------'!$E$19:$E$22,2,FALSE)," "))</f>
        <v> </v>
      </c>
      <c r="AM498" s="69" t="str">
        <f>IF(ISNA('[1]-------  H.S.ARA -------'!$F$19)," ",IF('[1]-------  H.S.ARA -------'!$F$19='CITYLIFE SİNEMALARI'!B498,HLOOKUP('CITYLIFE SİNEMALARI'!B498,'[1]-------  H.S.ARA -------'!$F$19:$F$22,2,FALSE)," "))</f>
        <v> </v>
      </c>
      <c r="AN498" s="69" t="str">
        <f>IF(ISNA('[1]-------  H.S.ARA -------'!$G$19)," ",IF('[1]-------  H.S.ARA -------'!$G$19='CITYLIFE SİNEMALARI'!B498,HLOOKUP('CITYLIFE SİNEMALARI'!B498,'[1]-------  H.S.ARA -------'!$G$19:$G$22,2,FALSE)," "))</f>
        <v> </v>
      </c>
      <c r="AO498" s="69" t="str">
        <f>IF(ISNA('[1]-------  H.S.ARA -------'!$H$19)," ",IF('[1]-------  H.S.ARA -------'!$H$19='CITYLIFE SİNEMALARI'!B498,HLOOKUP('CITYLIFE SİNEMALARI'!B498,'[1]-------  H.S.ARA -------'!$H$19:$H$22,2,FALSE)," "))</f>
        <v> </v>
      </c>
      <c r="AP498" s="69" t="str">
        <f>IF(ISNA('[1]-------  H.S.ARA -------'!$I$19)," ",IF('[1]-------  H.S.ARA -------'!$I$19='CITYLIFE SİNEMALARI'!B498,HLOOKUP('CITYLIFE SİNEMALARI'!B498,'[1]-------  H.S.ARA -------'!$I$19:$I$22,2,FALSE)," "))</f>
        <v> </v>
      </c>
      <c r="AQ498" s="69" t="str">
        <f>IF(ISNA('[1]-------  H.S.ARA -------'!$J$19)," ",IF('[1]-------  H.S.ARA -------'!$J$19='CITYLIFE SİNEMALARI'!B498,HLOOKUP('CITYLIFE SİNEMALARI'!B498,'[1]-------  H.S.ARA -------'!$J$19:$J$22,2,FALSE)," "))</f>
        <v> </v>
      </c>
      <c r="AR498" s="66" t="str">
        <f>IF(ISNA('[1]-------  H.S.ARA -------'!$C$23)," ",IF('[1]-------  H.S.ARA -------'!$C$23='CITYLIFE SİNEMALARI'!B498,HLOOKUP('CITYLIFE SİNEMALARI'!B498,'[1]-------  H.S.ARA -------'!$C$23:$C$26,2,FALSE)," "))</f>
        <v> </v>
      </c>
      <c r="AS498" s="66" t="str">
        <f>IF(ISNA('[1]-------  H.S.ARA -------'!$D$23)," ",IF('[1]-------  H.S.ARA -------'!$D$23='CITYLIFE SİNEMALARI'!B498,HLOOKUP('CITYLIFE SİNEMALARI'!B498,'[1]-------  H.S.ARA -------'!$D$23:$D$26,2,FALSE)," "))</f>
        <v> </v>
      </c>
      <c r="AT498" s="66" t="str">
        <f>IF(ISNA('[1]-------  H.S.ARA -------'!$E$23)," ",IF('[1]-------  H.S.ARA -------'!$E$23='CITYLIFE SİNEMALARI'!B498,HLOOKUP('CITYLIFE SİNEMALARI'!B498,'[1]-------  H.S.ARA -------'!$E$23:$E$26,2,FALSE)," "))</f>
        <v> </v>
      </c>
      <c r="AU498" s="66" t="str">
        <f>IF(ISNA('[1]-------  H.S.ARA -------'!$F$23)," ",IF('[1]-------  H.S.ARA -------'!$F$23='CITYLIFE SİNEMALARI'!B498,HLOOKUP('CITYLIFE SİNEMALARI'!B498,'[1]-------  H.S.ARA -------'!$F$23:$F$26,2,FALSE)," "))</f>
        <v> </v>
      </c>
      <c r="AV498" s="66" t="str">
        <f>IF(ISNA('[1]-------  H.S.ARA -------'!$G$23)," ",IF('[1]-------  H.S.ARA -------'!$G$23='CITYLIFE SİNEMALARI'!B498,HLOOKUP('CITYLIFE SİNEMALARI'!B498,'[1]-------  H.S.ARA -------'!$G$23:$G$26,2,FALSE)," "))</f>
        <v> </v>
      </c>
      <c r="AW498" s="66" t="str">
        <f>IF(ISNA('[1]-------  H.S.ARA -------'!$H$23)," ",IF('[1]-------  H.S.ARA -------'!$H$23='CITYLIFE SİNEMALARI'!B498,HLOOKUP('CITYLIFE SİNEMALARI'!B498,'[1]-------  H.S.ARA -------'!$H$23:$H$26,2,FALSE)," "))</f>
        <v> </v>
      </c>
      <c r="AX498" s="66" t="str">
        <f>IF(ISNA('[1]-------  H.S.ARA -------'!$I$23)," ",IF('[1]-------  H.S.ARA -------'!$I$23='CITYLIFE SİNEMALARI'!B498,HLOOKUP('CITYLIFE SİNEMALARI'!B498,'[1]-------  H.S.ARA -------'!$I$23:$I$26,2,FALSE)," "))</f>
        <v> </v>
      </c>
      <c r="AY498" s="66" t="str">
        <f>IF(ISNA('[1]-------  H.S.ARA -------'!$J$23)," ",IF('[1]-------  H.S.ARA -------'!$J$23='CITYLIFE SİNEMALARI'!B498,HLOOKUP('CITYLIFE SİNEMALARI'!B498,'[1]-------  H.S.ARA -------'!$J$23:$J$26,2,FALSE)," "))</f>
        <v> </v>
      </c>
      <c r="AZ498" s="65" t="str">
        <f>IF(ISNA('[1]-------  H.S.ARA -------'!$C$27)," ",IF('[1]-------  H.S.ARA -------'!$C$27='CITYLIFE SİNEMALARI'!B498,HLOOKUP('CITYLIFE SİNEMALARI'!B498,'[1]-------  H.S.ARA -------'!$C$27:$C$30,2,FALSE)," "))</f>
        <v> </v>
      </c>
      <c r="BA498" s="65" t="str">
        <f>IF(ISNA('[1]-------  H.S.ARA -------'!$D$27)," ",IF('[1]-------  H.S.ARA -------'!$D$27='CITYLIFE SİNEMALARI'!B498,HLOOKUP('CITYLIFE SİNEMALARI'!B498,'[1]-------  H.S.ARA -------'!$D$27:$D$30,2,FALSE)," "))</f>
        <v> </v>
      </c>
      <c r="BB498" s="65" t="str">
        <f>IF(ISNA('[1]-------  H.S.ARA -------'!$E$27)," ",IF('[1]-------  H.S.ARA -------'!$E$27='CITYLIFE SİNEMALARI'!B498,HLOOKUP('CITYLIFE SİNEMALARI'!B498,'[1]-------  H.S.ARA -------'!$E$27:$E$30,2,FALSE)," "))</f>
        <v> </v>
      </c>
      <c r="BC498" s="65" t="str">
        <f>IF(ISNA('[1]-------  H.S.ARA -------'!$F$27)," ",IF('[1]-------  H.S.ARA -------'!$F$27='CITYLIFE SİNEMALARI'!B498,HLOOKUP('CITYLIFE SİNEMALARI'!B498,'[1]-------  H.S.ARA -------'!$F$27:$F$30,2,FALSE)," "))</f>
        <v> </v>
      </c>
      <c r="BD498" s="65" t="str">
        <f>IF(ISNA('[1]-------  H.S.ARA -------'!$G$27)," ",IF('[1]-------  H.S.ARA -------'!$G$27='CITYLIFE SİNEMALARI'!B498,HLOOKUP('CITYLIFE SİNEMALARI'!B498,'[1]-------  H.S.ARA -------'!$G$27:$G$30,2,FALSE)," "))</f>
        <v> </v>
      </c>
      <c r="BE498" s="65" t="str">
        <f>IF(ISNA('[1]-------  H.S.ARA -------'!$H$27)," ",IF('[1]-------  H.S.ARA -------'!$H$27='CITYLIFE SİNEMALARI'!B498,HLOOKUP('CITYLIFE SİNEMALARI'!B498,'[1]-------  H.S.ARA -------'!$H$27:$H$30,2,FALSE)," "))</f>
        <v> </v>
      </c>
      <c r="BF498" s="65" t="str">
        <f>IF(ISNA('[1]-------  H.S.ARA -------'!$I$27)," ",IF('[1]-------  H.S.ARA -------'!$I$27='CITYLIFE SİNEMALARI'!B498,HLOOKUP('CITYLIFE SİNEMALARI'!B498,'[1]-------  H.S.ARA -------'!$I$27:$I$30,2,FALSE)," "))</f>
        <v> </v>
      </c>
      <c r="BG498" s="65" t="str">
        <f>IF(ISNA('[1]-------  H.S.ARA -------'!$J$27)," ",IF('[1]-------  H.S.ARA -------'!$J$27='CITYLIFE SİNEMALARI'!B498,HLOOKUP('CITYLIFE SİNEMALARI'!B498,'[1]-------  H.S.ARA -------'!$J$27:$J$30,2,FALSE)," "))</f>
        <v> </v>
      </c>
      <c r="BH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I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J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K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L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M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N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O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BP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Q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R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S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T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U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V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W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BX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BY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BZ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A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B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C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D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E498" s="70" t="e">
        <f>IF(ISNA('[1]-------  H.S.ARA -------'!#REF!)," ",IF('[1]-------  H.S.ARA -------'!#REF!='CITYLIFE SİNEMALARI'!B498,HLOOKUP('CITYLIFE SİNEMALARI'!B498,'[1]-------  H.S.ARA -------'!#REF!,2,FALSE)," "))</f>
        <v>#REF!</v>
      </c>
      <c r="CF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G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H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I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J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K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L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M498" s="66" t="e">
        <f>IF(ISNA('[1]-------  H.S.ARA -------'!#REF!)," ",IF('[1]-------  H.S.ARA -------'!#REF!='CITYLIFE SİNEMALARI'!B498,HLOOKUP('CITYLIFE SİNEMALARI'!B498,'[1]-------  H.S.ARA -------'!#REF!,2,FALSE)," "))</f>
        <v>#REF!</v>
      </c>
      <c r="CN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O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P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Q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R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S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T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U498" s="65" t="e">
        <f>IF(ISNA('[1]-------  H.S.ARA -------'!#REF!)," ",IF('[1]-------  H.S.ARA -------'!#REF!='CITYLIFE SİNEMALARI'!B498,HLOOKUP('CITYLIFE SİNEMALARI'!B498,'[1]-------  H.S.ARA -------'!#REF!,2,FALSE)," "))</f>
        <v>#REF!</v>
      </c>
      <c r="CV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W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X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Y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CZ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A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B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C498" s="67" t="e">
        <f>IF(ISNA('[1]-------  H.S.ARA -------'!#REF!)," ",IF('[1]-------  H.S.ARA -------'!#REF!='CITYLIFE SİNEMALARI'!B498,HLOOKUP('CITYLIFE SİNEMALARI'!B498,'[1]-------  H.S.ARA -------'!#REF!,2,FALSE)," "))</f>
        <v>#REF!</v>
      </c>
      <c r="DD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E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F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G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H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I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J498" s="68" t="e">
        <f>IF(ISNA('[1]-------  H.S.ARA -------'!#REF!)," ",IF('[1]-------  H.S.ARA -------'!#REF!='CITYLIFE SİNEMALARI'!B498,HLOOKUP('CITYLIFE SİNEMALARI'!B498,'[1]-------  H.S.ARA -------'!#REF!,2,FALSE)," "))</f>
        <v>#REF!</v>
      </c>
      <c r="DK498" s="68" t="e">
        <f>IF(ISNA('[1]-------  H.S.ARA -------'!#REF!)," ",IF('[1]-------  H.S.ARA -------'!#REF!='CITYLIFE SİNEMALARI'!B498,HLOOKUP('CITYLIFE SİNEMALARI'!B498,'[1]-------  H.S.ARA -------'!#REF!,2,FALSE)," "))</f>
        <v>#REF!</v>
      </c>
    </row>
    <row r="499" spans="2:115" ht="12.75">
      <c r="B499" s="73">
        <f t="shared" si="35"/>
        <v>0</v>
      </c>
      <c r="D499" s="65" t="str">
        <f>IF(ISNA('[1]-------  H.S.ARA -------'!$C$3)," ",IF('[1]-------  H.S.ARA -------'!$C$3='CITYLIFE SİNEMALARI'!B499,HLOOKUP('CITYLIFE SİNEMALARI'!B499,'[1]-------  H.S.ARA -------'!$C$3:$C$6,2,FALSE)," "))</f>
        <v> </v>
      </c>
      <c r="E499" s="65" t="str">
        <f>IF(ISNA('[1]-------  H.S.ARA -------'!$D$3)," ",IF('[1]-------  H.S.ARA -------'!$D$3='CITYLIFE SİNEMALARI'!B499,HLOOKUP('CITYLIFE SİNEMALARI'!B499,'[1]-------  H.S.ARA -------'!$D$3:$D$6,2,FALSE)," "))</f>
        <v> </v>
      </c>
      <c r="F499" s="65" t="str">
        <f>IF(ISNA('[1]-------  H.S.ARA -------'!$E$3)," ",IF('[1]-------  H.S.ARA -------'!$E$3='CITYLIFE SİNEMALARI'!B499,HLOOKUP('CITYLIFE SİNEMALARI'!B499,'[1]-------  H.S.ARA -------'!$E$3:$E$6,2,FALSE)," "))</f>
        <v> </v>
      </c>
      <c r="G499" s="65" t="str">
        <f>IF(ISNA('[1]-------  H.S.ARA -------'!$F$3)," ",IF('[1]-------  H.S.ARA -------'!$F$3='CITYLIFE SİNEMALARI'!B499,HLOOKUP('CITYLIFE SİNEMALARI'!B499,'[1]-------  H.S.ARA -------'!$F$3:$F$6,2,FALSE)," "))</f>
        <v> </v>
      </c>
      <c r="H499" s="65" t="str">
        <f>IF(ISNA('[1]-------  H.S.ARA -------'!$G$3)," ",IF('[1]-------  H.S.ARA -------'!$G$3='CITYLIFE SİNEMALARI'!B499,HLOOKUP('CITYLIFE SİNEMALARI'!B499,'[1]-------  H.S.ARA -------'!$G$3:$G$6,2,FALSE)," "))</f>
        <v> </v>
      </c>
      <c r="I499" s="65" t="str">
        <f>IF(ISNA('[1]-------  H.S.ARA -------'!$H$3)," ",IF('[1]-------  H.S.ARA -------'!$H$3='CITYLIFE SİNEMALARI'!B499,HLOOKUP('CITYLIFE SİNEMALARI'!B499,'[1]-------  H.S.ARA -------'!$H$3:$H$6,2,FALSE)," "))</f>
        <v> </v>
      </c>
      <c r="J499" s="65" t="str">
        <f>IF(ISNA('[1]-------  H.S.ARA -------'!$I$3)," ",IF('[1]-------  H.S.ARA -------'!$I$3='CITYLIFE SİNEMALARI'!B499,HLOOKUP('CITYLIFE SİNEMALARI'!B499,'[1]-------  H.S.ARA -------'!$I$3:$I$6,2,FALSE)," "))</f>
        <v> </v>
      </c>
      <c r="K499" s="65" t="str">
        <f>IF(ISNA('[1]-------  H.S.ARA -------'!$J$3)," ",IF('[1]-------  H.S.ARA -------'!$J$3='CITYLIFE SİNEMALARI'!B499,HLOOKUP('CITYLIFE SİNEMALARI'!B499,'[1]-------  H.S.ARA -------'!$J$3:$J$6,2,FALSE)," "))</f>
        <v> </v>
      </c>
      <c r="L499" s="66" t="str">
        <f>IF(ISNA('[1]-------  H.S.ARA -------'!$C$7)," ",IF('[1]-------  H.S.ARA -------'!$C$7='CITYLIFE SİNEMALARI'!B499,HLOOKUP('CITYLIFE SİNEMALARI'!B499,'[1]-------  H.S.ARA -------'!$C$7:$C$10,2,FALSE)," "))</f>
        <v> </v>
      </c>
      <c r="M499" s="66" t="str">
        <f>IF(ISNA('[1]-------  H.S.ARA -------'!$D$7)," ",IF('[1]-------  H.S.ARA -------'!$D$7='CITYLIFE SİNEMALARI'!B499,HLOOKUP('CITYLIFE SİNEMALARI'!B499,'[1]-------  H.S.ARA -------'!$D$7:$D$10,2,FALSE)," "))</f>
        <v> </v>
      </c>
      <c r="N499" s="66" t="str">
        <f>IF(ISNA('[1]-------  H.S.ARA -------'!$E$7)," ",IF('[1]-------  H.S.ARA -------'!$E$7='CITYLIFE SİNEMALARI'!B499,HLOOKUP('CITYLIFE SİNEMALARI'!B499,'[1]-------  H.S.ARA -------'!$E$7:$E$10,2,FALSE)," "))</f>
        <v> </v>
      </c>
      <c r="O499" s="66" t="str">
        <f>IF(ISNA('[1]-------  H.S.ARA -------'!$F$7)," ",IF('[1]-------  H.S.ARA -------'!$F$7='CITYLIFE SİNEMALARI'!B499,HLOOKUP('CITYLIFE SİNEMALARI'!B499,'[1]-------  H.S.ARA -------'!$F$7:$F$10,2,FALSE)," "))</f>
        <v> </v>
      </c>
      <c r="P499" s="66" t="str">
        <f>IF(ISNA('[1]-------  H.S.ARA -------'!$G$7)," ",IF('[1]-------  H.S.ARA -------'!$G$7='CITYLIFE SİNEMALARI'!B499,HLOOKUP('CITYLIFE SİNEMALARI'!B499,'[1]-------  H.S.ARA -------'!$G$7:$G$10,2,FALSE)," "))</f>
        <v> </v>
      </c>
      <c r="Q499" s="66" t="str">
        <f>IF(ISNA('[1]-------  H.S.ARA -------'!$H$7)," ",IF('[1]-------  H.S.ARA -------'!$H$7='CITYLIFE SİNEMALARI'!B499,HLOOKUP('CITYLIFE SİNEMALARI'!B499,'[1]-------  H.S.ARA -------'!$H$7:$H$10,2,FALSE)," "))</f>
        <v> </v>
      </c>
      <c r="R499" s="66" t="str">
        <f>IF(ISNA('[1]-------  H.S.ARA -------'!$I$7)," ",IF('[1]-------  H.S.ARA -------'!$I$7='CITYLIFE SİNEMALARI'!B499,HLOOKUP('CITYLIFE SİNEMALARI'!B499,'[1]-------  H.S.ARA -------'!$I$7:$I$10,2,FALSE)," "))</f>
        <v> </v>
      </c>
      <c r="S499" s="66" t="str">
        <f>IF(ISNA('[1]-------  H.S.ARA -------'!$J$7)," ",IF('[1]-------  H.S.ARA -------'!$J$7='CITYLIFE SİNEMALARI'!B499,HLOOKUP('CITYLIFE SİNEMALARI'!B499,'[1]-------  H.S.ARA -------'!$J$7:$J$10,2,FALSE)," "))</f>
        <v> </v>
      </c>
      <c r="T499" s="67" t="str">
        <f>IF(ISNA('[1]-------  H.S.ARA -------'!$C$11)," ",IF('[1]-------  H.S.ARA -------'!$C$11='CITYLIFE SİNEMALARI'!B499,HLOOKUP('CITYLIFE SİNEMALARI'!B499,'[1]-------  H.S.ARA -------'!$C$11:$C$14,2,FALSE)," "))</f>
        <v> </v>
      </c>
      <c r="U499" s="67" t="str">
        <f>IF(ISNA('[1]-------  H.S.ARA -------'!$D$11)," ",IF('[1]-------  H.S.ARA -------'!$D$11='CITYLIFE SİNEMALARI'!B499,HLOOKUP('CITYLIFE SİNEMALARI'!B499,'[1]-------  H.S.ARA -------'!$D$11:$D$14,2,FALSE)," "))</f>
        <v> </v>
      </c>
      <c r="V499" s="67" t="str">
        <f>IF(ISNA('[1]-------  H.S.ARA -------'!$E$11)," ",IF('[1]-------  H.S.ARA -------'!$E$11='CITYLIFE SİNEMALARI'!B499,HLOOKUP('CITYLIFE SİNEMALARI'!B499,'[1]-------  H.S.ARA -------'!$E$11:$E$14,2,FALSE)," "))</f>
        <v> </v>
      </c>
      <c r="W499" s="67" t="str">
        <f>IF(ISNA('[1]-------  H.S.ARA -------'!$F$11)," ",IF('[1]-------  H.S.ARA -------'!$F$11='CITYLIFE SİNEMALARI'!B499,HLOOKUP('CITYLIFE SİNEMALARI'!B499,'[1]-------  H.S.ARA -------'!$F$11:$F$14,2,FALSE)," "))</f>
        <v> </v>
      </c>
      <c r="X499" s="67" t="str">
        <f>IF(ISNA('[1]-------  H.S.ARA -------'!$G$11)," ",IF('[1]-------  H.S.ARA -------'!$G$11='CITYLIFE SİNEMALARI'!B499,HLOOKUP('CITYLIFE SİNEMALARI'!B499,'[1]-------  H.S.ARA -------'!$G$11:$G$14,2,FALSE)," "))</f>
        <v> </v>
      </c>
      <c r="Y499" s="67" t="str">
        <f>IF(ISNA('[1]-------  H.S.ARA -------'!$H$11)," ",IF('[1]-------  H.S.ARA -------'!$H$11='CITYLIFE SİNEMALARI'!B499,HLOOKUP('CITYLIFE SİNEMALARI'!B499,'[1]-------  H.S.ARA -------'!$H$11:$H$14,2,FALSE)," "))</f>
        <v> </v>
      </c>
      <c r="Z499" s="67" t="str">
        <f>IF(ISNA('[1]-------  H.S.ARA -------'!$I$11)," ",IF('[1]-------  H.S.ARA -------'!$I$11='CITYLIFE SİNEMALARI'!B499,HLOOKUP('CITYLIFE SİNEMALARI'!B499,'[1]-------  H.S.ARA -------'!$I$11:$I$14,2,FALSE)," "))</f>
        <v> </v>
      </c>
      <c r="AA499" s="67" t="str">
        <f>IF(ISNA('[1]-------  H.S.ARA -------'!$J$11)," ",IF('[1]-------  H.S.ARA -------'!$J$11='CITYLIFE SİNEMALARI'!B499,HLOOKUP('CITYLIFE SİNEMALARI'!B499,'[1]-------  H.S.ARA -------'!$J$11:$J$14,2,FALSE)," "))</f>
        <v> </v>
      </c>
      <c r="AB499" s="68" t="str">
        <f>IF(ISNA('[1]-------  H.S.ARA -------'!$C$15)," ",IF('[1]-------  H.S.ARA -------'!$C$15='CITYLIFE SİNEMALARI'!B499,HLOOKUP('CITYLIFE SİNEMALARI'!B499,'[1]-------  H.S.ARA -------'!$C$15:$C$18,2,FALSE)," "))</f>
        <v> </v>
      </c>
      <c r="AC499" s="68" t="str">
        <f>IF(ISNA('[1]-------  H.S.ARA -------'!$D$15)," ",IF('[1]-------  H.S.ARA -------'!$D$15='CITYLIFE SİNEMALARI'!B499,HLOOKUP('CITYLIFE SİNEMALARI'!B499,'[1]-------  H.S.ARA -------'!$D$15:$D$18,2,FALSE)," "))</f>
        <v> </v>
      </c>
      <c r="AD499" s="68" t="str">
        <f>IF(ISNA('[1]-------  H.S.ARA -------'!$E$15)," ",IF('[1]-------  H.S.ARA -------'!$E$15='CITYLIFE SİNEMALARI'!B499,HLOOKUP('CITYLIFE SİNEMALARI'!B499,'[1]-------  H.S.ARA -------'!$E$15:$E$18,2,FALSE)," "))</f>
        <v> </v>
      </c>
      <c r="AE499" s="68" t="str">
        <f>IF(ISNA('[1]-------  H.S.ARA -------'!$F$15)," ",IF('[1]-------  H.S.ARA -------'!$F$15='CITYLIFE SİNEMALARI'!B499,HLOOKUP('CITYLIFE SİNEMALARI'!B499,'[1]-------  H.S.ARA -------'!$F$15:$F$18,2,FALSE)," "))</f>
        <v> </v>
      </c>
      <c r="AF499" s="68" t="str">
        <f>IF(ISNA('[1]-------  H.S.ARA -------'!$G$15)," ",IF('[1]-------  H.S.ARA -------'!$G$15='CITYLIFE SİNEMALARI'!B499,HLOOKUP('CITYLIFE SİNEMALARI'!B499,'[1]-------  H.S.ARA -------'!$G$15:$G$18,2,FALSE)," "))</f>
        <v> </v>
      </c>
      <c r="AG499" s="68" t="str">
        <f>IF(ISNA('[1]-------  H.S.ARA -------'!$H$15)," ",IF('[1]-------  H.S.ARA -------'!$H$15='CITYLIFE SİNEMALARI'!B499,HLOOKUP('CITYLIFE SİNEMALARI'!B499,'[1]-------  H.S.ARA -------'!$H$15:$H$18,2,FALSE)," "))</f>
        <v> </v>
      </c>
      <c r="AH499" s="68" t="str">
        <f>IF(ISNA('[1]-------  H.S.ARA -------'!$I$15)," ",IF('[1]-------  H.S.ARA -------'!$I$15='CITYLIFE SİNEMALARI'!B499,HLOOKUP('CITYLIFE SİNEMALARI'!B499,'[1]-------  H.S.ARA -------'!$I$15:$I$18,2,FALSE)," "))</f>
        <v> </v>
      </c>
      <c r="AI499" s="68" t="str">
        <f>IF(ISNA('[1]-------  H.S.ARA -------'!$J$15)," ",IF('[1]-------  H.S.ARA -------'!$J$15='CITYLIFE SİNEMALARI'!B499,HLOOKUP('CITYLIFE SİNEMALARI'!B499,'[1]-------  H.S.ARA -------'!$J$15:$J$18,2,FALSE)," "))</f>
        <v> </v>
      </c>
      <c r="AJ499" s="69" t="str">
        <f>IF(ISNA('[1]-------  H.S.ARA -------'!$C$19)," ",IF('[1]-------  H.S.ARA -------'!$C$19='CITYLIFE SİNEMALARI'!B499,HLOOKUP('CITYLIFE SİNEMALARI'!B499,'[1]-------  H.S.ARA -------'!$C$19:$C$22,2,FALSE)," "))</f>
        <v> </v>
      </c>
      <c r="AK499" s="69" t="str">
        <f>IF(ISNA('[1]-------  H.S.ARA -------'!$D$19)," ",IF('[1]-------  H.S.ARA -------'!$D$19='CITYLIFE SİNEMALARI'!B499,HLOOKUP('CITYLIFE SİNEMALARI'!B499,'[1]-------  H.S.ARA -------'!$D$19:$D$22,2,FALSE)," "))</f>
        <v> </v>
      </c>
      <c r="AL499" s="69" t="str">
        <f>IF(ISNA('[1]-------  H.S.ARA -------'!$E$19)," ",IF('[1]-------  H.S.ARA -------'!$E$19='CITYLIFE SİNEMALARI'!B499,HLOOKUP('CITYLIFE SİNEMALARI'!B499,'[1]-------  H.S.ARA -------'!$E$19:$E$22,2,FALSE)," "))</f>
        <v> </v>
      </c>
      <c r="AM499" s="69" t="str">
        <f>IF(ISNA('[1]-------  H.S.ARA -------'!$F$19)," ",IF('[1]-------  H.S.ARA -------'!$F$19='CITYLIFE SİNEMALARI'!B499,HLOOKUP('CITYLIFE SİNEMALARI'!B499,'[1]-------  H.S.ARA -------'!$F$19:$F$22,2,FALSE)," "))</f>
        <v> </v>
      </c>
      <c r="AN499" s="69" t="str">
        <f>IF(ISNA('[1]-------  H.S.ARA -------'!$G$19)," ",IF('[1]-------  H.S.ARA -------'!$G$19='CITYLIFE SİNEMALARI'!B499,HLOOKUP('CITYLIFE SİNEMALARI'!B499,'[1]-------  H.S.ARA -------'!$G$19:$G$22,2,FALSE)," "))</f>
        <v> </v>
      </c>
      <c r="AO499" s="69" t="str">
        <f>IF(ISNA('[1]-------  H.S.ARA -------'!$H$19)," ",IF('[1]-------  H.S.ARA -------'!$H$19='CITYLIFE SİNEMALARI'!B499,HLOOKUP('CITYLIFE SİNEMALARI'!B499,'[1]-------  H.S.ARA -------'!$H$19:$H$22,2,FALSE)," "))</f>
        <v> </v>
      </c>
      <c r="AP499" s="69" t="str">
        <f>IF(ISNA('[1]-------  H.S.ARA -------'!$I$19)," ",IF('[1]-------  H.S.ARA -------'!$I$19='CITYLIFE SİNEMALARI'!B499,HLOOKUP('CITYLIFE SİNEMALARI'!B499,'[1]-------  H.S.ARA -------'!$I$19:$I$22,2,FALSE)," "))</f>
        <v> </v>
      </c>
      <c r="AQ499" s="69" t="str">
        <f>IF(ISNA('[1]-------  H.S.ARA -------'!$J$19)," ",IF('[1]-------  H.S.ARA -------'!$J$19='CITYLIFE SİNEMALARI'!B499,HLOOKUP('CITYLIFE SİNEMALARI'!B499,'[1]-------  H.S.ARA -------'!$J$19:$J$22,2,FALSE)," "))</f>
        <v> </v>
      </c>
      <c r="AR499" s="66" t="str">
        <f>IF(ISNA('[1]-------  H.S.ARA -------'!$C$23)," ",IF('[1]-------  H.S.ARA -------'!$C$23='CITYLIFE SİNEMALARI'!B499,HLOOKUP('CITYLIFE SİNEMALARI'!B499,'[1]-------  H.S.ARA -------'!$C$23:$C$26,2,FALSE)," "))</f>
        <v> </v>
      </c>
      <c r="AS499" s="66" t="str">
        <f>IF(ISNA('[1]-------  H.S.ARA -------'!$D$23)," ",IF('[1]-------  H.S.ARA -------'!$D$23='CITYLIFE SİNEMALARI'!B499,HLOOKUP('CITYLIFE SİNEMALARI'!B499,'[1]-------  H.S.ARA -------'!$D$23:$D$26,2,FALSE)," "))</f>
        <v> </v>
      </c>
      <c r="AT499" s="66" t="str">
        <f>IF(ISNA('[1]-------  H.S.ARA -------'!$E$23)," ",IF('[1]-------  H.S.ARA -------'!$E$23='CITYLIFE SİNEMALARI'!B499,HLOOKUP('CITYLIFE SİNEMALARI'!B499,'[1]-------  H.S.ARA -------'!$E$23:$E$26,2,FALSE)," "))</f>
        <v> </v>
      </c>
      <c r="AU499" s="66" t="str">
        <f>IF(ISNA('[1]-------  H.S.ARA -------'!$F$23)," ",IF('[1]-------  H.S.ARA -------'!$F$23='CITYLIFE SİNEMALARI'!B499,HLOOKUP('CITYLIFE SİNEMALARI'!B499,'[1]-------  H.S.ARA -------'!$F$23:$F$26,2,FALSE)," "))</f>
        <v> </v>
      </c>
      <c r="AV499" s="66" t="str">
        <f>IF(ISNA('[1]-------  H.S.ARA -------'!$G$23)," ",IF('[1]-------  H.S.ARA -------'!$G$23='CITYLIFE SİNEMALARI'!B499,HLOOKUP('CITYLIFE SİNEMALARI'!B499,'[1]-------  H.S.ARA -------'!$G$23:$G$26,2,FALSE)," "))</f>
        <v> </v>
      </c>
      <c r="AW499" s="66" t="str">
        <f>IF(ISNA('[1]-------  H.S.ARA -------'!$H$23)," ",IF('[1]-------  H.S.ARA -------'!$H$23='CITYLIFE SİNEMALARI'!B499,HLOOKUP('CITYLIFE SİNEMALARI'!B499,'[1]-------  H.S.ARA -------'!$H$23:$H$26,2,FALSE)," "))</f>
        <v> </v>
      </c>
      <c r="AX499" s="66" t="str">
        <f>IF(ISNA('[1]-------  H.S.ARA -------'!$I$23)," ",IF('[1]-------  H.S.ARA -------'!$I$23='CITYLIFE SİNEMALARI'!B499,HLOOKUP('CITYLIFE SİNEMALARI'!B499,'[1]-------  H.S.ARA -------'!$I$23:$I$26,2,FALSE)," "))</f>
        <v> </v>
      </c>
      <c r="AY499" s="66" t="str">
        <f>IF(ISNA('[1]-------  H.S.ARA -------'!$J$23)," ",IF('[1]-------  H.S.ARA -------'!$J$23='CITYLIFE SİNEMALARI'!B499,HLOOKUP('CITYLIFE SİNEMALARI'!B499,'[1]-------  H.S.ARA -------'!$J$23:$J$26,2,FALSE)," "))</f>
        <v> </v>
      </c>
      <c r="AZ499" s="65" t="str">
        <f>IF(ISNA('[1]-------  H.S.ARA -------'!$C$27)," ",IF('[1]-------  H.S.ARA -------'!$C$27='CITYLIFE SİNEMALARI'!B499,HLOOKUP('CITYLIFE SİNEMALARI'!B499,'[1]-------  H.S.ARA -------'!$C$27:$C$30,2,FALSE)," "))</f>
        <v> </v>
      </c>
      <c r="BA499" s="65" t="str">
        <f>IF(ISNA('[1]-------  H.S.ARA -------'!$D$27)," ",IF('[1]-------  H.S.ARA -------'!$D$27='CITYLIFE SİNEMALARI'!B499,HLOOKUP('CITYLIFE SİNEMALARI'!B499,'[1]-------  H.S.ARA -------'!$D$27:$D$30,2,FALSE)," "))</f>
        <v> </v>
      </c>
      <c r="BB499" s="65" t="str">
        <f>IF(ISNA('[1]-------  H.S.ARA -------'!$E$27)," ",IF('[1]-------  H.S.ARA -------'!$E$27='CITYLIFE SİNEMALARI'!B499,HLOOKUP('CITYLIFE SİNEMALARI'!B499,'[1]-------  H.S.ARA -------'!$E$27:$E$30,2,FALSE)," "))</f>
        <v> </v>
      </c>
      <c r="BC499" s="65" t="str">
        <f>IF(ISNA('[1]-------  H.S.ARA -------'!$F$27)," ",IF('[1]-------  H.S.ARA -------'!$F$27='CITYLIFE SİNEMALARI'!B499,HLOOKUP('CITYLIFE SİNEMALARI'!B499,'[1]-------  H.S.ARA -------'!$F$27:$F$30,2,FALSE)," "))</f>
        <v> </v>
      </c>
      <c r="BD499" s="65" t="str">
        <f>IF(ISNA('[1]-------  H.S.ARA -------'!$G$27)," ",IF('[1]-------  H.S.ARA -------'!$G$27='CITYLIFE SİNEMALARI'!B499,HLOOKUP('CITYLIFE SİNEMALARI'!B499,'[1]-------  H.S.ARA -------'!$G$27:$G$30,2,FALSE)," "))</f>
        <v> </v>
      </c>
      <c r="BE499" s="65" t="str">
        <f>IF(ISNA('[1]-------  H.S.ARA -------'!$H$27)," ",IF('[1]-------  H.S.ARA -------'!$H$27='CITYLIFE SİNEMALARI'!B499,HLOOKUP('CITYLIFE SİNEMALARI'!B499,'[1]-------  H.S.ARA -------'!$H$27:$H$30,2,FALSE)," "))</f>
        <v> </v>
      </c>
      <c r="BF499" s="65" t="str">
        <f>IF(ISNA('[1]-------  H.S.ARA -------'!$I$27)," ",IF('[1]-------  H.S.ARA -------'!$I$27='CITYLIFE SİNEMALARI'!B499,HLOOKUP('CITYLIFE SİNEMALARI'!B499,'[1]-------  H.S.ARA -------'!$I$27:$I$30,2,FALSE)," "))</f>
        <v> </v>
      </c>
      <c r="BG499" s="65" t="str">
        <f>IF(ISNA('[1]-------  H.S.ARA -------'!$J$27)," ",IF('[1]-------  H.S.ARA -------'!$J$27='CITYLIFE SİNEMALARI'!B499,HLOOKUP('CITYLIFE SİNEMALARI'!B499,'[1]-------  H.S.ARA -------'!$J$27:$J$30,2,FALSE)," "))</f>
        <v> </v>
      </c>
      <c r="BH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I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J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K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L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M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N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O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BP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Q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R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S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T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U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V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W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BX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BY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BZ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A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B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C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D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E499" s="70" t="e">
        <f>IF(ISNA('[1]-------  H.S.ARA -------'!#REF!)," ",IF('[1]-------  H.S.ARA -------'!#REF!='CITYLIFE SİNEMALARI'!B499,HLOOKUP('CITYLIFE SİNEMALARI'!B499,'[1]-------  H.S.ARA -------'!#REF!,2,FALSE)," "))</f>
        <v>#REF!</v>
      </c>
      <c r="CF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G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H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I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J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K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L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M499" s="66" t="e">
        <f>IF(ISNA('[1]-------  H.S.ARA -------'!#REF!)," ",IF('[1]-------  H.S.ARA -------'!#REF!='CITYLIFE SİNEMALARI'!B499,HLOOKUP('CITYLIFE SİNEMALARI'!B499,'[1]-------  H.S.ARA -------'!#REF!,2,FALSE)," "))</f>
        <v>#REF!</v>
      </c>
      <c r="CN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O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P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Q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R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S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T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U499" s="65" t="e">
        <f>IF(ISNA('[1]-------  H.S.ARA -------'!#REF!)," ",IF('[1]-------  H.S.ARA -------'!#REF!='CITYLIFE SİNEMALARI'!B499,HLOOKUP('CITYLIFE SİNEMALARI'!B499,'[1]-------  H.S.ARA -------'!#REF!,2,FALSE)," "))</f>
        <v>#REF!</v>
      </c>
      <c r="CV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W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X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Y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CZ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A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B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C499" s="67" t="e">
        <f>IF(ISNA('[1]-------  H.S.ARA -------'!#REF!)," ",IF('[1]-------  H.S.ARA -------'!#REF!='CITYLIFE SİNEMALARI'!B499,HLOOKUP('CITYLIFE SİNEMALARI'!B499,'[1]-------  H.S.ARA -------'!#REF!,2,FALSE)," "))</f>
        <v>#REF!</v>
      </c>
      <c r="DD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E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F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G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H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I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J499" s="68" t="e">
        <f>IF(ISNA('[1]-------  H.S.ARA -------'!#REF!)," ",IF('[1]-------  H.S.ARA -------'!#REF!='CITYLIFE SİNEMALARI'!B499,HLOOKUP('CITYLIFE SİNEMALARI'!B499,'[1]-------  H.S.ARA -------'!#REF!,2,FALSE)," "))</f>
        <v>#REF!</v>
      </c>
      <c r="DK499" s="68" t="e">
        <f>IF(ISNA('[1]-------  H.S.ARA -------'!#REF!)," ",IF('[1]-------  H.S.ARA -------'!#REF!='CITYLIFE SİNEMALARI'!B499,HLOOKUP('CITYLIFE SİNEMALARI'!B499,'[1]-------  H.S.ARA -------'!#REF!,2,FALSE)," "))</f>
        <v>#REF!</v>
      </c>
    </row>
    <row r="500" spans="2:115" ht="12.75">
      <c r="B500" s="73">
        <f t="shared" si="35"/>
        <v>0</v>
      </c>
      <c r="D500" s="65" t="str">
        <f>IF(ISNA('[1]-------  H.S.ARA -------'!$C$3)," ",IF('[1]-------  H.S.ARA -------'!$C$3='CITYLIFE SİNEMALARI'!B500,HLOOKUP('CITYLIFE SİNEMALARI'!B500,'[1]-------  H.S.ARA -------'!$C$3:$C$6,2,FALSE)," "))</f>
        <v> </v>
      </c>
      <c r="E500" s="65" t="str">
        <f>IF(ISNA('[1]-------  H.S.ARA -------'!$D$3)," ",IF('[1]-------  H.S.ARA -------'!$D$3='CITYLIFE SİNEMALARI'!B500,HLOOKUP('CITYLIFE SİNEMALARI'!B500,'[1]-------  H.S.ARA -------'!$D$3:$D$6,2,FALSE)," "))</f>
        <v> </v>
      </c>
      <c r="F500" s="65" t="str">
        <f>IF(ISNA('[1]-------  H.S.ARA -------'!$E$3)," ",IF('[1]-------  H.S.ARA -------'!$E$3='CITYLIFE SİNEMALARI'!B500,HLOOKUP('CITYLIFE SİNEMALARI'!B500,'[1]-------  H.S.ARA -------'!$E$3:$E$6,2,FALSE)," "))</f>
        <v> </v>
      </c>
      <c r="G500" s="65" t="str">
        <f>IF(ISNA('[1]-------  H.S.ARA -------'!$F$3)," ",IF('[1]-------  H.S.ARA -------'!$F$3='CITYLIFE SİNEMALARI'!B500,HLOOKUP('CITYLIFE SİNEMALARI'!B500,'[1]-------  H.S.ARA -------'!$F$3:$F$6,2,FALSE)," "))</f>
        <v> </v>
      </c>
      <c r="H500" s="65" t="str">
        <f>IF(ISNA('[1]-------  H.S.ARA -------'!$G$3)," ",IF('[1]-------  H.S.ARA -------'!$G$3='CITYLIFE SİNEMALARI'!B500,HLOOKUP('CITYLIFE SİNEMALARI'!B500,'[1]-------  H.S.ARA -------'!$G$3:$G$6,2,FALSE)," "))</f>
        <v> </v>
      </c>
      <c r="I500" s="65" t="str">
        <f>IF(ISNA('[1]-------  H.S.ARA -------'!$H$3)," ",IF('[1]-------  H.S.ARA -------'!$H$3='CITYLIFE SİNEMALARI'!B500,HLOOKUP('CITYLIFE SİNEMALARI'!B500,'[1]-------  H.S.ARA -------'!$H$3:$H$6,2,FALSE)," "))</f>
        <v> </v>
      </c>
      <c r="J500" s="65" t="str">
        <f>IF(ISNA('[1]-------  H.S.ARA -------'!$I$3)," ",IF('[1]-------  H.S.ARA -------'!$I$3='CITYLIFE SİNEMALARI'!B500,HLOOKUP('CITYLIFE SİNEMALARI'!B500,'[1]-------  H.S.ARA -------'!$I$3:$I$6,2,FALSE)," "))</f>
        <v> </v>
      </c>
      <c r="K500" s="65" t="str">
        <f>IF(ISNA('[1]-------  H.S.ARA -------'!$J$3)," ",IF('[1]-------  H.S.ARA -------'!$J$3='CITYLIFE SİNEMALARI'!B500,HLOOKUP('CITYLIFE SİNEMALARI'!B500,'[1]-------  H.S.ARA -------'!$J$3:$J$6,2,FALSE)," "))</f>
        <v> </v>
      </c>
      <c r="L500" s="66" t="str">
        <f>IF(ISNA('[1]-------  H.S.ARA -------'!$C$7)," ",IF('[1]-------  H.S.ARA -------'!$C$7='CITYLIFE SİNEMALARI'!B500,HLOOKUP('CITYLIFE SİNEMALARI'!B500,'[1]-------  H.S.ARA -------'!$C$7:$C$10,2,FALSE)," "))</f>
        <v> </v>
      </c>
      <c r="M500" s="66" t="str">
        <f>IF(ISNA('[1]-------  H.S.ARA -------'!$D$7)," ",IF('[1]-------  H.S.ARA -------'!$D$7='CITYLIFE SİNEMALARI'!B500,HLOOKUP('CITYLIFE SİNEMALARI'!B500,'[1]-------  H.S.ARA -------'!$D$7:$D$10,2,FALSE)," "))</f>
        <v> </v>
      </c>
      <c r="N500" s="66" t="str">
        <f>IF(ISNA('[1]-------  H.S.ARA -------'!$E$7)," ",IF('[1]-------  H.S.ARA -------'!$E$7='CITYLIFE SİNEMALARI'!B500,HLOOKUP('CITYLIFE SİNEMALARI'!B500,'[1]-------  H.S.ARA -------'!$E$7:$E$10,2,FALSE)," "))</f>
        <v> </v>
      </c>
      <c r="O500" s="66" t="str">
        <f>IF(ISNA('[1]-------  H.S.ARA -------'!$F$7)," ",IF('[1]-------  H.S.ARA -------'!$F$7='CITYLIFE SİNEMALARI'!B500,HLOOKUP('CITYLIFE SİNEMALARI'!B500,'[1]-------  H.S.ARA -------'!$F$7:$F$10,2,FALSE)," "))</f>
        <v> </v>
      </c>
      <c r="P500" s="66" t="str">
        <f>IF(ISNA('[1]-------  H.S.ARA -------'!$G$7)," ",IF('[1]-------  H.S.ARA -------'!$G$7='CITYLIFE SİNEMALARI'!B500,HLOOKUP('CITYLIFE SİNEMALARI'!B500,'[1]-------  H.S.ARA -------'!$G$7:$G$10,2,FALSE)," "))</f>
        <v> </v>
      </c>
      <c r="Q500" s="66" t="str">
        <f>IF(ISNA('[1]-------  H.S.ARA -------'!$H$7)," ",IF('[1]-------  H.S.ARA -------'!$H$7='CITYLIFE SİNEMALARI'!B500,HLOOKUP('CITYLIFE SİNEMALARI'!B500,'[1]-------  H.S.ARA -------'!$H$7:$H$10,2,FALSE)," "))</f>
        <v> </v>
      </c>
      <c r="R500" s="66" t="str">
        <f>IF(ISNA('[1]-------  H.S.ARA -------'!$I$7)," ",IF('[1]-------  H.S.ARA -------'!$I$7='CITYLIFE SİNEMALARI'!B500,HLOOKUP('CITYLIFE SİNEMALARI'!B500,'[1]-------  H.S.ARA -------'!$I$7:$I$10,2,FALSE)," "))</f>
        <v> </v>
      </c>
      <c r="S500" s="66" t="str">
        <f>IF(ISNA('[1]-------  H.S.ARA -------'!$J$7)," ",IF('[1]-------  H.S.ARA -------'!$J$7='CITYLIFE SİNEMALARI'!B500,HLOOKUP('CITYLIFE SİNEMALARI'!B500,'[1]-------  H.S.ARA -------'!$J$7:$J$10,2,FALSE)," "))</f>
        <v> </v>
      </c>
      <c r="T500" s="67" t="str">
        <f>IF(ISNA('[1]-------  H.S.ARA -------'!$C$11)," ",IF('[1]-------  H.S.ARA -------'!$C$11='CITYLIFE SİNEMALARI'!B500,HLOOKUP('CITYLIFE SİNEMALARI'!B500,'[1]-------  H.S.ARA -------'!$C$11:$C$14,2,FALSE)," "))</f>
        <v> </v>
      </c>
      <c r="U500" s="67" t="str">
        <f>IF(ISNA('[1]-------  H.S.ARA -------'!$D$11)," ",IF('[1]-------  H.S.ARA -------'!$D$11='CITYLIFE SİNEMALARI'!B500,HLOOKUP('CITYLIFE SİNEMALARI'!B500,'[1]-------  H.S.ARA -------'!$D$11:$D$14,2,FALSE)," "))</f>
        <v> </v>
      </c>
      <c r="V500" s="67" t="str">
        <f>IF(ISNA('[1]-------  H.S.ARA -------'!$E$11)," ",IF('[1]-------  H.S.ARA -------'!$E$11='CITYLIFE SİNEMALARI'!B500,HLOOKUP('CITYLIFE SİNEMALARI'!B500,'[1]-------  H.S.ARA -------'!$E$11:$E$14,2,FALSE)," "))</f>
        <v> </v>
      </c>
      <c r="W500" s="67" t="str">
        <f>IF(ISNA('[1]-------  H.S.ARA -------'!$F$11)," ",IF('[1]-------  H.S.ARA -------'!$F$11='CITYLIFE SİNEMALARI'!B500,HLOOKUP('CITYLIFE SİNEMALARI'!B500,'[1]-------  H.S.ARA -------'!$F$11:$F$14,2,FALSE)," "))</f>
        <v> </v>
      </c>
      <c r="X500" s="67" t="str">
        <f>IF(ISNA('[1]-------  H.S.ARA -------'!$G$11)," ",IF('[1]-------  H.S.ARA -------'!$G$11='CITYLIFE SİNEMALARI'!B500,HLOOKUP('CITYLIFE SİNEMALARI'!B500,'[1]-------  H.S.ARA -------'!$G$11:$G$14,2,FALSE)," "))</f>
        <v> </v>
      </c>
      <c r="Y500" s="67" t="str">
        <f>IF(ISNA('[1]-------  H.S.ARA -------'!$H$11)," ",IF('[1]-------  H.S.ARA -------'!$H$11='CITYLIFE SİNEMALARI'!B500,HLOOKUP('CITYLIFE SİNEMALARI'!B500,'[1]-------  H.S.ARA -------'!$H$11:$H$14,2,FALSE)," "))</f>
        <v> </v>
      </c>
      <c r="Z500" s="67" t="str">
        <f>IF(ISNA('[1]-------  H.S.ARA -------'!$I$11)," ",IF('[1]-------  H.S.ARA -------'!$I$11='CITYLIFE SİNEMALARI'!B500,HLOOKUP('CITYLIFE SİNEMALARI'!B500,'[1]-------  H.S.ARA -------'!$I$11:$I$14,2,FALSE)," "))</f>
        <v> </v>
      </c>
      <c r="AA500" s="67" t="str">
        <f>IF(ISNA('[1]-------  H.S.ARA -------'!$J$11)," ",IF('[1]-------  H.S.ARA -------'!$J$11='CITYLIFE SİNEMALARI'!B500,HLOOKUP('CITYLIFE SİNEMALARI'!B500,'[1]-------  H.S.ARA -------'!$J$11:$J$14,2,FALSE)," "))</f>
        <v> </v>
      </c>
      <c r="AB500" s="68" t="str">
        <f>IF(ISNA('[1]-------  H.S.ARA -------'!$C$15)," ",IF('[1]-------  H.S.ARA -------'!$C$15='CITYLIFE SİNEMALARI'!B500,HLOOKUP('CITYLIFE SİNEMALARI'!B500,'[1]-------  H.S.ARA -------'!$C$15:$C$18,2,FALSE)," "))</f>
        <v> </v>
      </c>
      <c r="AC500" s="68" t="str">
        <f>IF(ISNA('[1]-------  H.S.ARA -------'!$D$15)," ",IF('[1]-------  H.S.ARA -------'!$D$15='CITYLIFE SİNEMALARI'!B500,HLOOKUP('CITYLIFE SİNEMALARI'!B500,'[1]-------  H.S.ARA -------'!$D$15:$D$18,2,FALSE)," "))</f>
        <v> </v>
      </c>
      <c r="AD500" s="68" t="str">
        <f>IF(ISNA('[1]-------  H.S.ARA -------'!$E$15)," ",IF('[1]-------  H.S.ARA -------'!$E$15='CITYLIFE SİNEMALARI'!B500,HLOOKUP('CITYLIFE SİNEMALARI'!B500,'[1]-------  H.S.ARA -------'!$E$15:$E$18,2,FALSE)," "))</f>
        <v> </v>
      </c>
      <c r="AE500" s="68" t="str">
        <f>IF(ISNA('[1]-------  H.S.ARA -------'!$F$15)," ",IF('[1]-------  H.S.ARA -------'!$F$15='CITYLIFE SİNEMALARI'!B500,HLOOKUP('CITYLIFE SİNEMALARI'!B500,'[1]-------  H.S.ARA -------'!$F$15:$F$18,2,FALSE)," "))</f>
        <v> </v>
      </c>
      <c r="AF500" s="68" t="str">
        <f>IF(ISNA('[1]-------  H.S.ARA -------'!$G$15)," ",IF('[1]-------  H.S.ARA -------'!$G$15='CITYLIFE SİNEMALARI'!B500,HLOOKUP('CITYLIFE SİNEMALARI'!B500,'[1]-------  H.S.ARA -------'!$G$15:$G$18,2,FALSE)," "))</f>
        <v> </v>
      </c>
      <c r="AG500" s="68" t="str">
        <f>IF(ISNA('[1]-------  H.S.ARA -------'!$H$15)," ",IF('[1]-------  H.S.ARA -------'!$H$15='CITYLIFE SİNEMALARI'!B500,HLOOKUP('CITYLIFE SİNEMALARI'!B500,'[1]-------  H.S.ARA -------'!$H$15:$H$18,2,FALSE)," "))</f>
        <v> </v>
      </c>
      <c r="AH500" s="68" t="str">
        <f>IF(ISNA('[1]-------  H.S.ARA -------'!$I$15)," ",IF('[1]-------  H.S.ARA -------'!$I$15='CITYLIFE SİNEMALARI'!B500,HLOOKUP('CITYLIFE SİNEMALARI'!B500,'[1]-------  H.S.ARA -------'!$I$15:$I$18,2,FALSE)," "))</f>
        <v> </v>
      </c>
      <c r="AI500" s="68" t="str">
        <f>IF(ISNA('[1]-------  H.S.ARA -------'!$J$15)," ",IF('[1]-------  H.S.ARA -------'!$J$15='CITYLIFE SİNEMALARI'!B500,HLOOKUP('CITYLIFE SİNEMALARI'!B500,'[1]-------  H.S.ARA -------'!$J$15:$J$18,2,FALSE)," "))</f>
        <v> </v>
      </c>
      <c r="AJ500" s="69" t="str">
        <f>IF(ISNA('[1]-------  H.S.ARA -------'!$C$19)," ",IF('[1]-------  H.S.ARA -------'!$C$19='CITYLIFE SİNEMALARI'!B500,HLOOKUP('CITYLIFE SİNEMALARI'!B500,'[1]-------  H.S.ARA -------'!$C$19:$C$22,2,FALSE)," "))</f>
        <v> </v>
      </c>
      <c r="AK500" s="69" t="str">
        <f>IF(ISNA('[1]-------  H.S.ARA -------'!$D$19)," ",IF('[1]-------  H.S.ARA -------'!$D$19='CITYLIFE SİNEMALARI'!B500,HLOOKUP('CITYLIFE SİNEMALARI'!B500,'[1]-------  H.S.ARA -------'!$D$19:$D$22,2,FALSE)," "))</f>
        <v> </v>
      </c>
      <c r="AL500" s="69" t="str">
        <f>IF(ISNA('[1]-------  H.S.ARA -------'!$E$19)," ",IF('[1]-------  H.S.ARA -------'!$E$19='CITYLIFE SİNEMALARI'!B500,HLOOKUP('CITYLIFE SİNEMALARI'!B500,'[1]-------  H.S.ARA -------'!$E$19:$E$22,2,FALSE)," "))</f>
        <v> </v>
      </c>
      <c r="AM500" s="69" t="str">
        <f>IF(ISNA('[1]-------  H.S.ARA -------'!$F$19)," ",IF('[1]-------  H.S.ARA -------'!$F$19='CITYLIFE SİNEMALARI'!B500,HLOOKUP('CITYLIFE SİNEMALARI'!B500,'[1]-------  H.S.ARA -------'!$F$19:$F$22,2,FALSE)," "))</f>
        <v> </v>
      </c>
      <c r="AN500" s="69" t="str">
        <f>IF(ISNA('[1]-------  H.S.ARA -------'!$G$19)," ",IF('[1]-------  H.S.ARA -------'!$G$19='CITYLIFE SİNEMALARI'!B500,HLOOKUP('CITYLIFE SİNEMALARI'!B500,'[1]-------  H.S.ARA -------'!$G$19:$G$22,2,FALSE)," "))</f>
        <v> </v>
      </c>
      <c r="AO500" s="69" t="str">
        <f>IF(ISNA('[1]-------  H.S.ARA -------'!$H$19)," ",IF('[1]-------  H.S.ARA -------'!$H$19='CITYLIFE SİNEMALARI'!B500,HLOOKUP('CITYLIFE SİNEMALARI'!B500,'[1]-------  H.S.ARA -------'!$H$19:$H$22,2,FALSE)," "))</f>
        <v> </v>
      </c>
      <c r="AP500" s="69" t="str">
        <f>IF(ISNA('[1]-------  H.S.ARA -------'!$I$19)," ",IF('[1]-------  H.S.ARA -------'!$I$19='CITYLIFE SİNEMALARI'!B500,HLOOKUP('CITYLIFE SİNEMALARI'!B500,'[1]-------  H.S.ARA -------'!$I$19:$I$22,2,FALSE)," "))</f>
        <v> </v>
      </c>
      <c r="AQ500" s="69" t="str">
        <f>IF(ISNA('[1]-------  H.S.ARA -------'!$J$19)," ",IF('[1]-------  H.S.ARA -------'!$J$19='CITYLIFE SİNEMALARI'!B500,HLOOKUP('CITYLIFE SİNEMALARI'!B500,'[1]-------  H.S.ARA -------'!$J$19:$J$22,2,FALSE)," "))</f>
        <v> </v>
      </c>
      <c r="AR500" s="66" t="str">
        <f>IF(ISNA('[1]-------  H.S.ARA -------'!$C$23)," ",IF('[1]-------  H.S.ARA -------'!$C$23='CITYLIFE SİNEMALARI'!B500,HLOOKUP('CITYLIFE SİNEMALARI'!B500,'[1]-------  H.S.ARA -------'!$C$23:$C$26,2,FALSE)," "))</f>
        <v> </v>
      </c>
      <c r="AS500" s="66" t="str">
        <f>IF(ISNA('[1]-------  H.S.ARA -------'!$D$23)," ",IF('[1]-------  H.S.ARA -------'!$D$23='CITYLIFE SİNEMALARI'!B500,HLOOKUP('CITYLIFE SİNEMALARI'!B500,'[1]-------  H.S.ARA -------'!$D$23:$D$26,2,FALSE)," "))</f>
        <v> </v>
      </c>
      <c r="AT500" s="66" t="str">
        <f>IF(ISNA('[1]-------  H.S.ARA -------'!$E$23)," ",IF('[1]-------  H.S.ARA -------'!$E$23='CITYLIFE SİNEMALARI'!B500,HLOOKUP('CITYLIFE SİNEMALARI'!B500,'[1]-------  H.S.ARA -------'!$E$23:$E$26,2,FALSE)," "))</f>
        <v> </v>
      </c>
      <c r="AU500" s="66" t="str">
        <f>IF(ISNA('[1]-------  H.S.ARA -------'!$F$23)," ",IF('[1]-------  H.S.ARA -------'!$F$23='CITYLIFE SİNEMALARI'!B500,HLOOKUP('CITYLIFE SİNEMALARI'!B500,'[1]-------  H.S.ARA -------'!$F$23:$F$26,2,FALSE)," "))</f>
        <v> </v>
      </c>
      <c r="AV500" s="66" t="str">
        <f>IF(ISNA('[1]-------  H.S.ARA -------'!$G$23)," ",IF('[1]-------  H.S.ARA -------'!$G$23='CITYLIFE SİNEMALARI'!B500,HLOOKUP('CITYLIFE SİNEMALARI'!B500,'[1]-------  H.S.ARA -------'!$G$23:$G$26,2,FALSE)," "))</f>
        <v> </v>
      </c>
      <c r="AW500" s="66" t="str">
        <f>IF(ISNA('[1]-------  H.S.ARA -------'!$H$23)," ",IF('[1]-------  H.S.ARA -------'!$H$23='CITYLIFE SİNEMALARI'!B500,HLOOKUP('CITYLIFE SİNEMALARI'!B500,'[1]-------  H.S.ARA -------'!$H$23:$H$26,2,FALSE)," "))</f>
        <v> </v>
      </c>
      <c r="AX500" s="66" t="str">
        <f>IF(ISNA('[1]-------  H.S.ARA -------'!$I$23)," ",IF('[1]-------  H.S.ARA -------'!$I$23='CITYLIFE SİNEMALARI'!B500,HLOOKUP('CITYLIFE SİNEMALARI'!B500,'[1]-------  H.S.ARA -------'!$I$23:$I$26,2,FALSE)," "))</f>
        <v> </v>
      </c>
      <c r="AY500" s="66" t="str">
        <f>IF(ISNA('[1]-------  H.S.ARA -------'!$J$23)," ",IF('[1]-------  H.S.ARA -------'!$J$23='CITYLIFE SİNEMALARI'!B500,HLOOKUP('CITYLIFE SİNEMALARI'!B500,'[1]-------  H.S.ARA -------'!$J$23:$J$26,2,FALSE)," "))</f>
        <v> </v>
      </c>
      <c r="AZ500" s="65" t="str">
        <f>IF(ISNA('[1]-------  H.S.ARA -------'!$C$27)," ",IF('[1]-------  H.S.ARA -------'!$C$27='CITYLIFE SİNEMALARI'!B500,HLOOKUP('CITYLIFE SİNEMALARI'!B500,'[1]-------  H.S.ARA -------'!$C$27:$C$30,2,FALSE)," "))</f>
        <v> </v>
      </c>
      <c r="BA500" s="65" t="str">
        <f>IF(ISNA('[1]-------  H.S.ARA -------'!$D$27)," ",IF('[1]-------  H.S.ARA -------'!$D$27='CITYLIFE SİNEMALARI'!B500,HLOOKUP('CITYLIFE SİNEMALARI'!B500,'[1]-------  H.S.ARA -------'!$D$27:$D$30,2,FALSE)," "))</f>
        <v> </v>
      </c>
      <c r="BB500" s="65" t="str">
        <f>IF(ISNA('[1]-------  H.S.ARA -------'!$E$27)," ",IF('[1]-------  H.S.ARA -------'!$E$27='CITYLIFE SİNEMALARI'!B500,HLOOKUP('CITYLIFE SİNEMALARI'!B500,'[1]-------  H.S.ARA -------'!$E$27:$E$30,2,FALSE)," "))</f>
        <v> </v>
      </c>
      <c r="BC500" s="65" t="str">
        <f>IF(ISNA('[1]-------  H.S.ARA -------'!$F$27)," ",IF('[1]-------  H.S.ARA -------'!$F$27='CITYLIFE SİNEMALARI'!B500,HLOOKUP('CITYLIFE SİNEMALARI'!B500,'[1]-------  H.S.ARA -------'!$F$27:$F$30,2,FALSE)," "))</f>
        <v> </v>
      </c>
      <c r="BD500" s="65" t="str">
        <f>IF(ISNA('[1]-------  H.S.ARA -------'!$G$27)," ",IF('[1]-------  H.S.ARA -------'!$G$27='CITYLIFE SİNEMALARI'!B500,HLOOKUP('CITYLIFE SİNEMALARI'!B500,'[1]-------  H.S.ARA -------'!$G$27:$G$30,2,FALSE)," "))</f>
        <v> </v>
      </c>
      <c r="BE500" s="65" t="str">
        <f>IF(ISNA('[1]-------  H.S.ARA -------'!$H$27)," ",IF('[1]-------  H.S.ARA -------'!$H$27='CITYLIFE SİNEMALARI'!B500,HLOOKUP('CITYLIFE SİNEMALARI'!B500,'[1]-------  H.S.ARA -------'!$H$27:$H$30,2,FALSE)," "))</f>
        <v> </v>
      </c>
      <c r="BF500" s="65" t="str">
        <f>IF(ISNA('[1]-------  H.S.ARA -------'!$I$27)," ",IF('[1]-------  H.S.ARA -------'!$I$27='CITYLIFE SİNEMALARI'!B500,HLOOKUP('CITYLIFE SİNEMALARI'!B500,'[1]-------  H.S.ARA -------'!$I$27:$I$30,2,FALSE)," "))</f>
        <v> </v>
      </c>
      <c r="BG500" s="65" t="str">
        <f>IF(ISNA('[1]-------  H.S.ARA -------'!$J$27)," ",IF('[1]-------  H.S.ARA -------'!$J$27='CITYLIFE SİNEMALARI'!B500,HLOOKUP('CITYLIFE SİNEMALARI'!B500,'[1]-------  H.S.ARA -------'!$J$27:$J$30,2,FALSE)," "))</f>
        <v> </v>
      </c>
      <c r="BH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I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J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K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L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M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N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O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BP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Q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R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S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T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U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V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W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BX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BY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BZ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A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B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C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D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E500" s="70" t="e">
        <f>IF(ISNA('[1]-------  H.S.ARA -------'!#REF!)," ",IF('[1]-------  H.S.ARA -------'!#REF!='CITYLIFE SİNEMALARI'!B500,HLOOKUP('CITYLIFE SİNEMALARI'!B500,'[1]-------  H.S.ARA -------'!#REF!,2,FALSE)," "))</f>
        <v>#REF!</v>
      </c>
      <c r="CF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G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H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I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J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K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L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M500" s="66" t="e">
        <f>IF(ISNA('[1]-------  H.S.ARA -------'!#REF!)," ",IF('[1]-------  H.S.ARA -------'!#REF!='CITYLIFE SİNEMALARI'!B500,HLOOKUP('CITYLIFE SİNEMALARI'!B500,'[1]-------  H.S.ARA -------'!#REF!,2,FALSE)," "))</f>
        <v>#REF!</v>
      </c>
      <c r="CN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O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P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Q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R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S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T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U500" s="65" t="e">
        <f>IF(ISNA('[1]-------  H.S.ARA -------'!#REF!)," ",IF('[1]-------  H.S.ARA -------'!#REF!='CITYLIFE SİNEMALARI'!B500,HLOOKUP('CITYLIFE SİNEMALARI'!B500,'[1]-------  H.S.ARA -------'!#REF!,2,FALSE)," "))</f>
        <v>#REF!</v>
      </c>
      <c r="CV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CW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CX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CY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CZ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DA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DB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DC500" s="67" t="e">
        <f>IF(ISNA('[1]-------  H.S.ARA -------'!#REF!)," ",IF('[1]-------  H.S.ARA -------'!#REF!='CITYLIFE SİNEMALARI'!B500,HLOOKUP('CITYLIFE SİNEMALARI'!B500,'[1]-------  H.S.ARA -------'!#REF!,2,FALSE)," "))</f>
        <v>#REF!</v>
      </c>
      <c r="DD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E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F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G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H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I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J500" s="68" t="e">
        <f>IF(ISNA('[1]-------  H.S.ARA -------'!#REF!)," ",IF('[1]-------  H.S.ARA -------'!#REF!='CITYLIFE SİNEMALARI'!B500,HLOOKUP('CITYLIFE SİNEMALARI'!B500,'[1]-------  H.S.ARA -------'!#REF!,2,FALSE)," "))</f>
        <v>#REF!</v>
      </c>
      <c r="DK500" s="68" t="e">
        <f>IF(ISNA('[1]-------  H.S.ARA -------'!#REF!)," ",IF('[1]-------  H.S.ARA -------'!#REF!='CITYLIFE SİNEMALARI'!B500,HLOOKUP('CITYLIFE SİNEMALARI'!B500,'[1]-------  H.S.ARA -------'!#REF!,2,FALSE)," "))</f>
        <v>#REF!</v>
      </c>
    </row>
    <row r="501" ht="12.75">
      <c r="B501" s="75">
        <f t="shared" si="35"/>
        <v>0</v>
      </c>
    </row>
  </sheetData>
  <sheetProtection/>
  <mergeCells count="8">
    <mergeCell ref="D34:P34"/>
    <mergeCell ref="A1:T1"/>
    <mergeCell ref="A2:T2"/>
    <mergeCell ref="A3:T3"/>
    <mergeCell ref="A4:T4"/>
    <mergeCell ref="E5:T5"/>
    <mergeCell ref="C5:D5"/>
    <mergeCell ref="A34:C34"/>
  </mergeCells>
  <conditionalFormatting sqref="D34:P35 A34:C34">
    <cfRule type="cellIs" priority="1" dxfId="0" operator="greaterThan" stopIfTrue="1">
      <formula>0</formula>
    </cfRule>
  </conditionalFormatting>
  <conditionalFormatting sqref="H6:H16 D19:O33 P33 I6:O17 P7:Y17 P19:Y32 I18:Y18 D6:G18 P6:T6">
    <cfRule type="cellIs" priority="2" dxfId="0" operator="lessThan" stopIfTrue="1">
      <formula>0.947222222222222</formula>
    </cfRule>
    <cfRule type="cellIs" priority="3" dxfId="1" operator="greaterThanOrEqual" stopIfTrue="1">
      <formula>0.947916666666667</formula>
    </cfRule>
  </conditionalFormatting>
  <conditionalFormatting sqref="A6:A33">
    <cfRule type="cellIs" priority="4" dxfId="2" operator="greaterThan" stopIfTrue="1">
      <formula>0</formula>
    </cfRule>
  </conditionalFormatting>
  <conditionalFormatting sqref="C6:C33">
    <cfRule type="cellIs" priority="5" dxfId="3" operator="greaterThanOrEqual" stopIfTrue="1">
      <formula>0</formula>
    </cfRule>
  </conditionalFormatting>
  <conditionalFormatting sqref="H17:H18">
    <cfRule type="cellIs" priority="6" dxfId="0" operator="lessThan" stopIfTrue="1">
      <formula>0.947222222222222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alp.arslan</cp:lastModifiedBy>
  <dcterms:created xsi:type="dcterms:W3CDTF">2009-07-20T14:03:38Z</dcterms:created>
  <dcterms:modified xsi:type="dcterms:W3CDTF">2009-07-20T14:38:04Z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