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250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SİNEMALARI'!$A$1:$T$33</definedName>
  </definedNames>
  <calcPr fullCalcOnLoad="1"/>
</workbook>
</file>

<file path=xl/sharedStrings.xml><?xml version="1.0" encoding="utf-8"?>
<sst xmlns="http://schemas.openxmlformats.org/spreadsheetml/2006/main" count="15" uniqueCount="15">
  <si>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</si>
  <si>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</si>
  <si>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</si>
  <si>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</si>
  <si>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</si>
  <si>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benjamın button</t>
  </si>
  <si>
    <t>operasyon valkyrıe</t>
  </si>
  <si>
    <t>sahtekar</t>
  </si>
  <si>
    <t>zafer ve gurur</t>
  </si>
  <si>
    <t>güz sancısı</t>
  </si>
  <si>
    <t>despero (türkçe)</t>
  </si>
  <si>
    <t>çılgın dostlar 2 (türkçe)</t>
  </si>
  <si>
    <t>bay evet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</si>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</sst>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</numFmts>
  <fonts count="2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206" fontId="8" fillId="2" borderId="3" xfId="0" applyNumberFormat="1" applyFont="1" applyFill="1" applyBorder="1" applyAlignment="1" applyProtection="1">
      <alignment horizontal="right" vertical="center"/>
      <protection hidden="1"/>
    </xf>
    <xf numFmtId="1" fontId="10" fillId="0" borderId="4" xfId="0" applyNumberFormat="1" applyFont="1" applyFill="1" applyBorder="1" applyAlignment="1">
      <alignment horizontal="right"/>
    </xf>
    <xf numFmtId="0" fontId="11" fillId="3" borderId="5" xfId="0" applyFont="1" applyFill="1" applyBorder="1" applyAlignment="1" applyProtection="1">
      <alignment horizontal="left" vertical="center"/>
      <protection hidden="1" locked="0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192" fontId="13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1" fillId="3" borderId="10" xfId="0" applyFont="1" applyFill="1" applyBorder="1" applyAlignment="1" applyProtection="1">
      <alignment horizontal="left" vertical="center"/>
      <protection hidden="1" locked="0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192" fontId="13" fillId="2" borderId="11" xfId="0" applyNumberFormat="1" applyFont="1" applyFill="1" applyBorder="1" applyAlignment="1" applyProtection="1">
      <alignment horizontal="center" vertical="center"/>
      <protection hidden="1"/>
    </xf>
    <xf numFmtId="192" fontId="13" fillId="0" borderId="11" xfId="0" applyNumberFormat="1" applyFont="1" applyFill="1" applyBorder="1" applyAlignment="1" applyProtection="1">
      <alignment horizontal="center" vertical="center"/>
      <protection hidden="1"/>
    </xf>
    <xf numFmtId="192" fontId="13" fillId="2" borderId="12" xfId="0" applyNumberFormat="1" applyFont="1" applyFill="1" applyBorder="1" applyAlignment="1" applyProtection="1">
      <alignment horizontal="center" vertical="center"/>
      <protection hidden="1"/>
    </xf>
    <xf numFmtId="192" fontId="13" fillId="2" borderId="13" xfId="0" applyNumberFormat="1" applyFont="1" applyFill="1" applyBorder="1" applyAlignment="1" applyProtection="1">
      <alignment horizontal="center" vertical="center"/>
      <protection hidden="1"/>
    </xf>
    <xf numFmtId="192" fontId="13" fillId="2" borderId="14" xfId="0" applyNumberFormat="1" applyFont="1" applyFill="1" applyBorder="1" applyAlignment="1" applyProtection="1">
      <alignment horizontal="center" vertical="center"/>
      <protection hidden="1"/>
    </xf>
    <xf numFmtId="192" fontId="13" fillId="2" borderId="15" xfId="0" applyNumberFormat="1" applyFont="1" applyFill="1" applyBorder="1" applyAlignment="1" applyProtection="1">
      <alignment horizontal="center" vertical="center"/>
      <protection hidden="1"/>
    </xf>
    <xf numFmtId="0" fontId="11" fillId="3" borderId="4" xfId="0" applyFont="1" applyFill="1" applyBorder="1" applyAlignment="1" applyProtection="1">
      <alignment horizontal="left"/>
      <protection hidden="1" locked="0"/>
    </xf>
    <xf numFmtId="0" fontId="11" fillId="3" borderId="4" xfId="0" applyFont="1" applyFill="1" applyBorder="1" applyAlignment="1" applyProtection="1">
      <alignment vertical="center"/>
      <protection hidden="1" locked="0"/>
    </xf>
    <xf numFmtId="0" fontId="11" fillId="3" borderId="4" xfId="0" applyFont="1" applyFill="1" applyBorder="1" applyAlignment="1" applyProtection="1">
      <alignment horizontal="left" vertical="center"/>
      <protection hidden="1" locked="0"/>
    </xf>
    <xf numFmtId="1" fontId="10" fillId="0" borderId="16" xfId="0" applyNumberFormat="1" applyFont="1" applyFill="1" applyBorder="1" applyAlignment="1">
      <alignment horizontal="right"/>
    </xf>
    <xf numFmtId="0" fontId="11" fillId="3" borderId="16" xfId="0" applyFont="1" applyFill="1" applyBorder="1" applyAlignment="1" applyProtection="1">
      <alignment horizontal="left" vertical="center"/>
      <protection hidden="1" locked="0"/>
    </xf>
    <xf numFmtId="0" fontId="12" fillId="3" borderId="16" xfId="0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1" fontId="10" fillId="0" borderId="10" xfId="0" applyNumberFormat="1" applyFont="1" applyFill="1" applyBorder="1" applyAlignment="1">
      <alignment horizontal="right"/>
    </xf>
    <xf numFmtId="0" fontId="13" fillId="3" borderId="10" xfId="0" applyFont="1" applyFill="1" applyBorder="1" applyAlignment="1" applyProtection="1">
      <alignment horizontal="left" vertical="center"/>
      <protection hidden="1" locked="0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192" fontId="13" fillId="2" borderId="19" xfId="0" applyNumberFormat="1" applyFont="1" applyFill="1" applyBorder="1" applyAlignment="1" applyProtection="1">
      <alignment horizontal="center" vertical="center"/>
      <protection hidden="1"/>
    </xf>
    <xf numFmtId="192" fontId="13" fillId="2" borderId="20" xfId="0" applyNumberFormat="1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4" xfId="0" applyFont="1" applyFill="1" applyBorder="1" applyAlignment="1" applyProtection="1">
      <alignment/>
      <protection hidden="1" locked="0"/>
    </xf>
    <xf numFmtId="0" fontId="14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16" xfId="0" applyFont="1" applyFill="1" applyBorder="1" applyAlignment="1" applyProtection="1">
      <alignment/>
      <protection hidden="1"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192" fontId="0" fillId="4" borderId="26" xfId="0" applyNumberFormat="1" applyFill="1" applyBorder="1" applyAlignment="1">
      <alignment/>
    </xf>
    <xf numFmtId="192" fontId="0" fillId="5" borderId="26" xfId="0" applyNumberFormat="1" applyFill="1" applyBorder="1" applyAlignment="1">
      <alignment/>
    </xf>
    <xf numFmtId="192" fontId="0" fillId="6" borderId="26" xfId="0" applyNumberFormat="1" applyFill="1" applyBorder="1" applyAlignment="1">
      <alignment/>
    </xf>
    <xf numFmtId="192" fontId="0" fillId="7" borderId="26" xfId="0" applyNumberFormat="1" applyFill="1" applyBorder="1" applyAlignment="1">
      <alignment/>
    </xf>
    <xf numFmtId="192" fontId="0" fillId="8" borderId="26" xfId="0" applyNumberFormat="1" applyFill="1" applyBorder="1" applyAlignment="1">
      <alignment/>
    </xf>
    <xf numFmtId="192" fontId="0" fillId="9" borderId="26" xfId="0" applyNumberFormat="1" applyFill="1" applyBorder="1" applyAlignment="1">
      <alignment/>
    </xf>
    <xf numFmtId="0" fontId="20" fillId="0" borderId="25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3" fillId="10" borderId="0" xfId="0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9" fillId="2" borderId="3" xfId="0" applyNumberFormat="1" applyFont="1" applyFill="1" applyBorder="1" applyAlignment="1" applyProtection="1">
      <alignment horizontal="left" vertical="center"/>
      <protection hidden="1"/>
    </xf>
    <xf numFmtId="0" fontId="9" fillId="2" borderId="32" xfId="0" applyNumberFormat="1" applyFont="1" applyFill="1" applyBorder="1" applyAlignment="1" applyProtection="1">
      <alignment horizontal="left" vertical="center"/>
      <protection hidden="1"/>
    </xf>
    <xf numFmtId="204" fontId="8" fillId="2" borderId="3" xfId="0" applyNumberFormat="1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2695575</xdr:colOff>
      <xdr:row>4</xdr:row>
      <xdr:rowOff>247650</xdr:rowOff>
    </xdr:from>
    <xdr:to>
      <xdr:col>1</xdr:col>
      <xdr:colOff>2762250</xdr:colOff>
      <xdr:row>4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209925" y="1600200"/>
          <a:ext cx="66675" cy="47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615315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 NİŞANTAŞI)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4417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%20hafta%20(6-12%20&#350;ubat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37</v>
          </cell>
          <cell r="G4">
            <v>43</v>
          </cell>
        </row>
        <row r="8">
          <cell r="C8" t="str">
            <v>SAHTEKAR</v>
          </cell>
          <cell r="D8">
            <v>57</v>
          </cell>
          <cell r="E8">
            <v>2</v>
          </cell>
          <cell r="G8" t="str">
            <v>UIP</v>
          </cell>
          <cell r="H8">
            <v>140</v>
          </cell>
          <cell r="I8" t="str">
            <v>ara</v>
          </cell>
          <cell r="J8">
            <v>0.052083333333333336</v>
          </cell>
          <cell r="K8">
            <v>0.11458333333333333</v>
          </cell>
          <cell r="M8">
            <v>1</v>
          </cell>
        </row>
        <row r="9">
          <cell r="H9">
            <v>165</v>
          </cell>
          <cell r="I9" t="str">
            <v>fin</v>
          </cell>
          <cell r="J9">
            <v>0.11458333333333333</v>
          </cell>
          <cell r="L9">
            <v>1</v>
          </cell>
        </row>
        <row r="10">
          <cell r="L10">
            <v>2</v>
          </cell>
        </row>
        <row r="11">
          <cell r="C11" t="str">
            <v>CHANGELING</v>
          </cell>
          <cell r="L11">
            <v>3</v>
          </cell>
        </row>
        <row r="12">
          <cell r="C12" t="str">
            <v>GÜZ SANCISI</v>
          </cell>
          <cell r="D12">
            <v>56</v>
          </cell>
          <cell r="E12">
            <v>3</v>
          </cell>
          <cell r="G12" t="str">
            <v>ÖZEN</v>
          </cell>
          <cell r="H12">
            <v>115</v>
          </cell>
          <cell r="I12" t="str">
            <v>ara</v>
          </cell>
          <cell r="J12">
            <v>0.04861111111111111</v>
          </cell>
          <cell r="K12">
            <v>0.09722222222222222</v>
          </cell>
          <cell r="M12">
            <v>2</v>
          </cell>
        </row>
        <row r="13">
          <cell r="H13">
            <v>140</v>
          </cell>
          <cell r="I13" t="str">
            <v>fin</v>
          </cell>
          <cell r="J13">
            <v>0.09722222222222222</v>
          </cell>
          <cell r="L13">
            <v>4</v>
          </cell>
        </row>
        <row r="14">
          <cell r="L14">
            <v>5</v>
          </cell>
        </row>
        <row r="15">
          <cell r="C15" t="str">
            <v>GUZ SANCISI</v>
          </cell>
          <cell r="L15">
            <v>6</v>
          </cell>
        </row>
        <row r="16">
          <cell r="C16" t="str">
            <v>ÇILGIN DOSTLAR 2 (TÜRKÇE)</v>
          </cell>
          <cell r="D16">
            <v>55</v>
          </cell>
          <cell r="E16">
            <v>4</v>
          </cell>
          <cell r="G16" t="str">
            <v>TIGLON</v>
          </cell>
          <cell r="H16">
            <v>73</v>
          </cell>
          <cell r="I16" t="str">
            <v>ara</v>
          </cell>
          <cell r="J16">
            <v>0.034722222222222224</v>
          </cell>
          <cell r="K16">
            <v>0.07291666666666667</v>
          </cell>
          <cell r="M16">
            <v>3</v>
          </cell>
        </row>
        <row r="17">
          <cell r="H17">
            <v>105</v>
          </cell>
          <cell r="I17" t="str">
            <v>fin</v>
          </cell>
          <cell r="J17">
            <v>0.07291666666666667</v>
          </cell>
          <cell r="L17">
            <v>7</v>
          </cell>
        </row>
        <row r="18">
          <cell r="L18">
            <v>8</v>
          </cell>
        </row>
        <row r="19">
          <cell r="C19" t="str">
            <v>OPEN SEASON 2</v>
          </cell>
          <cell r="L19">
            <v>9</v>
          </cell>
        </row>
        <row r="20">
          <cell r="C20" t="str">
            <v>BAY EVET</v>
          </cell>
          <cell r="D20">
            <v>55</v>
          </cell>
          <cell r="E20">
            <v>4</v>
          </cell>
          <cell r="G20" t="str">
            <v>WB</v>
          </cell>
          <cell r="H20">
            <v>104</v>
          </cell>
          <cell r="I20" t="str">
            <v>ara</v>
          </cell>
          <cell r="J20">
            <v>0.04513888888888889</v>
          </cell>
          <cell r="K20">
            <v>0.09375</v>
          </cell>
          <cell r="M20">
            <v>3.1</v>
          </cell>
        </row>
        <row r="21">
          <cell r="H21">
            <v>135</v>
          </cell>
          <cell r="I21" t="str">
            <v>fin</v>
          </cell>
          <cell r="J21">
            <v>0.09375</v>
          </cell>
          <cell r="L21">
            <v>7.300000000000001</v>
          </cell>
        </row>
        <row r="22">
          <cell r="L22">
            <v>8.3</v>
          </cell>
        </row>
        <row r="23">
          <cell r="C23" t="str">
            <v>YES MAN</v>
          </cell>
          <cell r="L23">
            <v>9.3</v>
          </cell>
        </row>
        <row r="24">
          <cell r="C24" t="str">
            <v>BENJAMIN BUTTON</v>
          </cell>
          <cell r="D24">
            <v>58</v>
          </cell>
          <cell r="E24">
            <v>1</v>
          </cell>
          <cell r="G24" t="str">
            <v>WB</v>
          </cell>
          <cell r="H24">
            <v>166</v>
          </cell>
          <cell r="I24" t="str">
            <v>ara</v>
          </cell>
          <cell r="J24">
            <v>0.0625</v>
          </cell>
          <cell r="K24">
            <v>0.13541666666666666</v>
          </cell>
          <cell r="M24">
            <v>3.2</v>
          </cell>
        </row>
        <row r="25">
          <cell r="H25">
            <v>195</v>
          </cell>
          <cell r="I25" t="str">
            <v>fin</v>
          </cell>
          <cell r="J25">
            <v>0.13541666666666666</v>
          </cell>
          <cell r="L25">
            <v>7.600000000000001</v>
          </cell>
        </row>
        <row r="26">
          <cell r="L26">
            <v>8.600000000000001</v>
          </cell>
        </row>
        <row r="27">
          <cell r="C27" t="str">
            <v>BENJAMIN BUTTON</v>
          </cell>
          <cell r="L27">
            <v>9.600000000000001</v>
          </cell>
        </row>
        <row r="28">
          <cell r="C28" t="str">
            <v>OPERASYON VALKYRIE</v>
          </cell>
          <cell r="D28">
            <v>57</v>
          </cell>
          <cell r="E28">
            <v>2</v>
          </cell>
          <cell r="G28" t="str">
            <v>TIGLON</v>
          </cell>
          <cell r="H28">
            <v>121</v>
          </cell>
          <cell r="I28" t="str">
            <v>ara</v>
          </cell>
          <cell r="J28">
            <v>0.04861111111111111</v>
          </cell>
          <cell r="K28">
            <v>0.10416666666666667</v>
          </cell>
          <cell r="M28">
            <v>4</v>
          </cell>
        </row>
        <row r="29">
          <cell r="H29">
            <v>150</v>
          </cell>
          <cell r="I29" t="str">
            <v>fin</v>
          </cell>
          <cell r="J29">
            <v>0.10416666666666667</v>
          </cell>
          <cell r="L29">
            <v>10</v>
          </cell>
        </row>
        <row r="30">
          <cell r="L30">
            <v>11</v>
          </cell>
        </row>
        <row r="31">
          <cell r="C31" t="str">
            <v>VALKYRIE</v>
          </cell>
          <cell r="L31">
            <v>12</v>
          </cell>
        </row>
        <row r="32">
          <cell r="C32" t="str">
            <v>BAY EVET</v>
          </cell>
          <cell r="D32">
            <v>55</v>
          </cell>
          <cell r="E32">
            <v>4</v>
          </cell>
          <cell r="G32" t="str">
            <v>WB</v>
          </cell>
          <cell r="H32">
            <v>104</v>
          </cell>
          <cell r="I32" t="str">
            <v>ara</v>
          </cell>
          <cell r="J32">
            <v>0.04513888888888889</v>
          </cell>
          <cell r="K32">
            <v>0.09375</v>
          </cell>
          <cell r="M32">
            <v>5</v>
          </cell>
        </row>
        <row r="33">
          <cell r="H33">
            <v>135</v>
          </cell>
          <cell r="I33" t="str">
            <v>fin</v>
          </cell>
          <cell r="J33">
            <v>0.09375</v>
          </cell>
          <cell r="L33">
            <v>13</v>
          </cell>
        </row>
        <row r="34">
          <cell r="L34">
            <v>14</v>
          </cell>
        </row>
        <row r="35">
          <cell r="C35" t="str">
            <v>YES MAN</v>
          </cell>
          <cell r="L35">
            <v>15</v>
          </cell>
        </row>
        <row r="36">
          <cell r="C36" t="str">
            <v>DESPERO (TÜRKÇE)</v>
          </cell>
          <cell r="D36">
            <v>56</v>
          </cell>
          <cell r="E36">
            <v>3</v>
          </cell>
          <cell r="G36" t="str">
            <v>UIP</v>
          </cell>
          <cell r="H36">
            <v>93</v>
          </cell>
          <cell r="I36" t="str">
            <v>ara</v>
          </cell>
          <cell r="J36">
            <v>0.034722222222222224</v>
          </cell>
          <cell r="K36">
            <v>0.07291666666666667</v>
          </cell>
          <cell r="M36">
            <v>5.1</v>
          </cell>
        </row>
        <row r="37">
          <cell r="H37">
            <v>105</v>
          </cell>
          <cell r="I37" t="str">
            <v>fin</v>
          </cell>
          <cell r="J37">
            <v>0.07291666666666667</v>
          </cell>
          <cell r="L37">
            <v>13.299999999999999</v>
          </cell>
        </row>
        <row r="38">
          <cell r="L38">
            <v>14.299999999999999</v>
          </cell>
        </row>
        <row r="39">
          <cell r="C39" t="str">
            <v>THE TALE OF DESPERAUX</v>
          </cell>
          <cell r="L39">
            <v>15.299999999999999</v>
          </cell>
        </row>
        <row r="40">
          <cell r="C40" t="str">
            <v>ZAFER VE GURUR</v>
          </cell>
          <cell r="D40">
            <v>57</v>
          </cell>
          <cell r="E40">
            <v>2</v>
          </cell>
          <cell r="G40" t="str">
            <v>WB</v>
          </cell>
          <cell r="H40">
            <v>130</v>
          </cell>
          <cell r="I40" t="str">
            <v>ara</v>
          </cell>
          <cell r="J40">
            <v>0.052083333333333336</v>
          </cell>
          <cell r="K40">
            <v>0.10416666666666667</v>
          </cell>
          <cell r="M40">
            <v>6</v>
          </cell>
        </row>
        <row r="41">
          <cell r="H41">
            <v>150</v>
          </cell>
          <cell r="I41" t="str">
            <v>fin</v>
          </cell>
          <cell r="J41">
            <v>0.10416666666666667</v>
          </cell>
          <cell r="L41">
            <v>16</v>
          </cell>
        </row>
        <row r="42">
          <cell r="L42">
            <v>17</v>
          </cell>
        </row>
        <row r="43">
          <cell r="C43" t="str">
            <v>PRIDE AND GLORY</v>
          </cell>
          <cell r="L43">
            <v>18</v>
          </cell>
        </row>
        <row r="44">
          <cell r="C44" t="str">
            <v>BENJAMIN BUTTON</v>
          </cell>
          <cell r="D44">
            <v>58</v>
          </cell>
          <cell r="E44">
            <v>1</v>
          </cell>
          <cell r="G44" t="str">
            <v>WB</v>
          </cell>
          <cell r="H44">
            <v>166</v>
          </cell>
          <cell r="I44" t="str">
            <v>ara</v>
          </cell>
          <cell r="J44">
            <v>0.0625</v>
          </cell>
          <cell r="K44">
            <v>0.13541666666666666</v>
          </cell>
          <cell r="M44">
            <v>7</v>
          </cell>
        </row>
        <row r="45">
          <cell r="H45">
            <v>195</v>
          </cell>
          <cell r="I45" t="str">
            <v>fin</v>
          </cell>
          <cell r="J45">
            <v>0.13541666666666666</v>
          </cell>
          <cell r="L45">
            <v>19</v>
          </cell>
        </row>
        <row r="46">
          <cell r="L46">
            <v>20</v>
          </cell>
        </row>
        <row r="47">
          <cell r="C47" t="str">
            <v>BENJAMIN BUTTON</v>
          </cell>
          <cell r="L47">
            <v>21</v>
          </cell>
        </row>
        <row r="48">
          <cell r="D48">
            <v>58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fin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55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fin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D56">
            <v>55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fin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D60">
            <v>55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fin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fin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fin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fin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e">
            <v>#N/A</v>
          </cell>
          <cell r="D3" t="str">
            <v>SAHTEKAR</v>
          </cell>
          <cell r="E3" t="str">
            <v>SAHTEKAR</v>
          </cell>
          <cell r="F3" t="e">
            <v>#N/A</v>
          </cell>
          <cell r="G3" t="str">
            <v>SAHTEKAR</v>
          </cell>
          <cell r="H3" t="str">
            <v>SAHTEKAR</v>
          </cell>
          <cell r="I3" t="e">
            <v>#N/A</v>
          </cell>
          <cell r="J3" t="str">
            <v>SAHTEKAR</v>
          </cell>
        </row>
        <row r="4">
          <cell r="C4" t="e">
            <v>#N/A</v>
          </cell>
          <cell r="D4">
            <v>0.5</v>
          </cell>
          <cell r="E4">
            <v>0.625</v>
          </cell>
          <cell r="F4" t="e">
            <v>#N/A</v>
          </cell>
          <cell r="G4">
            <v>0.7604166666666666</v>
          </cell>
          <cell r="H4">
            <v>0.8854166666666666</v>
          </cell>
          <cell r="I4" t="e">
            <v>#N/A</v>
          </cell>
          <cell r="J4">
            <v>1</v>
          </cell>
        </row>
        <row r="5">
          <cell r="C5" t="e">
            <v>#N/A</v>
          </cell>
          <cell r="D5">
            <v>0.5520833333333334</v>
          </cell>
          <cell r="E5">
            <v>0.6770833333333334</v>
          </cell>
          <cell r="F5" t="e">
            <v>#N/A</v>
          </cell>
          <cell r="G5">
            <v>0.8125</v>
          </cell>
          <cell r="H5">
            <v>0.9375</v>
          </cell>
          <cell r="I5" t="e">
            <v>#N/A</v>
          </cell>
          <cell r="J5">
            <v>1.0520833333333333</v>
          </cell>
        </row>
        <row r="6">
          <cell r="C6" t="e">
            <v>#N/A</v>
          </cell>
          <cell r="D6">
            <v>0.6145833333333334</v>
          </cell>
          <cell r="E6">
            <v>0.7395833333333334</v>
          </cell>
          <cell r="F6" t="e">
            <v>#N/A</v>
          </cell>
          <cell r="G6">
            <v>0.875</v>
          </cell>
          <cell r="H6">
            <v>1</v>
          </cell>
          <cell r="I6" t="e">
            <v>#N/A</v>
          </cell>
          <cell r="J6">
            <v>1.1145833333333333</v>
          </cell>
        </row>
        <row r="7">
          <cell r="C7" t="str">
            <v>GÜZ SANCISI</v>
          </cell>
          <cell r="D7" t="e">
            <v>#N/A</v>
          </cell>
          <cell r="E7" t="str">
            <v>GÜZ SANCISI</v>
          </cell>
          <cell r="F7" t="str">
            <v>GÜZ SANCISI</v>
          </cell>
          <cell r="G7" t="str">
            <v>GÜZ SANCISI</v>
          </cell>
          <cell r="H7" t="str">
            <v>GÜZ SANCISI</v>
          </cell>
          <cell r="I7" t="e">
            <v>#N/A</v>
          </cell>
          <cell r="J7" t="str">
            <v>GÜZ SANCISI</v>
          </cell>
        </row>
        <row r="8">
          <cell r="C8">
            <v>0.4791666666666667</v>
          </cell>
          <cell r="D8" t="e">
            <v>#N/A</v>
          </cell>
          <cell r="E8">
            <v>0.5833333333333334</v>
          </cell>
          <cell r="F8">
            <v>0.6875</v>
          </cell>
          <cell r="G8">
            <v>0.8020833333333334</v>
          </cell>
          <cell r="H8">
            <v>0.90625</v>
          </cell>
          <cell r="I8" t="e">
            <v>#N/A</v>
          </cell>
          <cell r="J8">
            <v>1.0104166666666667</v>
          </cell>
        </row>
        <row r="9">
          <cell r="C9">
            <v>0.5277777777777778</v>
          </cell>
          <cell r="D9" t="e">
            <v>#N/A</v>
          </cell>
          <cell r="E9">
            <v>0.6319444444444445</v>
          </cell>
          <cell r="F9">
            <v>0.7361111111111112</v>
          </cell>
          <cell r="G9">
            <v>0.8506944444444445</v>
          </cell>
          <cell r="H9">
            <v>0.9548611111111112</v>
          </cell>
          <cell r="I9" t="e">
            <v>#N/A</v>
          </cell>
          <cell r="J9">
            <v>1.059027777777778</v>
          </cell>
        </row>
        <row r="10">
          <cell r="C10">
            <v>0.576388888888889</v>
          </cell>
          <cell r="D10" t="e">
            <v>#N/A</v>
          </cell>
          <cell r="E10">
            <v>0.6805555555555556</v>
          </cell>
          <cell r="F10">
            <v>0.7847222222222222</v>
          </cell>
          <cell r="G10">
            <v>0.8993055555555556</v>
          </cell>
          <cell r="H10">
            <v>1.0034722222222223</v>
          </cell>
          <cell r="I10" t="e">
            <v>#N/A</v>
          </cell>
          <cell r="J10">
            <v>1.107638888888889</v>
          </cell>
        </row>
        <row r="11">
          <cell r="C11" t="str">
            <v>ÇILGIN DOSTLAR 2 (TÜRKÇE)</v>
          </cell>
          <cell r="D11" t="str">
            <v>BAY EVET</v>
          </cell>
          <cell r="E11" t="e">
            <v>#N/A</v>
          </cell>
          <cell r="F11" t="str">
            <v>BENJAMIN BUTTON</v>
          </cell>
          <cell r="G11" t="str">
            <v>BENJAMIN BUTTON</v>
          </cell>
          <cell r="H11" t="e">
            <v>#N/A</v>
          </cell>
          <cell r="I11" t="e">
            <v>#N/A</v>
          </cell>
          <cell r="J11" t="str">
            <v>BENJAMIN BUTTON</v>
          </cell>
        </row>
        <row r="12">
          <cell r="C12">
            <v>0.4895833333333333</v>
          </cell>
          <cell r="D12">
            <v>0.5625</v>
          </cell>
          <cell r="E12" t="e">
            <v>#N/A</v>
          </cell>
          <cell r="F12">
            <v>0.6770833333333334</v>
          </cell>
          <cell r="G12">
            <v>0.8229166666666666</v>
          </cell>
          <cell r="H12" t="e">
            <v>#N/A</v>
          </cell>
          <cell r="I12" t="e">
            <v>#N/A</v>
          </cell>
          <cell r="J12">
            <v>0.96875</v>
          </cell>
        </row>
        <row r="13">
          <cell r="C13">
            <v>0.5243055555555556</v>
          </cell>
          <cell r="D13">
            <v>0.6076388888888888</v>
          </cell>
          <cell r="E13" t="e">
            <v>#N/A</v>
          </cell>
          <cell r="F13">
            <v>0.7395833333333334</v>
          </cell>
          <cell r="G13">
            <v>0</v>
          </cell>
          <cell r="H13" t="e">
            <v>#N/A</v>
          </cell>
          <cell r="I13" t="e">
            <v>#N/A</v>
          </cell>
          <cell r="J13">
            <v>1.03125</v>
          </cell>
        </row>
        <row r="14">
          <cell r="C14">
            <v>0.5625</v>
          </cell>
          <cell r="D14">
            <v>0.65625</v>
          </cell>
          <cell r="E14" t="e">
            <v>#N/A</v>
          </cell>
          <cell r="F14">
            <v>0.8125</v>
          </cell>
          <cell r="G14">
            <v>0.9583333333333333</v>
          </cell>
          <cell r="H14" t="e">
            <v>#N/A</v>
          </cell>
          <cell r="I14" t="e">
            <v>#N/A</v>
          </cell>
          <cell r="J14">
            <v>1.1041666666666667</v>
          </cell>
        </row>
        <row r="15">
          <cell r="C15" t="str">
            <v>OPERASYON VALKYRIE</v>
          </cell>
          <cell r="D15" t="e">
            <v>#N/A</v>
          </cell>
          <cell r="E15" t="str">
            <v>OPERASYON VALKYRIE</v>
          </cell>
          <cell r="F15" t="str">
            <v>OPERASYON VALKYRIE</v>
          </cell>
          <cell r="G15" t="str">
            <v>OPERASYON VALKYRIE</v>
          </cell>
          <cell r="H15" t="str">
            <v>OPERASYON VALKYRIE</v>
          </cell>
          <cell r="I15" t="e">
            <v>#N/A</v>
          </cell>
          <cell r="J15" t="str">
            <v>OPERASYON VALKYRIE</v>
          </cell>
        </row>
        <row r="16">
          <cell r="C16">
            <v>0.4791666666666667</v>
          </cell>
          <cell r="D16" t="e">
            <v>#N/A</v>
          </cell>
          <cell r="E16">
            <v>0.5833333333333334</v>
          </cell>
          <cell r="F16">
            <v>0.6875</v>
          </cell>
          <cell r="G16">
            <v>0.7916666666666666</v>
          </cell>
          <cell r="H16">
            <v>0.8958333333333334</v>
          </cell>
          <cell r="I16" t="e">
            <v>#N/A</v>
          </cell>
          <cell r="J16">
            <v>0.9895833333333334</v>
          </cell>
        </row>
        <row r="17">
          <cell r="C17">
            <v>0.5277777777777778</v>
          </cell>
          <cell r="D17" t="e">
            <v>#N/A</v>
          </cell>
          <cell r="E17">
            <v>0.6319444444444445</v>
          </cell>
          <cell r="F17">
            <v>0.7361111111111112</v>
          </cell>
          <cell r="G17">
            <v>0.8402777777777778</v>
          </cell>
          <cell r="H17">
            <v>0.9444444444444445</v>
          </cell>
          <cell r="I17" t="e">
            <v>#N/A</v>
          </cell>
          <cell r="J17">
            <v>1.0381944444444444</v>
          </cell>
        </row>
        <row r="18">
          <cell r="C18">
            <v>0.5833333333333334</v>
          </cell>
          <cell r="D18" t="e">
            <v>#N/A</v>
          </cell>
          <cell r="E18">
            <v>0.6875</v>
          </cell>
          <cell r="F18">
            <v>0.7916666666666666</v>
          </cell>
          <cell r="G18">
            <v>0.8958333333333333</v>
          </cell>
          <cell r="H18">
            <v>1</v>
          </cell>
          <cell r="I18" t="e">
            <v>#N/A</v>
          </cell>
          <cell r="J18">
            <v>1.09375</v>
          </cell>
        </row>
        <row r="19">
          <cell r="C19" t="str">
            <v>DESPERO (TÜRKÇE)</v>
          </cell>
          <cell r="D19" t="str">
            <v>DESPERO (TÜRKÇE)</v>
          </cell>
          <cell r="E19" t="str">
            <v>DESPERO (TÜRKÇE)</v>
          </cell>
          <cell r="F19" t="str">
            <v>DESPERO (TÜRKÇE)</v>
          </cell>
          <cell r="G19" t="str">
            <v>DESPERO (TÜRKÇE)</v>
          </cell>
          <cell r="H19" t="str">
            <v>BAY EVET</v>
          </cell>
          <cell r="I19" t="e">
            <v>#N/A</v>
          </cell>
          <cell r="J19" t="str">
            <v>BAY EVET</v>
          </cell>
        </row>
        <row r="20">
          <cell r="C20">
            <v>0.46875</v>
          </cell>
          <cell r="D20">
            <v>0.5520833333333334</v>
          </cell>
          <cell r="E20">
            <v>0.6354166666666666</v>
          </cell>
          <cell r="F20">
            <v>0.71875</v>
          </cell>
          <cell r="G20">
            <v>0.8020833333333334</v>
          </cell>
          <cell r="H20">
            <v>0.8854166666666666</v>
          </cell>
          <cell r="I20" t="e">
            <v>#N/A</v>
          </cell>
          <cell r="J20">
            <v>0.9791666666666666</v>
          </cell>
        </row>
        <row r="21">
          <cell r="C21">
            <v>0.5034722222222222</v>
          </cell>
          <cell r="D21">
            <v>0.5868055555555556</v>
          </cell>
          <cell r="E21">
            <v>0.6701388888888888</v>
          </cell>
          <cell r="F21">
            <v>0.7534722222222222</v>
          </cell>
          <cell r="G21">
            <v>0.8368055555555556</v>
          </cell>
          <cell r="H21">
            <v>0.9305555555555555</v>
          </cell>
          <cell r="I21" t="e">
            <v>#N/A</v>
          </cell>
          <cell r="J21">
            <v>1.0243055555555556</v>
          </cell>
        </row>
        <row r="22">
          <cell r="C22">
            <v>0.5416666666666666</v>
          </cell>
          <cell r="D22">
            <v>0.625</v>
          </cell>
          <cell r="E22">
            <v>0.7083333333333333</v>
          </cell>
          <cell r="F22">
            <v>0.7916666666666666</v>
          </cell>
          <cell r="G22">
            <v>0.875</v>
          </cell>
          <cell r="H22">
            <v>0.9791666666666666</v>
          </cell>
          <cell r="I22" t="e">
            <v>#N/A</v>
          </cell>
          <cell r="J22">
            <v>1.0729166666666665</v>
          </cell>
        </row>
        <row r="23">
          <cell r="C23" t="str">
            <v>ZAFER VE GURUR</v>
          </cell>
          <cell r="D23" t="str">
            <v>ZAFER VE GURUR</v>
          </cell>
          <cell r="E23" t="e">
            <v>#N/A</v>
          </cell>
          <cell r="F23" t="str">
            <v>ZAFER VE GURUR</v>
          </cell>
          <cell r="G23" t="str">
            <v>ZAFER VE GURUR</v>
          </cell>
          <cell r="H23" t="str">
            <v>ZAFER VE GURUR</v>
          </cell>
          <cell r="I23" t="e">
            <v>#N/A</v>
          </cell>
          <cell r="J23" t="str">
            <v>ZAFER VE GURUR</v>
          </cell>
        </row>
        <row r="24">
          <cell r="C24">
            <v>0.4583333333333333</v>
          </cell>
          <cell r="D24">
            <v>0.5625</v>
          </cell>
          <cell r="E24" t="e">
            <v>#N/A</v>
          </cell>
          <cell r="F24">
            <v>0.6666666666666666</v>
          </cell>
          <cell r="G24">
            <v>0.78125</v>
          </cell>
          <cell r="H24">
            <v>0.90625</v>
          </cell>
          <cell r="I24" t="e">
            <v>#N/A</v>
          </cell>
          <cell r="J24">
            <v>1.0104166666666667</v>
          </cell>
        </row>
        <row r="25">
          <cell r="C25">
            <v>0.5104166666666666</v>
          </cell>
          <cell r="D25">
            <v>0.6145833333333334</v>
          </cell>
          <cell r="E25" t="e">
            <v>#N/A</v>
          </cell>
          <cell r="F25">
            <v>0.71875</v>
          </cell>
          <cell r="G25">
            <v>0.8333333333333334</v>
          </cell>
          <cell r="H25">
            <v>0.9583333333333334</v>
          </cell>
          <cell r="I25" t="e">
            <v>#N/A</v>
          </cell>
          <cell r="J25">
            <v>1.0625</v>
          </cell>
        </row>
        <row r="26">
          <cell r="C26">
            <v>0.5625</v>
          </cell>
          <cell r="D26">
            <v>0.6666666666666666</v>
          </cell>
          <cell r="E26" t="e">
            <v>#N/A</v>
          </cell>
          <cell r="F26">
            <v>0.7708333333333333</v>
          </cell>
          <cell r="G26">
            <v>0.8854166666666666</v>
          </cell>
          <cell r="H26">
            <v>1.0104166666666667</v>
          </cell>
          <cell r="I26" t="e">
            <v>#N/A</v>
          </cell>
          <cell r="J26">
            <v>1.1145833333333335</v>
          </cell>
        </row>
        <row r="27">
          <cell r="C27" t="str">
            <v>BENJAMIN BUTTON</v>
          </cell>
          <cell r="D27" t="e">
            <v>#N/A</v>
          </cell>
          <cell r="E27" t="str">
            <v>BENJAMIN BUTTON</v>
          </cell>
          <cell r="F27" t="e">
            <v>#N/A</v>
          </cell>
          <cell r="G27" t="str">
            <v>BENJAMIN BUTTON</v>
          </cell>
          <cell r="H27" t="str">
            <v>BENJAMIN BUTTON</v>
          </cell>
          <cell r="I27" t="e">
            <v>#N/A</v>
          </cell>
          <cell r="J27" t="e">
            <v>#N/A</v>
          </cell>
        </row>
        <row r="28">
          <cell r="C28">
            <v>0.4791666666666667</v>
          </cell>
          <cell r="D28" t="e">
            <v>#N/A</v>
          </cell>
          <cell r="E28">
            <v>0.6145833333333334</v>
          </cell>
          <cell r="F28" t="e">
            <v>#N/A</v>
          </cell>
          <cell r="G28">
            <v>0.75</v>
          </cell>
          <cell r="H28">
            <v>0.8958333333333334</v>
          </cell>
          <cell r="I28" t="e">
            <v>#N/A</v>
          </cell>
          <cell r="J28" t="e">
            <v>#N/A</v>
          </cell>
        </row>
        <row r="29">
          <cell r="C29">
            <v>0.5416666666666667</v>
          </cell>
          <cell r="D29" t="e">
            <v>#N/A</v>
          </cell>
          <cell r="E29">
            <v>0.6770833333333334</v>
          </cell>
          <cell r="F29" t="e">
            <v>#N/A</v>
          </cell>
          <cell r="G29" t="e">
            <v>#REF!</v>
          </cell>
          <cell r="H29">
            <v>0.9583333333333334</v>
          </cell>
          <cell r="I29" t="e">
            <v>#N/A</v>
          </cell>
          <cell r="J29" t="e">
            <v>#N/A</v>
          </cell>
        </row>
        <row r="30">
          <cell r="C30">
            <v>0.6145833333333334</v>
          </cell>
          <cell r="D30" t="e">
            <v>#N/A</v>
          </cell>
          <cell r="E30">
            <v>0.75</v>
          </cell>
          <cell r="F30" t="e">
            <v>#N/A</v>
          </cell>
          <cell r="G30">
            <v>0.8854166666666666</v>
          </cell>
          <cell r="H30">
            <v>1.03125</v>
          </cell>
          <cell r="I30" t="e">
            <v>#N/A</v>
          </cell>
          <cell r="J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DK501"/>
  <sheetViews>
    <sheetView showGridLines="0" tabSelected="1" zoomScale="90" zoomScaleNormal="90" zoomScaleSheetLayoutView="75" workbookViewId="0" topLeftCell="A1">
      <selection activeCell="D13" sqref="D13"/>
    </sheetView>
  </sheetViews>
  <sheetFormatPr defaultColWidth="9.140625" defaultRowHeight="12.75"/>
  <cols>
    <col min="1" max="1" width="7.7109375" style="41" customWidth="1"/>
    <col min="2" max="2" width="41.7109375" style="0" customWidth="1"/>
    <col min="3" max="3" width="11.140625" style="0" customWidth="1"/>
    <col min="4" max="4" width="11.00390625" style="0" customWidth="1"/>
    <col min="5" max="14" width="9.421875" style="0" bestFit="1" customWidth="1"/>
    <col min="15" max="18" width="9.421875" style="0" customWidth="1"/>
  </cols>
  <sheetData>
    <row r="1" spans="1:26" ht="45.75" customHeight="1" thickTop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  <c r="Z1" s="1"/>
    </row>
    <row r="2" spans="1:26" ht="20.2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  <c r="Z2" s="1"/>
    </row>
    <row r="3" spans="1:26" ht="20.25" customHeight="1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Z3" s="1"/>
    </row>
    <row r="4" spans="1:26" ht="20.25" customHeight="1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  <c r="Z4" s="1"/>
    </row>
    <row r="5" spans="1:26" ht="37.5" customHeight="1" thickBot="1">
      <c r="A5" s="2" t="s">
        <v>3</v>
      </c>
      <c r="B5" s="3">
        <f>+'[1]PROGRAM'!C4</f>
        <v>37</v>
      </c>
      <c r="C5" s="70">
        <f>+'[1]PROGRAM'!G4</f>
        <v>43</v>
      </c>
      <c r="D5" s="70"/>
      <c r="E5" s="68" t="s">
        <v>4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9"/>
      <c r="Z5" s="1"/>
    </row>
    <row r="6" spans="1:26" ht="24" customHeight="1" thickTop="1">
      <c r="A6" s="4">
        <f>VLOOKUP(B6,'[1]PROGRAM'!$C$8:$M$75,11,FALSE)</f>
        <v>3.2</v>
      </c>
      <c r="B6" s="5" t="s">
        <v>5</v>
      </c>
      <c r="C6" s="6" t="str">
        <f>VLOOKUP(B6,'[1]PROGRAM'!$C$8:$G$75,5,FALSE)</f>
        <v>WB</v>
      </c>
      <c r="D6" s="7">
        <f aca="true" t="shared" si="0" ref="D6:D33">SMALL(D471:DK471,1)</f>
        <v>0.4791666666666667</v>
      </c>
      <c r="E6" s="7">
        <f aca="true" t="shared" si="1" ref="E6:E33">SMALL(D471:DK471,2)</f>
        <v>0.6145833333333334</v>
      </c>
      <c r="F6" s="7">
        <f aca="true" t="shared" si="2" ref="F6:F33">SMALL(D471:DK471,3)</f>
        <v>0.6770833333333334</v>
      </c>
      <c r="G6" s="7">
        <f aca="true" t="shared" si="3" ref="G6:G33">SMALL(D471:DK471,4)</f>
        <v>0.75</v>
      </c>
      <c r="H6" s="7">
        <f aca="true" t="shared" si="4" ref="H6:H33">SMALL(D471:DK471,5)</f>
        <v>0.8229166666666666</v>
      </c>
      <c r="I6" s="7">
        <f aca="true" t="shared" si="5" ref="I6:I33">SMALL(D471:DK471,6)</f>
        <v>0.8958333333333334</v>
      </c>
      <c r="J6" s="7">
        <f aca="true" t="shared" si="6" ref="J6:J33">SMALL(D471:DK471,7)</f>
        <v>0.96875</v>
      </c>
      <c r="K6" s="7" t="e">
        <f aca="true" t="shared" si="7" ref="K6:K33">SMALL(D471:DK471,8)</f>
        <v>#NUM!</v>
      </c>
      <c r="L6" s="7" t="e">
        <f aca="true" t="shared" si="8" ref="L6:L33">SMALL(D471:DK471,9)</f>
        <v>#NUM!</v>
      </c>
      <c r="M6" s="7" t="e">
        <f aca="true" t="shared" si="9" ref="M6:M33">SMALL(D471:DK471,10)</f>
        <v>#NUM!</v>
      </c>
      <c r="N6" s="7" t="e">
        <f aca="true" t="shared" si="10" ref="N6:N33">SMALL(D471:DK471,11)</f>
        <v>#NUM!</v>
      </c>
      <c r="O6" s="7" t="e">
        <f aca="true" t="shared" si="11" ref="O6:O33">SMALL(D471:DK471,12)</f>
        <v>#NUM!</v>
      </c>
      <c r="P6" s="7" t="e">
        <f aca="true" t="shared" si="12" ref="P6:P33">SMALL(D471:DK471,13)</f>
        <v>#NUM!</v>
      </c>
      <c r="Q6" s="7" t="e">
        <f aca="true" t="shared" si="13" ref="Q6:Q32">SMALL(E471:DL471,14)</f>
        <v>#NUM!</v>
      </c>
      <c r="R6" s="7" t="e">
        <f aca="true" t="shared" si="14" ref="R6:R32">SMALL(F471:DM471,15)</f>
        <v>#NUM!</v>
      </c>
      <c r="S6" s="7" t="e">
        <f aca="true" t="shared" si="15" ref="S6:S32">SMALL(G471:DN471,16)</f>
        <v>#NUM!</v>
      </c>
      <c r="T6" s="7" t="e">
        <f aca="true" t="shared" si="16" ref="T6:T32">SMALL(H471:DO471,17)</f>
        <v>#NUM!</v>
      </c>
      <c r="U6" s="8"/>
      <c r="V6" s="9"/>
      <c r="W6" s="9"/>
      <c r="X6" s="9"/>
      <c r="Y6" s="10"/>
      <c r="Z6" s="1"/>
    </row>
    <row r="7" spans="1:26" ht="24" customHeight="1">
      <c r="A7" s="4">
        <f>VLOOKUP(B7,'[1]PROGRAM'!$C$8:$M$75,11,FALSE)</f>
        <v>6</v>
      </c>
      <c r="B7" s="11" t="s">
        <v>8</v>
      </c>
      <c r="C7" s="12" t="str">
        <f>VLOOKUP(B7,'[1]PROGRAM'!$C$8:$G$75,5,FALSE)</f>
        <v>WB</v>
      </c>
      <c r="D7" s="13">
        <f t="shared" si="0"/>
        <v>0.4583333333333333</v>
      </c>
      <c r="E7" s="13">
        <f t="shared" si="1"/>
        <v>0.5625</v>
      </c>
      <c r="F7" s="13">
        <f t="shared" si="2"/>
        <v>0.6666666666666666</v>
      </c>
      <c r="G7" s="13">
        <f t="shared" si="3"/>
        <v>0.78125</v>
      </c>
      <c r="H7" s="14">
        <f t="shared" si="4"/>
        <v>0.90625</v>
      </c>
      <c r="I7" s="13">
        <f t="shared" si="5"/>
        <v>1.0104166666666667</v>
      </c>
      <c r="J7" s="13" t="e">
        <f t="shared" si="6"/>
        <v>#NUM!</v>
      </c>
      <c r="K7" s="13" t="e">
        <f t="shared" si="7"/>
        <v>#NUM!</v>
      </c>
      <c r="L7" s="13" t="e">
        <f t="shared" si="8"/>
        <v>#NUM!</v>
      </c>
      <c r="M7" s="13" t="e">
        <f t="shared" si="9"/>
        <v>#NUM!</v>
      </c>
      <c r="N7" s="13" t="e">
        <f t="shared" si="10"/>
        <v>#NUM!</v>
      </c>
      <c r="O7" s="13" t="e">
        <f t="shared" si="11"/>
        <v>#NUM!</v>
      </c>
      <c r="P7" s="13" t="e">
        <f t="shared" si="12"/>
        <v>#NUM!</v>
      </c>
      <c r="Q7" s="13" t="e">
        <f t="shared" si="13"/>
        <v>#NUM!</v>
      </c>
      <c r="R7" s="13" t="e">
        <f t="shared" si="14"/>
        <v>#NUM!</v>
      </c>
      <c r="S7" s="13" t="e">
        <f t="shared" si="15"/>
        <v>#NUM!</v>
      </c>
      <c r="T7" s="15" t="e">
        <f t="shared" si="16"/>
        <v>#NUM!</v>
      </c>
      <c r="U7" s="16" t="e">
        <f aca="true" t="shared" si="17" ref="U7:U32">SMALL(I472:DP472,18)</f>
        <v>#NUM!</v>
      </c>
      <c r="V7" s="17" t="e">
        <f aca="true" t="shared" si="18" ref="V7:V32">SMALL(J472:DQ472,19)</f>
        <v>#NUM!</v>
      </c>
      <c r="W7" s="17" t="e">
        <f aca="true" t="shared" si="19" ref="W7:W32">SMALL(K472:DR472,20)</f>
        <v>#NUM!</v>
      </c>
      <c r="X7" s="17" t="e">
        <f aca="true" t="shared" si="20" ref="X7:X32">SMALL(L472:DS472,21)</f>
        <v>#NUM!</v>
      </c>
      <c r="Y7" s="18" t="e">
        <f aca="true" t="shared" si="21" ref="Y7:Y32">SMALL(M472:DT472,22)</f>
        <v>#NUM!</v>
      </c>
      <c r="Z7" s="1"/>
    </row>
    <row r="8" spans="1:26" ht="24" customHeight="1">
      <c r="A8" s="4">
        <f>VLOOKUP(B8,'[1]PROGRAM'!$C$8:$M$75,11,FALSE)</f>
        <v>3.1</v>
      </c>
      <c r="B8" s="11" t="s">
        <v>12</v>
      </c>
      <c r="C8" s="12" t="str">
        <f>VLOOKUP(B8,'[1]PROGRAM'!$C$8:$G$75,5,FALSE)</f>
        <v>WB</v>
      </c>
      <c r="D8" s="13">
        <f t="shared" si="0"/>
        <v>0.5625</v>
      </c>
      <c r="E8" s="13">
        <f t="shared" si="1"/>
        <v>0.8854166666666666</v>
      </c>
      <c r="F8" s="13">
        <f t="shared" si="2"/>
        <v>0.9791666666666666</v>
      </c>
      <c r="G8" s="13" t="e">
        <f t="shared" si="3"/>
        <v>#NUM!</v>
      </c>
      <c r="H8" s="13" t="e">
        <f t="shared" si="4"/>
        <v>#NUM!</v>
      </c>
      <c r="I8" s="13" t="e">
        <f t="shared" si="5"/>
        <v>#NUM!</v>
      </c>
      <c r="J8" s="13" t="e">
        <f t="shared" si="6"/>
        <v>#NUM!</v>
      </c>
      <c r="K8" s="13" t="e">
        <f t="shared" si="7"/>
        <v>#NUM!</v>
      </c>
      <c r="L8" s="13" t="e">
        <f t="shared" si="8"/>
        <v>#NUM!</v>
      </c>
      <c r="M8" s="13" t="e">
        <f t="shared" si="9"/>
        <v>#NUM!</v>
      </c>
      <c r="N8" s="13" t="e">
        <f t="shared" si="10"/>
        <v>#NUM!</v>
      </c>
      <c r="O8" s="13" t="e">
        <f t="shared" si="11"/>
        <v>#NUM!</v>
      </c>
      <c r="P8" s="13" t="e">
        <f t="shared" si="12"/>
        <v>#NUM!</v>
      </c>
      <c r="Q8" s="13" t="e">
        <f t="shared" si="13"/>
        <v>#NUM!</v>
      </c>
      <c r="R8" s="13" t="e">
        <f t="shared" si="14"/>
        <v>#NUM!</v>
      </c>
      <c r="S8" s="13" t="e">
        <f t="shared" si="15"/>
        <v>#NUM!</v>
      </c>
      <c r="T8" s="15" t="e">
        <f t="shared" si="16"/>
        <v>#NUM!</v>
      </c>
      <c r="U8" s="16" t="e">
        <f t="shared" si="17"/>
        <v>#NUM!</v>
      </c>
      <c r="V8" s="17" t="e">
        <f t="shared" si="18"/>
        <v>#NUM!</v>
      </c>
      <c r="W8" s="17" t="e">
        <f t="shared" si="19"/>
        <v>#NUM!</v>
      </c>
      <c r="X8" s="17" t="e">
        <f t="shared" si="20"/>
        <v>#NUM!</v>
      </c>
      <c r="Y8" s="18" t="e">
        <f t="shared" si="21"/>
        <v>#NUM!</v>
      </c>
      <c r="Z8" s="1"/>
    </row>
    <row r="9" spans="1:26" ht="24" customHeight="1">
      <c r="A9" s="4">
        <f>VLOOKUP(B9,'[1]PROGRAM'!$C$8:$M$75,11,FALSE)</f>
        <v>2</v>
      </c>
      <c r="B9" s="11" t="s">
        <v>9</v>
      </c>
      <c r="C9" s="12" t="str">
        <f>VLOOKUP(B9,'[1]PROGRAM'!$C$8:$G$75,5,FALSE)</f>
        <v>ÖZEN</v>
      </c>
      <c r="D9" s="13">
        <f t="shared" si="0"/>
        <v>0.4791666666666667</v>
      </c>
      <c r="E9" s="13">
        <f t="shared" si="1"/>
        <v>0.5833333333333334</v>
      </c>
      <c r="F9" s="13">
        <f t="shared" si="2"/>
        <v>0.6875</v>
      </c>
      <c r="G9" s="13">
        <f t="shared" si="3"/>
        <v>0.8020833333333334</v>
      </c>
      <c r="H9" s="13">
        <f t="shared" si="4"/>
        <v>0.90625</v>
      </c>
      <c r="I9" s="13">
        <f t="shared" si="5"/>
        <v>1.0104166666666667</v>
      </c>
      <c r="J9" s="13" t="e">
        <f t="shared" si="6"/>
        <v>#NUM!</v>
      </c>
      <c r="K9" s="13" t="e">
        <f t="shared" si="7"/>
        <v>#NUM!</v>
      </c>
      <c r="L9" s="13" t="e">
        <f t="shared" si="8"/>
        <v>#NUM!</v>
      </c>
      <c r="M9" s="13" t="e">
        <f t="shared" si="9"/>
        <v>#NUM!</v>
      </c>
      <c r="N9" s="13" t="e">
        <f t="shared" si="10"/>
        <v>#NUM!</v>
      </c>
      <c r="O9" s="13" t="e">
        <f t="shared" si="11"/>
        <v>#NUM!</v>
      </c>
      <c r="P9" s="13" t="e">
        <f t="shared" si="12"/>
        <v>#NUM!</v>
      </c>
      <c r="Q9" s="13" t="e">
        <f t="shared" si="13"/>
        <v>#NUM!</v>
      </c>
      <c r="R9" s="13" t="e">
        <f t="shared" si="14"/>
        <v>#NUM!</v>
      </c>
      <c r="S9" s="13" t="e">
        <f t="shared" si="15"/>
        <v>#NUM!</v>
      </c>
      <c r="T9" s="15" t="e">
        <f t="shared" si="16"/>
        <v>#NUM!</v>
      </c>
      <c r="U9" s="16" t="e">
        <f t="shared" si="17"/>
        <v>#NUM!</v>
      </c>
      <c r="V9" s="17" t="e">
        <f t="shared" si="18"/>
        <v>#NUM!</v>
      </c>
      <c r="W9" s="17" t="e">
        <f t="shared" si="19"/>
        <v>#NUM!</v>
      </c>
      <c r="X9" s="17" t="e">
        <f t="shared" si="20"/>
        <v>#NUM!</v>
      </c>
      <c r="Y9" s="18" t="e">
        <f t="shared" si="21"/>
        <v>#NUM!</v>
      </c>
      <c r="Z9" s="1"/>
    </row>
    <row r="10" spans="1:26" ht="24" customHeight="1">
      <c r="A10" s="4">
        <f>VLOOKUP(B10,'[1]PROGRAM'!$C$8:$M$75,11,FALSE)</f>
        <v>1</v>
      </c>
      <c r="B10" s="11" t="s">
        <v>7</v>
      </c>
      <c r="C10" s="12" t="str">
        <f>VLOOKUP(B10,'[1]PROGRAM'!$C$8:$G$75,5,FALSE)</f>
        <v>UIP</v>
      </c>
      <c r="D10" s="13">
        <f t="shared" si="0"/>
        <v>0.5</v>
      </c>
      <c r="E10" s="13">
        <f t="shared" si="1"/>
        <v>0.625</v>
      </c>
      <c r="F10" s="13">
        <f t="shared" si="2"/>
        <v>0.7604166666666666</v>
      </c>
      <c r="G10" s="13">
        <f t="shared" si="3"/>
        <v>0.8854166666666666</v>
      </c>
      <c r="H10" s="13">
        <f t="shared" si="4"/>
        <v>1</v>
      </c>
      <c r="I10" s="13" t="e">
        <f t="shared" si="5"/>
        <v>#NUM!</v>
      </c>
      <c r="J10" s="13" t="e">
        <f t="shared" si="6"/>
        <v>#NUM!</v>
      </c>
      <c r="K10" s="13" t="e">
        <f t="shared" si="7"/>
        <v>#NUM!</v>
      </c>
      <c r="L10" s="13" t="e">
        <f t="shared" si="8"/>
        <v>#NUM!</v>
      </c>
      <c r="M10" s="13" t="e">
        <f t="shared" si="9"/>
        <v>#NUM!</v>
      </c>
      <c r="N10" s="13" t="e">
        <f t="shared" si="10"/>
        <v>#NUM!</v>
      </c>
      <c r="O10" s="13" t="e">
        <f t="shared" si="11"/>
        <v>#NUM!</v>
      </c>
      <c r="P10" s="13" t="e">
        <f t="shared" si="12"/>
        <v>#NUM!</v>
      </c>
      <c r="Q10" s="13" t="e">
        <f t="shared" si="13"/>
        <v>#NUM!</v>
      </c>
      <c r="R10" s="13" t="e">
        <f t="shared" si="14"/>
        <v>#NUM!</v>
      </c>
      <c r="S10" s="13" t="e">
        <f t="shared" si="15"/>
        <v>#NUM!</v>
      </c>
      <c r="T10" s="15" t="e">
        <f t="shared" si="16"/>
        <v>#NUM!</v>
      </c>
      <c r="U10" s="16" t="e">
        <f t="shared" si="17"/>
        <v>#NUM!</v>
      </c>
      <c r="V10" s="17" t="e">
        <f t="shared" si="18"/>
        <v>#NUM!</v>
      </c>
      <c r="W10" s="17" t="e">
        <f t="shared" si="19"/>
        <v>#NUM!</v>
      </c>
      <c r="X10" s="17" t="e">
        <f t="shared" si="20"/>
        <v>#NUM!</v>
      </c>
      <c r="Y10" s="18" t="e">
        <f t="shared" si="21"/>
        <v>#NUM!</v>
      </c>
      <c r="Z10" s="1"/>
    </row>
    <row r="11" spans="1:26" ht="24" customHeight="1">
      <c r="A11" s="4">
        <f>VLOOKUP(B11,'[1]PROGRAM'!$C$8:$M$75,11,FALSE)</f>
        <v>5.1</v>
      </c>
      <c r="B11" s="19" t="s">
        <v>10</v>
      </c>
      <c r="C11" s="12" t="str">
        <f>VLOOKUP(B11,'[1]PROGRAM'!$C$8:$G$75,5,FALSE)</f>
        <v>UIP</v>
      </c>
      <c r="D11" s="13">
        <f t="shared" si="0"/>
        <v>0.46875</v>
      </c>
      <c r="E11" s="13">
        <f t="shared" si="1"/>
        <v>0.5520833333333334</v>
      </c>
      <c r="F11" s="13">
        <f t="shared" si="2"/>
        <v>0.6354166666666666</v>
      </c>
      <c r="G11" s="13">
        <f t="shared" si="3"/>
        <v>0.71875</v>
      </c>
      <c r="H11" s="13">
        <f t="shared" si="4"/>
        <v>0.8020833333333334</v>
      </c>
      <c r="I11" s="13" t="e">
        <f t="shared" si="5"/>
        <v>#NUM!</v>
      </c>
      <c r="J11" s="13" t="e">
        <f t="shared" si="6"/>
        <v>#NUM!</v>
      </c>
      <c r="K11" s="13" t="e">
        <f t="shared" si="7"/>
        <v>#NUM!</v>
      </c>
      <c r="L11" s="13" t="e">
        <f t="shared" si="8"/>
        <v>#NUM!</v>
      </c>
      <c r="M11" s="13" t="e">
        <f t="shared" si="9"/>
        <v>#NUM!</v>
      </c>
      <c r="N11" s="13" t="e">
        <f t="shared" si="10"/>
        <v>#NUM!</v>
      </c>
      <c r="O11" s="13" t="e">
        <f t="shared" si="11"/>
        <v>#NUM!</v>
      </c>
      <c r="P11" s="13" t="e">
        <f t="shared" si="12"/>
        <v>#NUM!</v>
      </c>
      <c r="Q11" s="13" t="e">
        <f t="shared" si="13"/>
        <v>#NUM!</v>
      </c>
      <c r="R11" s="13" t="e">
        <f t="shared" si="14"/>
        <v>#NUM!</v>
      </c>
      <c r="S11" s="13" t="e">
        <f t="shared" si="15"/>
        <v>#NUM!</v>
      </c>
      <c r="T11" s="15" t="e">
        <f t="shared" si="16"/>
        <v>#NUM!</v>
      </c>
      <c r="U11" s="16" t="e">
        <f t="shared" si="17"/>
        <v>#NUM!</v>
      </c>
      <c r="V11" s="17" t="e">
        <f t="shared" si="18"/>
        <v>#NUM!</v>
      </c>
      <c r="W11" s="17" t="e">
        <f t="shared" si="19"/>
        <v>#NUM!</v>
      </c>
      <c r="X11" s="17" t="e">
        <f t="shared" si="20"/>
        <v>#NUM!</v>
      </c>
      <c r="Y11" s="18" t="e">
        <f t="shared" si="21"/>
        <v>#NUM!</v>
      </c>
      <c r="Z11" s="1"/>
    </row>
    <row r="12" spans="1:26" ht="24" customHeight="1">
      <c r="A12" s="4">
        <f>VLOOKUP(B12,'[1]PROGRAM'!$C$8:$M$75,11,FALSE)</f>
        <v>4</v>
      </c>
      <c r="B12" s="11" t="s">
        <v>6</v>
      </c>
      <c r="C12" s="12" t="str">
        <f>VLOOKUP(B12,'[1]PROGRAM'!$C$8:$G$75,5,FALSE)</f>
        <v>TIGLON</v>
      </c>
      <c r="D12" s="13">
        <f t="shared" si="0"/>
        <v>0.4791666666666667</v>
      </c>
      <c r="E12" s="13">
        <f t="shared" si="1"/>
        <v>0.5833333333333334</v>
      </c>
      <c r="F12" s="13">
        <f t="shared" si="2"/>
        <v>0.6875</v>
      </c>
      <c r="G12" s="13">
        <f t="shared" si="3"/>
        <v>0.7916666666666666</v>
      </c>
      <c r="H12" s="13">
        <f t="shared" si="4"/>
        <v>0.8958333333333334</v>
      </c>
      <c r="I12" s="13">
        <f t="shared" si="5"/>
        <v>0.9895833333333334</v>
      </c>
      <c r="J12" s="13" t="e">
        <f t="shared" si="6"/>
        <v>#NUM!</v>
      </c>
      <c r="K12" s="13" t="e">
        <f t="shared" si="7"/>
        <v>#NUM!</v>
      </c>
      <c r="L12" s="13" t="e">
        <f t="shared" si="8"/>
        <v>#NUM!</v>
      </c>
      <c r="M12" s="13" t="e">
        <f t="shared" si="9"/>
        <v>#NUM!</v>
      </c>
      <c r="N12" s="13" t="e">
        <f t="shared" si="10"/>
        <v>#NUM!</v>
      </c>
      <c r="O12" s="13" t="e">
        <f t="shared" si="11"/>
        <v>#NUM!</v>
      </c>
      <c r="P12" s="13" t="e">
        <f t="shared" si="12"/>
        <v>#NUM!</v>
      </c>
      <c r="Q12" s="13" t="e">
        <f t="shared" si="13"/>
        <v>#NUM!</v>
      </c>
      <c r="R12" s="13" t="e">
        <f t="shared" si="14"/>
        <v>#NUM!</v>
      </c>
      <c r="S12" s="13" t="e">
        <f t="shared" si="15"/>
        <v>#NUM!</v>
      </c>
      <c r="T12" s="15" t="e">
        <f t="shared" si="16"/>
        <v>#NUM!</v>
      </c>
      <c r="U12" s="16" t="e">
        <f t="shared" si="17"/>
        <v>#NUM!</v>
      </c>
      <c r="V12" s="17" t="e">
        <f t="shared" si="18"/>
        <v>#NUM!</v>
      </c>
      <c r="W12" s="17" t="e">
        <f t="shared" si="19"/>
        <v>#NUM!</v>
      </c>
      <c r="X12" s="17" t="e">
        <f t="shared" si="20"/>
        <v>#NUM!</v>
      </c>
      <c r="Y12" s="18" t="e">
        <f t="shared" si="21"/>
        <v>#NUM!</v>
      </c>
      <c r="Z12" s="1"/>
    </row>
    <row r="13" spans="1:26" ht="24" customHeight="1">
      <c r="A13" s="4">
        <f>VLOOKUP(B13,'[1]PROGRAM'!$C$8:$M$75,11,FALSE)</f>
        <v>3</v>
      </c>
      <c r="B13" s="11" t="s">
        <v>11</v>
      </c>
      <c r="C13" s="12" t="str">
        <f>VLOOKUP(B13,'[1]PROGRAM'!$C$8:$G$75,5,FALSE)</f>
        <v>TIGLON</v>
      </c>
      <c r="D13" s="13">
        <f t="shared" si="0"/>
        <v>0.4895833333333333</v>
      </c>
      <c r="E13" s="13" t="e">
        <f t="shared" si="1"/>
        <v>#NUM!</v>
      </c>
      <c r="F13" s="13" t="e">
        <f t="shared" si="2"/>
        <v>#NUM!</v>
      </c>
      <c r="G13" s="13" t="e">
        <f t="shared" si="3"/>
        <v>#NUM!</v>
      </c>
      <c r="H13" s="13" t="e">
        <f t="shared" si="4"/>
        <v>#NUM!</v>
      </c>
      <c r="I13" s="13" t="e">
        <f t="shared" si="5"/>
        <v>#NUM!</v>
      </c>
      <c r="J13" s="13" t="e">
        <f t="shared" si="6"/>
        <v>#NUM!</v>
      </c>
      <c r="K13" s="13" t="e">
        <f t="shared" si="7"/>
        <v>#NUM!</v>
      </c>
      <c r="L13" s="13" t="e">
        <f t="shared" si="8"/>
        <v>#NUM!</v>
      </c>
      <c r="M13" s="13" t="e">
        <f t="shared" si="9"/>
        <v>#NUM!</v>
      </c>
      <c r="N13" s="13" t="e">
        <f t="shared" si="10"/>
        <v>#NUM!</v>
      </c>
      <c r="O13" s="13" t="e">
        <f t="shared" si="11"/>
        <v>#NUM!</v>
      </c>
      <c r="P13" s="13" t="e">
        <f t="shared" si="12"/>
        <v>#NUM!</v>
      </c>
      <c r="Q13" s="13" t="e">
        <f t="shared" si="13"/>
        <v>#NUM!</v>
      </c>
      <c r="R13" s="13" t="e">
        <f t="shared" si="14"/>
        <v>#NUM!</v>
      </c>
      <c r="S13" s="13" t="e">
        <f t="shared" si="15"/>
        <v>#NUM!</v>
      </c>
      <c r="T13" s="15" t="e">
        <f t="shared" si="16"/>
        <v>#NUM!</v>
      </c>
      <c r="U13" s="16" t="e">
        <f t="shared" si="17"/>
        <v>#NUM!</v>
      </c>
      <c r="V13" s="17" t="e">
        <f t="shared" si="18"/>
        <v>#NUM!</v>
      </c>
      <c r="W13" s="17" t="e">
        <f t="shared" si="19"/>
        <v>#NUM!</v>
      </c>
      <c r="X13" s="17" t="e">
        <f t="shared" si="20"/>
        <v>#NUM!</v>
      </c>
      <c r="Y13" s="18" t="e">
        <f t="shared" si="21"/>
        <v>#NUM!</v>
      </c>
      <c r="Z13" s="1"/>
    </row>
    <row r="14" spans="1:26" ht="24" customHeight="1">
      <c r="A14" s="4" t="e">
        <f>VLOOKUP(B14,'[1]PROGRAM'!$C$8:$M$75,11,FALSE)</f>
        <v>#N/A</v>
      </c>
      <c r="B14" s="20"/>
      <c r="C14" s="12" t="e">
        <f>VLOOKUP(B14,'[1]PROGRAM'!$C$8:$G$75,5,FALSE)</f>
        <v>#N/A</v>
      </c>
      <c r="D14" s="13" t="e">
        <f t="shared" si="0"/>
        <v>#NUM!</v>
      </c>
      <c r="E14" s="13" t="e">
        <f t="shared" si="1"/>
        <v>#NUM!</v>
      </c>
      <c r="F14" s="13" t="e">
        <f t="shared" si="2"/>
        <v>#NUM!</v>
      </c>
      <c r="G14" s="13" t="e">
        <f t="shared" si="3"/>
        <v>#NUM!</v>
      </c>
      <c r="H14" s="13" t="e">
        <f t="shared" si="4"/>
        <v>#NUM!</v>
      </c>
      <c r="I14" s="13" t="e">
        <f t="shared" si="5"/>
        <v>#NUM!</v>
      </c>
      <c r="J14" s="13" t="e">
        <f t="shared" si="6"/>
        <v>#NUM!</v>
      </c>
      <c r="K14" s="13" t="e">
        <f t="shared" si="7"/>
        <v>#NUM!</v>
      </c>
      <c r="L14" s="13" t="e">
        <f t="shared" si="8"/>
        <v>#NUM!</v>
      </c>
      <c r="M14" s="13" t="e">
        <f t="shared" si="9"/>
        <v>#NUM!</v>
      </c>
      <c r="N14" s="13" t="e">
        <f t="shared" si="10"/>
        <v>#NUM!</v>
      </c>
      <c r="O14" s="13" t="e">
        <f t="shared" si="11"/>
        <v>#NUM!</v>
      </c>
      <c r="P14" s="13" t="e">
        <f t="shared" si="12"/>
        <v>#NUM!</v>
      </c>
      <c r="Q14" s="13" t="e">
        <f t="shared" si="13"/>
        <v>#NUM!</v>
      </c>
      <c r="R14" s="13" t="e">
        <f t="shared" si="14"/>
        <v>#NUM!</v>
      </c>
      <c r="S14" s="13" t="e">
        <f t="shared" si="15"/>
        <v>#NUM!</v>
      </c>
      <c r="T14" s="15" t="e">
        <f t="shared" si="16"/>
        <v>#NUM!</v>
      </c>
      <c r="U14" s="16" t="e">
        <f t="shared" si="17"/>
        <v>#NUM!</v>
      </c>
      <c r="V14" s="17" t="e">
        <f t="shared" si="18"/>
        <v>#NUM!</v>
      </c>
      <c r="W14" s="17" t="e">
        <f t="shared" si="19"/>
        <v>#NUM!</v>
      </c>
      <c r="X14" s="17" t="e">
        <f t="shared" si="20"/>
        <v>#NUM!</v>
      </c>
      <c r="Y14" s="18" t="e">
        <f t="shared" si="21"/>
        <v>#NUM!</v>
      </c>
      <c r="Z14" s="1"/>
    </row>
    <row r="15" spans="1:26" ht="24" customHeight="1">
      <c r="A15" s="4" t="e">
        <f>VLOOKUP(B15,'[1]PROGRAM'!$C$8:$M$75,11,FALSE)</f>
        <v>#N/A</v>
      </c>
      <c r="B15" s="20"/>
      <c r="C15" s="12" t="e">
        <f>VLOOKUP(B15,'[1]PROGRAM'!$C$8:$G$75,5,FALSE)</f>
        <v>#N/A</v>
      </c>
      <c r="D15" s="13" t="e">
        <f t="shared" si="0"/>
        <v>#NUM!</v>
      </c>
      <c r="E15" s="13" t="e">
        <f t="shared" si="1"/>
        <v>#NUM!</v>
      </c>
      <c r="F15" s="13" t="e">
        <f t="shared" si="2"/>
        <v>#NUM!</v>
      </c>
      <c r="G15" s="13" t="e">
        <f t="shared" si="3"/>
        <v>#NUM!</v>
      </c>
      <c r="H15" s="13" t="e">
        <f t="shared" si="4"/>
        <v>#NUM!</v>
      </c>
      <c r="I15" s="13" t="e">
        <f t="shared" si="5"/>
        <v>#NUM!</v>
      </c>
      <c r="J15" s="13" t="e">
        <f t="shared" si="6"/>
        <v>#NUM!</v>
      </c>
      <c r="K15" s="13" t="e">
        <f t="shared" si="7"/>
        <v>#NUM!</v>
      </c>
      <c r="L15" s="13" t="e">
        <f t="shared" si="8"/>
        <v>#NUM!</v>
      </c>
      <c r="M15" s="13" t="e">
        <f t="shared" si="9"/>
        <v>#NUM!</v>
      </c>
      <c r="N15" s="13" t="e">
        <f t="shared" si="10"/>
        <v>#NUM!</v>
      </c>
      <c r="O15" s="13" t="e">
        <f t="shared" si="11"/>
        <v>#NUM!</v>
      </c>
      <c r="P15" s="13" t="e">
        <f t="shared" si="12"/>
        <v>#NUM!</v>
      </c>
      <c r="Q15" s="13" t="e">
        <f t="shared" si="13"/>
        <v>#NUM!</v>
      </c>
      <c r="R15" s="13" t="e">
        <f t="shared" si="14"/>
        <v>#NUM!</v>
      </c>
      <c r="S15" s="13" t="e">
        <f t="shared" si="15"/>
        <v>#NUM!</v>
      </c>
      <c r="T15" s="15" t="e">
        <f t="shared" si="16"/>
        <v>#NUM!</v>
      </c>
      <c r="U15" s="16" t="e">
        <f t="shared" si="17"/>
        <v>#NUM!</v>
      </c>
      <c r="V15" s="17" t="e">
        <f t="shared" si="18"/>
        <v>#NUM!</v>
      </c>
      <c r="W15" s="17" t="e">
        <f t="shared" si="19"/>
        <v>#NUM!</v>
      </c>
      <c r="X15" s="17" t="e">
        <f t="shared" si="20"/>
        <v>#NUM!</v>
      </c>
      <c r="Y15" s="18" t="e">
        <f t="shared" si="21"/>
        <v>#NUM!</v>
      </c>
      <c r="Z15" s="1"/>
    </row>
    <row r="16" spans="1:26" ht="24" customHeight="1">
      <c r="A16" s="4" t="e">
        <f>VLOOKUP(B16,'[1]PROGRAM'!$C$8:$M$75,11,FALSE)</f>
        <v>#N/A</v>
      </c>
      <c r="B16" s="21"/>
      <c r="C16" s="12" t="e">
        <f>VLOOKUP(B16,'[1]PROGRAM'!$C$8:$G$75,5,FALSE)</f>
        <v>#N/A</v>
      </c>
      <c r="D16" s="13" t="e">
        <f t="shared" si="0"/>
        <v>#NUM!</v>
      </c>
      <c r="E16" s="13" t="e">
        <f t="shared" si="1"/>
        <v>#NUM!</v>
      </c>
      <c r="F16" s="13" t="e">
        <f t="shared" si="2"/>
        <v>#NUM!</v>
      </c>
      <c r="G16" s="13" t="e">
        <f t="shared" si="3"/>
        <v>#NUM!</v>
      </c>
      <c r="H16" s="13" t="e">
        <f t="shared" si="4"/>
        <v>#NUM!</v>
      </c>
      <c r="I16" s="13" t="e">
        <f t="shared" si="5"/>
        <v>#NUM!</v>
      </c>
      <c r="J16" s="13" t="e">
        <f t="shared" si="6"/>
        <v>#NUM!</v>
      </c>
      <c r="K16" s="13" t="e">
        <f t="shared" si="7"/>
        <v>#NUM!</v>
      </c>
      <c r="L16" s="13" t="e">
        <f t="shared" si="8"/>
        <v>#NUM!</v>
      </c>
      <c r="M16" s="13" t="e">
        <f t="shared" si="9"/>
        <v>#NUM!</v>
      </c>
      <c r="N16" s="13" t="e">
        <f t="shared" si="10"/>
        <v>#NUM!</v>
      </c>
      <c r="O16" s="13" t="e">
        <f t="shared" si="11"/>
        <v>#NUM!</v>
      </c>
      <c r="P16" s="13" t="e">
        <f t="shared" si="12"/>
        <v>#NUM!</v>
      </c>
      <c r="Q16" s="13" t="e">
        <f t="shared" si="13"/>
        <v>#NUM!</v>
      </c>
      <c r="R16" s="13" t="e">
        <f t="shared" si="14"/>
        <v>#NUM!</v>
      </c>
      <c r="S16" s="13" t="e">
        <f t="shared" si="15"/>
        <v>#NUM!</v>
      </c>
      <c r="T16" s="15" t="e">
        <f t="shared" si="16"/>
        <v>#NUM!</v>
      </c>
      <c r="U16" s="16" t="e">
        <f t="shared" si="17"/>
        <v>#NUM!</v>
      </c>
      <c r="V16" s="17" t="e">
        <f t="shared" si="18"/>
        <v>#NUM!</v>
      </c>
      <c r="W16" s="17" t="e">
        <f t="shared" si="19"/>
        <v>#NUM!</v>
      </c>
      <c r="X16" s="17" t="e">
        <f t="shared" si="20"/>
        <v>#NUM!</v>
      </c>
      <c r="Y16" s="18" t="e">
        <f t="shared" si="21"/>
        <v>#NUM!</v>
      </c>
      <c r="Z16" s="1"/>
    </row>
    <row r="17" spans="1:26" ht="24" customHeight="1" thickBot="1">
      <c r="A17" s="22" t="e">
        <f>VLOOKUP(B17,'[1]PROGRAM'!$C$8:$M$75,11,FALSE)</f>
        <v>#N/A</v>
      </c>
      <c r="B17" s="23"/>
      <c r="C17" s="24" t="e">
        <f>VLOOKUP(B17,'[1]PROGRAM'!$C$8:$G$75,5,FALSE)</f>
        <v>#N/A</v>
      </c>
      <c r="D17" s="25" t="e">
        <f t="shared" si="0"/>
        <v>#NUM!</v>
      </c>
      <c r="E17" s="25" t="e">
        <f t="shared" si="1"/>
        <v>#NUM!</v>
      </c>
      <c r="F17" s="25" t="e">
        <f t="shared" si="2"/>
        <v>#NUM!</v>
      </c>
      <c r="G17" s="25" t="e">
        <f t="shared" si="3"/>
        <v>#NUM!</v>
      </c>
      <c r="H17" s="25" t="e">
        <f t="shared" si="4"/>
        <v>#NUM!</v>
      </c>
      <c r="I17" s="25" t="e">
        <f t="shared" si="5"/>
        <v>#NUM!</v>
      </c>
      <c r="J17" s="25" t="e">
        <f t="shared" si="6"/>
        <v>#NUM!</v>
      </c>
      <c r="K17" s="25" t="e">
        <f t="shared" si="7"/>
        <v>#NUM!</v>
      </c>
      <c r="L17" s="25" t="e">
        <f t="shared" si="8"/>
        <v>#NUM!</v>
      </c>
      <c r="M17" s="25" t="e">
        <f t="shared" si="9"/>
        <v>#NUM!</v>
      </c>
      <c r="N17" s="25" t="e">
        <f t="shared" si="10"/>
        <v>#NUM!</v>
      </c>
      <c r="O17" s="13" t="e">
        <f t="shared" si="11"/>
        <v>#NUM!</v>
      </c>
      <c r="P17" s="13" t="e">
        <f t="shared" si="12"/>
        <v>#NUM!</v>
      </c>
      <c r="Q17" s="13" t="e">
        <f t="shared" si="13"/>
        <v>#NUM!</v>
      </c>
      <c r="R17" s="13" t="e">
        <f t="shared" si="14"/>
        <v>#NUM!</v>
      </c>
      <c r="S17" s="13" t="e">
        <f t="shared" si="15"/>
        <v>#NUM!</v>
      </c>
      <c r="T17" s="26" t="e">
        <f t="shared" si="16"/>
        <v>#NUM!</v>
      </c>
      <c r="U17" s="16" t="e">
        <f t="shared" si="17"/>
        <v>#NUM!</v>
      </c>
      <c r="V17" s="17" t="e">
        <f t="shared" si="18"/>
        <v>#NUM!</v>
      </c>
      <c r="W17" s="17" t="e">
        <f t="shared" si="19"/>
        <v>#NUM!</v>
      </c>
      <c r="X17" s="17" t="e">
        <f t="shared" si="20"/>
        <v>#NUM!</v>
      </c>
      <c r="Y17" s="18" t="e">
        <f t="shared" si="21"/>
        <v>#NUM!</v>
      </c>
      <c r="Z17" s="1"/>
    </row>
    <row r="18" spans="1:26" ht="24" customHeight="1" hidden="1">
      <c r="A18" s="27" t="e">
        <f>VLOOKUP(B18,'[1]PROGRAM'!$C$8:$M$75,10,FALSE)</f>
        <v>#N/A</v>
      </c>
      <c r="B18" s="28"/>
      <c r="C18" s="29" t="e">
        <f>VLOOKUP(B18,'[1]PROGRAM'!$C$8:$G$75,4,FALSE)</f>
        <v>#N/A</v>
      </c>
      <c r="D18" s="30" t="e">
        <f t="shared" si="0"/>
        <v>#NUM!</v>
      </c>
      <c r="E18" s="30" t="e">
        <f t="shared" si="1"/>
        <v>#NUM!</v>
      </c>
      <c r="F18" s="30" t="e">
        <f t="shared" si="2"/>
        <v>#NUM!</v>
      </c>
      <c r="G18" s="30" t="e">
        <f t="shared" si="3"/>
        <v>#NUM!</v>
      </c>
      <c r="H18" s="30" t="e">
        <f t="shared" si="4"/>
        <v>#NUM!</v>
      </c>
      <c r="I18" s="30" t="e">
        <f t="shared" si="5"/>
        <v>#NUM!</v>
      </c>
      <c r="J18" s="30" t="e">
        <f t="shared" si="6"/>
        <v>#NUM!</v>
      </c>
      <c r="K18" s="30" t="e">
        <f t="shared" si="7"/>
        <v>#NUM!</v>
      </c>
      <c r="L18" s="30" t="e">
        <f t="shared" si="8"/>
        <v>#NUM!</v>
      </c>
      <c r="M18" s="30" t="e">
        <f t="shared" si="9"/>
        <v>#NUM!</v>
      </c>
      <c r="N18" s="30" t="e">
        <f t="shared" si="10"/>
        <v>#NUM!</v>
      </c>
      <c r="O18" s="13" t="e">
        <f t="shared" si="11"/>
        <v>#NUM!</v>
      </c>
      <c r="P18" s="13" t="e">
        <f t="shared" si="12"/>
        <v>#NUM!</v>
      </c>
      <c r="Q18" s="13" t="e">
        <f t="shared" si="13"/>
        <v>#NUM!</v>
      </c>
      <c r="R18" s="13" t="e">
        <f t="shared" si="14"/>
        <v>#NUM!</v>
      </c>
      <c r="S18" s="13" t="e">
        <f t="shared" si="15"/>
        <v>#NUM!</v>
      </c>
      <c r="T18" s="31" t="e">
        <f t="shared" si="16"/>
        <v>#NUM!</v>
      </c>
      <c r="U18" s="16" t="e">
        <f t="shared" si="17"/>
        <v>#NUM!</v>
      </c>
      <c r="V18" s="17" t="e">
        <f t="shared" si="18"/>
        <v>#NUM!</v>
      </c>
      <c r="W18" s="17" t="e">
        <f t="shared" si="19"/>
        <v>#NUM!</v>
      </c>
      <c r="X18" s="17" t="e">
        <f t="shared" si="20"/>
        <v>#NUM!</v>
      </c>
      <c r="Y18" s="18" t="e">
        <f t="shared" si="21"/>
        <v>#NUM!</v>
      </c>
      <c r="Z18" s="1"/>
    </row>
    <row r="19" spans="1:26" ht="24" customHeight="1" hidden="1">
      <c r="A19" s="4" t="e">
        <f>VLOOKUP(B19,'[1]PROGRAM'!$C$8:$M$75,10,FALSE)</f>
        <v>#N/A</v>
      </c>
      <c r="B19" s="32"/>
      <c r="C19" s="12" t="e">
        <f>VLOOKUP(B19,'[1]PROGRAM'!$C$8:$G$75,4,FALSE)</f>
        <v>#N/A</v>
      </c>
      <c r="D19" s="13" t="e">
        <f t="shared" si="0"/>
        <v>#NUM!</v>
      </c>
      <c r="E19" s="13" t="e">
        <f t="shared" si="1"/>
        <v>#NUM!</v>
      </c>
      <c r="F19" s="13" t="e">
        <f t="shared" si="2"/>
        <v>#NUM!</v>
      </c>
      <c r="G19" s="13" t="e">
        <f t="shared" si="3"/>
        <v>#NUM!</v>
      </c>
      <c r="H19" s="13" t="e">
        <f t="shared" si="4"/>
        <v>#NUM!</v>
      </c>
      <c r="I19" s="13" t="e">
        <f t="shared" si="5"/>
        <v>#NUM!</v>
      </c>
      <c r="J19" s="13" t="e">
        <f t="shared" si="6"/>
        <v>#NUM!</v>
      </c>
      <c r="K19" s="13" t="e">
        <f t="shared" si="7"/>
        <v>#NUM!</v>
      </c>
      <c r="L19" s="13" t="e">
        <f t="shared" si="8"/>
        <v>#NUM!</v>
      </c>
      <c r="M19" s="13" t="e">
        <f t="shared" si="9"/>
        <v>#NUM!</v>
      </c>
      <c r="N19" s="13" t="e">
        <f t="shared" si="10"/>
        <v>#NUM!</v>
      </c>
      <c r="O19" s="13" t="e">
        <f t="shared" si="11"/>
        <v>#NUM!</v>
      </c>
      <c r="P19" s="13" t="e">
        <f t="shared" si="12"/>
        <v>#NUM!</v>
      </c>
      <c r="Q19" s="13" t="e">
        <f t="shared" si="13"/>
        <v>#NUM!</v>
      </c>
      <c r="R19" s="13" t="e">
        <f t="shared" si="14"/>
        <v>#NUM!</v>
      </c>
      <c r="S19" s="13" t="e">
        <f t="shared" si="15"/>
        <v>#NUM!</v>
      </c>
      <c r="T19" s="15" t="e">
        <f t="shared" si="16"/>
        <v>#NUM!</v>
      </c>
      <c r="U19" s="16" t="e">
        <f t="shared" si="17"/>
        <v>#NUM!</v>
      </c>
      <c r="V19" s="17" t="e">
        <f t="shared" si="18"/>
        <v>#NUM!</v>
      </c>
      <c r="W19" s="17" t="e">
        <f t="shared" si="19"/>
        <v>#NUM!</v>
      </c>
      <c r="X19" s="17" t="e">
        <f t="shared" si="20"/>
        <v>#NUM!</v>
      </c>
      <c r="Y19" s="18" t="e">
        <f t="shared" si="21"/>
        <v>#NUM!</v>
      </c>
      <c r="Z19" s="1"/>
    </row>
    <row r="20" spans="1:26" ht="24" customHeight="1" hidden="1">
      <c r="A20" s="4" t="e">
        <f>VLOOKUP(B20,'[1]PROGRAM'!$C$8:$M$75,10,FALSE)</f>
        <v>#N/A</v>
      </c>
      <c r="B20" s="32"/>
      <c r="C20" s="12" t="e">
        <f>VLOOKUP(B20,'[1]PROGRAM'!$C$8:$G$75,4,FALSE)</f>
        <v>#N/A</v>
      </c>
      <c r="D20" s="13" t="e">
        <f t="shared" si="0"/>
        <v>#NUM!</v>
      </c>
      <c r="E20" s="13" t="e">
        <f t="shared" si="1"/>
        <v>#NUM!</v>
      </c>
      <c r="F20" s="13" t="e">
        <f t="shared" si="2"/>
        <v>#NUM!</v>
      </c>
      <c r="G20" s="13" t="e">
        <f t="shared" si="3"/>
        <v>#NUM!</v>
      </c>
      <c r="H20" s="13" t="e">
        <f t="shared" si="4"/>
        <v>#NUM!</v>
      </c>
      <c r="I20" s="13" t="e">
        <f t="shared" si="5"/>
        <v>#NUM!</v>
      </c>
      <c r="J20" s="13" t="e">
        <f t="shared" si="6"/>
        <v>#NUM!</v>
      </c>
      <c r="K20" s="13" t="e">
        <f t="shared" si="7"/>
        <v>#NUM!</v>
      </c>
      <c r="L20" s="13" t="e">
        <f t="shared" si="8"/>
        <v>#NUM!</v>
      </c>
      <c r="M20" s="13" t="e">
        <f t="shared" si="9"/>
        <v>#NUM!</v>
      </c>
      <c r="N20" s="13" t="e">
        <f t="shared" si="10"/>
        <v>#NUM!</v>
      </c>
      <c r="O20" s="13" t="e">
        <f t="shared" si="11"/>
        <v>#NUM!</v>
      </c>
      <c r="P20" s="13" t="e">
        <f t="shared" si="12"/>
        <v>#NUM!</v>
      </c>
      <c r="Q20" s="13" t="e">
        <f t="shared" si="13"/>
        <v>#NUM!</v>
      </c>
      <c r="R20" s="13" t="e">
        <f t="shared" si="14"/>
        <v>#NUM!</v>
      </c>
      <c r="S20" s="13" t="e">
        <f t="shared" si="15"/>
        <v>#NUM!</v>
      </c>
      <c r="T20" s="15" t="e">
        <f t="shared" si="16"/>
        <v>#NUM!</v>
      </c>
      <c r="U20" s="16" t="e">
        <f t="shared" si="17"/>
        <v>#NUM!</v>
      </c>
      <c r="V20" s="17" t="e">
        <f t="shared" si="18"/>
        <v>#NUM!</v>
      </c>
      <c r="W20" s="17" t="e">
        <f t="shared" si="19"/>
        <v>#NUM!</v>
      </c>
      <c r="X20" s="17" t="e">
        <f t="shared" si="20"/>
        <v>#NUM!</v>
      </c>
      <c r="Y20" s="18" t="e">
        <f t="shared" si="21"/>
        <v>#NUM!</v>
      </c>
      <c r="Z20" s="1"/>
    </row>
    <row r="21" spans="1:26" ht="24" customHeight="1" hidden="1">
      <c r="A21" s="4" t="e">
        <f>VLOOKUP(B21,'[1]PROGRAM'!$C$8:$M$75,10,FALSE)</f>
        <v>#N/A</v>
      </c>
      <c r="B21" s="32"/>
      <c r="C21" s="12" t="e">
        <f>VLOOKUP(B21,'[1]PROGRAM'!$C$8:$G$75,4,FALSE)</f>
        <v>#N/A</v>
      </c>
      <c r="D21" s="13" t="e">
        <f t="shared" si="0"/>
        <v>#NUM!</v>
      </c>
      <c r="E21" s="13" t="e">
        <f t="shared" si="1"/>
        <v>#NUM!</v>
      </c>
      <c r="F21" s="13" t="e">
        <f t="shared" si="2"/>
        <v>#NUM!</v>
      </c>
      <c r="G21" s="13" t="e">
        <f t="shared" si="3"/>
        <v>#NUM!</v>
      </c>
      <c r="H21" s="13" t="e">
        <f t="shared" si="4"/>
        <v>#NUM!</v>
      </c>
      <c r="I21" s="13" t="e">
        <f t="shared" si="5"/>
        <v>#NUM!</v>
      </c>
      <c r="J21" s="13" t="e">
        <f t="shared" si="6"/>
        <v>#NUM!</v>
      </c>
      <c r="K21" s="13" t="e">
        <f t="shared" si="7"/>
        <v>#NUM!</v>
      </c>
      <c r="L21" s="13" t="e">
        <f t="shared" si="8"/>
        <v>#NUM!</v>
      </c>
      <c r="M21" s="13" t="e">
        <f t="shared" si="9"/>
        <v>#NUM!</v>
      </c>
      <c r="N21" s="13" t="e">
        <f t="shared" si="10"/>
        <v>#NUM!</v>
      </c>
      <c r="O21" s="13" t="e">
        <f t="shared" si="11"/>
        <v>#NUM!</v>
      </c>
      <c r="P21" s="13" t="e">
        <f t="shared" si="12"/>
        <v>#NUM!</v>
      </c>
      <c r="Q21" s="13" t="e">
        <f t="shared" si="13"/>
        <v>#NUM!</v>
      </c>
      <c r="R21" s="13" t="e">
        <f t="shared" si="14"/>
        <v>#NUM!</v>
      </c>
      <c r="S21" s="13" t="e">
        <f t="shared" si="15"/>
        <v>#NUM!</v>
      </c>
      <c r="T21" s="15" t="e">
        <f t="shared" si="16"/>
        <v>#NUM!</v>
      </c>
      <c r="U21" s="16" t="e">
        <f t="shared" si="17"/>
        <v>#NUM!</v>
      </c>
      <c r="V21" s="17" t="e">
        <f t="shared" si="18"/>
        <v>#NUM!</v>
      </c>
      <c r="W21" s="17" t="e">
        <f t="shared" si="19"/>
        <v>#NUM!</v>
      </c>
      <c r="X21" s="17" t="e">
        <f t="shared" si="20"/>
        <v>#NUM!</v>
      </c>
      <c r="Y21" s="18" t="e">
        <f t="shared" si="21"/>
        <v>#NUM!</v>
      </c>
      <c r="Z21" s="1"/>
    </row>
    <row r="22" spans="1:26" ht="24" customHeight="1" hidden="1">
      <c r="A22" s="4" t="e">
        <f>VLOOKUP(B22,'[1]PROGRAM'!$C$8:$M$75,10,FALSE)</f>
        <v>#N/A</v>
      </c>
      <c r="B22" s="32"/>
      <c r="C22" s="12" t="e">
        <f>VLOOKUP(B22,'[1]PROGRAM'!$C$8:$G$75,4,FALSE)</f>
        <v>#N/A</v>
      </c>
      <c r="D22" s="13" t="e">
        <f t="shared" si="0"/>
        <v>#NUM!</v>
      </c>
      <c r="E22" s="13" t="e">
        <f t="shared" si="1"/>
        <v>#NUM!</v>
      </c>
      <c r="F22" s="13" t="e">
        <f t="shared" si="2"/>
        <v>#NUM!</v>
      </c>
      <c r="G22" s="13" t="e">
        <f t="shared" si="3"/>
        <v>#NUM!</v>
      </c>
      <c r="H22" s="13" t="e">
        <f t="shared" si="4"/>
        <v>#NUM!</v>
      </c>
      <c r="I22" s="13" t="e">
        <f t="shared" si="5"/>
        <v>#NUM!</v>
      </c>
      <c r="J22" s="13" t="e">
        <f t="shared" si="6"/>
        <v>#NUM!</v>
      </c>
      <c r="K22" s="13" t="e">
        <f t="shared" si="7"/>
        <v>#NUM!</v>
      </c>
      <c r="L22" s="13" t="e">
        <f t="shared" si="8"/>
        <v>#NUM!</v>
      </c>
      <c r="M22" s="13" t="e">
        <f t="shared" si="9"/>
        <v>#NUM!</v>
      </c>
      <c r="N22" s="13" t="e">
        <f t="shared" si="10"/>
        <v>#NUM!</v>
      </c>
      <c r="O22" s="13" t="e">
        <f t="shared" si="11"/>
        <v>#NUM!</v>
      </c>
      <c r="P22" s="13" t="e">
        <f t="shared" si="12"/>
        <v>#NUM!</v>
      </c>
      <c r="Q22" s="13" t="e">
        <f t="shared" si="13"/>
        <v>#NUM!</v>
      </c>
      <c r="R22" s="13" t="e">
        <f t="shared" si="14"/>
        <v>#NUM!</v>
      </c>
      <c r="S22" s="13" t="e">
        <f t="shared" si="15"/>
        <v>#NUM!</v>
      </c>
      <c r="T22" s="15" t="e">
        <f t="shared" si="16"/>
        <v>#NUM!</v>
      </c>
      <c r="U22" s="16" t="e">
        <f t="shared" si="17"/>
        <v>#NUM!</v>
      </c>
      <c r="V22" s="17" t="e">
        <f t="shared" si="18"/>
        <v>#NUM!</v>
      </c>
      <c r="W22" s="17" t="e">
        <f t="shared" si="19"/>
        <v>#NUM!</v>
      </c>
      <c r="X22" s="17" t="e">
        <f t="shared" si="20"/>
        <v>#NUM!</v>
      </c>
      <c r="Y22" s="18" t="e">
        <f t="shared" si="21"/>
        <v>#NUM!</v>
      </c>
      <c r="Z22" s="1"/>
    </row>
    <row r="23" spans="1:26" ht="24" customHeight="1" hidden="1">
      <c r="A23" s="4" t="e">
        <f>VLOOKUP(B23,'[1]PROGRAM'!$C$8:$M$75,10,FALSE)</f>
        <v>#N/A</v>
      </c>
      <c r="B23" s="32"/>
      <c r="C23" s="12" t="e">
        <f>VLOOKUP(B23,'[1]PROGRAM'!$C$8:$G$75,4,FALSE)</f>
        <v>#N/A</v>
      </c>
      <c r="D23" s="13" t="e">
        <f t="shared" si="0"/>
        <v>#NUM!</v>
      </c>
      <c r="E23" s="13" t="e">
        <f t="shared" si="1"/>
        <v>#NUM!</v>
      </c>
      <c r="F23" s="13" t="e">
        <f t="shared" si="2"/>
        <v>#NUM!</v>
      </c>
      <c r="G23" s="13" t="e">
        <f t="shared" si="3"/>
        <v>#NUM!</v>
      </c>
      <c r="H23" s="13" t="e">
        <f t="shared" si="4"/>
        <v>#NUM!</v>
      </c>
      <c r="I23" s="13" t="e">
        <f t="shared" si="5"/>
        <v>#NUM!</v>
      </c>
      <c r="J23" s="13" t="e">
        <f t="shared" si="6"/>
        <v>#NUM!</v>
      </c>
      <c r="K23" s="13" t="e">
        <f t="shared" si="7"/>
        <v>#NUM!</v>
      </c>
      <c r="L23" s="13" t="e">
        <f t="shared" si="8"/>
        <v>#NUM!</v>
      </c>
      <c r="M23" s="13" t="e">
        <f t="shared" si="9"/>
        <v>#NUM!</v>
      </c>
      <c r="N23" s="13" t="e">
        <f t="shared" si="10"/>
        <v>#NUM!</v>
      </c>
      <c r="O23" s="13" t="e">
        <f t="shared" si="11"/>
        <v>#NUM!</v>
      </c>
      <c r="P23" s="13" t="e">
        <f t="shared" si="12"/>
        <v>#NUM!</v>
      </c>
      <c r="Q23" s="13" t="e">
        <f t="shared" si="13"/>
        <v>#NUM!</v>
      </c>
      <c r="R23" s="13" t="e">
        <f t="shared" si="14"/>
        <v>#NUM!</v>
      </c>
      <c r="S23" s="13" t="e">
        <f t="shared" si="15"/>
        <v>#NUM!</v>
      </c>
      <c r="T23" s="15" t="e">
        <f t="shared" si="16"/>
        <v>#NUM!</v>
      </c>
      <c r="U23" s="16" t="e">
        <f t="shared" si="17"/>
        <v>#NUM!</v>
      </c>
      <c r="V23" s="17" t="e">
        <f t="shared" si="18"/>
        <v>#NUM!</v>
      </c>
      <c r="W23" s="17" t="e">
        <f t="shared" si="19"/>
        <v>#NUM!</v>
      </c>
      <c r="X23" s="17" t="e">
        <f t="shared" si="20"/>
        <v>#NUM!</v>
      </c>
      <c r="Y23" s="18" t="e">
        <f t="shared" si="21"/>
        <v>#NUM!</v>
      </c>
      <c r="Z23" s="1"/>
    </row>
    <row r="24" spans="1:26" ht="24" customHeight="1" hidden="1">
      <c r="A24" s="4" t="e">
        <f>VLOOKUP(B24,'[1]PROGRAM'!$C$8:$M$75,10,FALSE)</f>
        <v>#N/A</v>
      </c>
      <c r="B24" s="32"/>
      <c r="C24" s="12" t="e">
        <f>VLOOKUP(B24,'[1]PROGRAM'!$C$8:$G$75,4,FALSE)</f>
        <v>#N/A</v>
      </c>
      <c r="D24" s="13" t="e">
        <f t="shared" si="0"/>
        <v>#NUM!</v>
      </c>
      <c r="E24" s="13" t="e">
        <f t="shared" si="1"/>
        <v>#NUM!</v>
      </c>
      <c r="F24" s="13" t="e">
        <f t="shared" si="2"/>
        <v>#NUM!</v>
      </c>
      <c r="G24" s="13" t="e">
        <f t="shared" si="3"/>
        <v>#NUM!</v>
      </c>
      <c r="H24" s="13" t="e">
        <f t="shared" si="4"/>
        <v>#NUM!</v>
      </c>
      <c r="I24" s="13" t="e">
        <f t="shared" si="5"/>
        <v>#NUM!</v>
      </c>
      <c r="J24" s="13" t="e">
        <f t="shared" si="6"/>
        <v>#NUM!</v>
      </c>
      <c r="K24" s="13" t="e">
        <f t="shared" si="7"/>
        <v>#NUM!</v>
      </c>
      <c r="L24" s="13" t="e">
        <f t="shared" si="8"/>
        <v>#NUM!</v>
      </c>
      <c r="M24" s="13" t="e">
        <f t="shared" si="9"/>
        <v>#NUM!</v>
      </c>
      <c r="N24" s="13" t="e">
        <f t="shared" si="10"/>
        <v>#NUM!</v>
      </c>
      <c r="O24" s="13" t="e">
        <f t="shared" si="11"/>
        <v>#NUM!</v>
      </c>
      <c r="P24" s="13" t="e">
        <f t="shared" si="12"/>
        <v>#NUM!</v>
      </c>
      <c r="Q24" s="13" t="e">
        <f t="shared" si="13"/>
        <v>#NUM!</v>
      </c>
      <c r="R24" s="13" t="e">
        <f t="shared" si="14"/>
        <v>#NUM!</v>
      </c>
      <c r="S24" s="13" t="e">
        <f t="shared" si="15"/>
        <v>#NUM!</v>
      </c>
      <c r="T24" s="15" t="e">
        <f t="shared" si="16"/>
        <v>#NUM!</v>
      </c>
      <c r="U24" s="16" t="e">
        <f t="shared" si="17"/>
        <v>#NUM!</v>
      </c>
      <c r="V24" s="17" t="e">
        <f t="shared" si="18"/>
        <v>#NUM!</v>
      </c>
      <c r="W24" s="17" t="e">
        <f t="shared" si="19"/>
        <v>#NUM!</v>
      </c>
      <c r="X24" s="17" t="e">
        <f t="shared" si="20"/>
        <v>#NUM!</v>
      </c>
      <c r="Y24" s="18" t="e">
        <f t="shared" si="21"/>
        <v>#NUM!</v>
      </c>
      <c r="Z24" s="1"/>
    </row>
    <row r="25" spans="1:26" ht="24" customHeight="1" hidden="1">
      <c r="A25" s="4" t="e">
        <f>VLOOKUP(B25,'[1]PROGRAM'!$C$8:$M$75,10,FALSE)</f>
        <v>#N/A</v>
      </c>
      <c r="B25" s="32"/>
      <c r="C25" s="12" t="e">
        <f>VLOOKUP(B25,'[1]PROGRAM'!$C$8:$G$75,4,FALSE)</f>
        <v>#N/A</v>
      </c>
      <c r="D25" s="13" t="e">
        <f t="shared" si="0"/>
        <v>#NUM!</v>
      </c>
      <c r="E25" s="13" t="e">
        <f t="shared" si="1"/>
        <v>#NUM!</v>
      </c>
      <c r="F25" s="13" t="e">
        <f t="shared" si="2"/>
        <v>#NUM!</v>
      </c>
      <c r="G25" s="13" t="e">
        <f t="shared" si="3"/>
        <v>#NUM!</v>
      </c>
      <c r="H25" s="13" t="e">
        <f t="shared" si="4"/>
        <v>#NUM!</v>
      </c>
      <c r="I25" s="13" t="e">
        <f t="shared" si="5"/>
        <v>#NUM!</v>
      </c>
      <c r="J25" s="13" t="e">
        <f t="shared" si="6"/>
        <v>#NUM!</v>
      </c>
      <c r="K25" s="13" t="e">
        <f t="shared" si="7"/>
        <v>#NUM!</v>
      </c>
      <c r="L25" s="13" t="e">
        <f t="shared" si="8"/>
        <v>#NUM!</v>
      </c>
      <c r="M25" s="13" t="e">
        <f t="shared" si="9"/>
        <v>#NUM!</v>
      </c>
      <c r="N25" s="13" t="e">
        <f t="shared" si="10"/>
        <v>#NUM!</v>
      </c>
      <c r="O25" s="13" t="e">
        <f t="shared" si="11"/>
        <v>#NUM!</v>
      </c>
      <c r="P25" s="13" t="e">
        <f t="shared" si="12"/>
        <v>#NUM!</v>
      </c>
      <c r="Q25" s="13" t="e">
        <f t="shared" si="13"/>
        <v>#NUM!</v>
      </c>
      <c r="R25" s="13" t="e">
        <f t="shared" si="14"/>
        <v>#NUM!</v>
      </c>
      <c r="S25" s="13" t="e">
        <f t="shared" si="15"/>
        <v>#NUM!</v>
      </c>
      <c r="T25" s="15" t="e">
        <f t="shared" si="16"/>
        <v>#NUM!</v>
      </c>
      <c r="U25" s="16" t="e">
        <f t="shared" si="17"/>
        <v>#NUM!</v>
      </c>
      <c r="V25" s="17" t="e">
        <f t="shared" si="18"/>
        <v>#NUM!</v>
      </c>
      <c r="W25" s="17" t="e">
        <f t="shared" si="19"/>
        <v>#NUM!</v>
      </c>
      <c r="X25" s="17" t="e">
        <f t="shared" si="20"/>
        <v>#NUM!</v>
      </c>
      <c r="Y25" s="18" t="e">
        <f t="shared" si="21"/>
        <v>#NUM!</v>
      </c>
      <c r="Z25" s="1"/>
    </row>
    <row r="26" spans="1:26" ht="24" customHeight="1" hidden="1">
      <c r="A26" s="4" t="e">
        <f>VLOOKUP(B26,'[1]PROGRAM'!$C$8:$M$75,10,FALSE)</f>
        <v>#N/A</v>
      </c>
      <c r="B26" s="33"/>
      <c r="C26" s="12" t="e">
        <f>VLOOKUP(B26,'[1]PROGRAM'!$C$8:$G$75,4,FALSE)</f>
        <v>#N/A</v>
      </c>
      <c r="D26" s="13" t="e">
        <f t="shared" si="0"/>
        <v>#NUM!</v>
      </c>
      <c r="E26" s="13" t="e">
        <f t="shared" si="1"/>
        <v>#NUM!</v>
      </c>
      <c r="F26" s="13" t="e">
        <f t="shared" si="2"/>
        <v>#NUM!</v>
      </c>
      <c r="G26" s="13" t="e">
        <f t="shared" si="3"/>
        <v>#NUM!</v>
      </c>
      <c r="H26" s="13" t="e">
        <f t="shared" si="4"/>
        <v>#NUM!</v>
      </c>
      <c r="I26" s="13" t="e">
        <f t="shared" si="5"/>
        <v>#NUM!</v>
      </c>
      <c r="J26" s="13" t="e">
        <f t="shared" si="6"/>
        <v>#NUM!</v>
      </c>
      <c r="K26" s="13" t="e">
        <f t="shared" si="7"/>
        <v>#NUM!</v>
      </c>
      <c r="L26" s="13" t="e">
        <f t="shared" si="8"/>
        <v>#NUM!</v>
      </c>
      <c r="M26" s="13" t="e">
        <f t="shared" si="9"/>
        <v>#NUM!</v>
      </c>
      <c r="N26" s="13" t="e">
        <f t="shared" si="10"/>
        <v>#NUM!</v>
      </c>
      <c r="O26" s="13" t="e">
        <f t="shared" si="11"/>
        <v>#NUM!</v>
      </c>
      <c r="P26" s="13" t="e">
        <f t="shared" si="12"/>
        <v>#NUM!</v>
      </c>
      <c r="Q26" s="13" t="e">
        <f t="shared" si="13"/>
        <v>#NUM!</v>
      </c>
      <c r="R26" s="13" t="e">
        <f t="shared" si="14"/>
        <v>#NUM!</v>
      </c>
      <c r="S26" s="13" t="e">
        <f t="shared" si="15"/>
        <v>#NUM!</v>
      </c>
      <c r="T26" s="15" t="e">
        <f t="shared" si="16"/>
        <v>#NUM!</v>
      </c>
      <c r="U26" s="16" t="e">
        <f t="shared" si="17"/>
        <v>#NUM!</v>
      </c>
      <c r="V26" s="17" t="e">
        <f t="shared" si="18"/>
        <v>#NUM!</v>
      </c>
      <c r="W26" s="17" t="e">
        <f t="shared" si="19"/>
        <v>#NUM!</v>
      </c>
      <c r="X26" s="17" t="e">
        <f t="shared" si="20"/>
        <v>#NUM!</v>
      </c>
      <c r="Y26" s="18" t="e">
        <f t="shared" si="21"/>
        <v>#NUM!</v>
      </c>
      <c r="Z26" s="1"/>
    </row>
    <row r="27" spans="1:26" ht="24" customHeight="1" hidden="1">
      <c r="A27" s="4" t="e">
        <f>VLOOKUP(B27,'[1]PROGRAM'!$C$8:$M$75,10,FALSE)</f>
        <v>#N/A</v>
      </c>
      <c r="B27" s="33"/>
      <c r="C27" s="12" t="e">
        <f>VLOOKUP(B27,'[1]PROGRAM'!$C$8:$G$75,4,FALSE)</f>
        <v>#N/A</v>
      </c>
      <c r="D27" s="13" t="e">
        <f t="shared" si="0"/>
        <v>#NUM!</v>
      </c>
      <c r="E27" s="13" t="e">
        <f t="shared" si="1"/>
        <v>#NUM!</v>
      </c>
      <c r="F27" s="13" t="e">
        <f t="shared" si="2"/>
        <v>#NUM!</v>
      </c>
      <c r="G27" s="13" t="e">
        <f t="shared" si="3"/>
        <v>#NUM!</v>
      </c>
      <c r="H27" s="13" t="e">
        <f t="shared" si="4"/>
        <v>#NUM!</v>
      </c>
      <c r="I27" s="13" t="e">
        <f t="shared" si="5"/>
        <v>#NUM!</v>
      </c>
      <c r="J27" s="13" t="e">
        <f t="shared" si="6"/>
        <v>#NUM!</v>
      </c>
      <c r="K27" s="13" t="e">
        <f t="shared" si="7"/>
        <v>#NUM!</v>
      </c>
      <c r="L27" s="13" t="e">
        <f t="shared" si="8"/>
        <v>#NUM!</v>
      </c>
      <c r="M27" s="13" t="e">
        <f t="shared" si="9"/>
        <v>#NUM!</v>
      </c>
      <c r="N27" s="13" t="e">
        <f t="shared" si="10"/>
        <v>#NUM!</v>
      </c>
      <c r="O27" s="13" t="e">
        <f t="shared" si="11"/>
        <v>#NUM!</v>
      </c>
      <c r="P27" s="13" t="e">
        <f t="shared" si="12"/>
        <v>#NUM!</v>
      </c>
      <c r="Q27" s="13" t="e">
        <f t="shared" si="13"/>
        <v>#NUM!</v>
      </c>
      <c r="R27" s="13" t="e">
        <f t="shared" si="14"/>
        <v>#NUM!</v>
      </c>
      <c r="S27" s="13" t="e">
        <f t="shared" si="15"/>
        <v>#NUM!</v>
      </c>
      <c r="T27" s="15" t="e">
        <f t="shared" si="16"/>
        <v>#NUM!</v>
      </c>
      <c r="U27" s="16" t="e">
        <f t="shared" si="17"/>
        <v>#NUM!</v>
      </c>
      <c r="V27" s="17" t="e">
        <f t="shared" si="18"/>
        <v>#NUM!</v>
      </c>
      <c r="W27" s="17" t="e">
        <f t="shared" si="19"/>
        <v>#NUM!</v>
      </c>
      <c r="X27" s="17" t="e">
        <f t="shared" si="20"/>
        <v>#NUM!</v>
      </c>
      <c r="Y27" s="18" t="e">
        <f t="shared" si="21"/>
        <v>#NUM!</v>
      </c>
      <c r="Z27" s="1"/>
    </row>
    <row r="28" spans="1:26" ht="24" customHeight="1" hidden="1">
      <c r="A28" s="4" t="e">
        <f>VLOOKUP(B28,'[1]PROGRAM'!$C$8:$M$75,10,FALSE)</f>
        <v>#N/A</v>
      </c>
      <c r="B28" s="34"/>
      <c r="C28" s="12" t="e">
        <f>VLOOKUP(B28,'[1]PROGRAM'!$C$8:$G$75,4,FALSE)</f>
        <v>#N/A</v>
      </c>
      <c r="D28" s="13" t="e">
        <f t="shared" si="0"/>
        <v>#NUM!</v>
      </c>
      <c r="E28" s="13" t="e">
        <f t="shared" si="1"/>
        <v>#NUM!</v>
      </c>
      <c r="F28" s="13" t="e">
        <f t="shared" si="2"/>
        <v>#NUM!</v>
      </c>
      <c r="G28" s="13" t="e">
        <f t="shared" si="3"/>
        <v>#NUM!</v>
      </c>
      <c r="H28" s="13" t="e">
        <f t="shared" si="4"/>
        <v>#NUM!</v>
      </c>
      <c r="I28" s="13" t="e">
        <f t="shared" si="5"/>
        <v>#NUM!</v>
      </c>
      <c r="J28" s="13" t="e">
        <f t="shared" si="6"/>
        <v>#NUM!</v>
      </c>
      <c r="K28" s="13" t="e">
        <f t="shared" si="7"/>
        <v>#NUM!</v>
      </c>
      <c r="L28" s="13" t="e">
        <f t="shared" si="8"/>
        <v>#NUM!</v>
      </c>
      <c r="M28" s="13" t="e">
        <f t="shared" si="9"/>
        <v>#NUM!</v>
      </c>
      <c r="N28" s="13" t="e">
        <f t="shared" si="10"/>
        <v>#NUM!</v>
      </c>
      <c r="O28" s="13" t="e">
        <f t="shared" si="11"/>
        <v>#NUM!</v>
      </c>
      <c r="P28" s="13" t="e">
        <f t="shared" si="12"/>
        <v>#NUM!</v>
      </c>
      <c r="Q28" s="13" t="e">
        <f t="shared" si="13"/>
        <v>#NUM!</v>
      </c>
      <c r="R28" s="13" t="e">
        <f t="shared" si="14"/>
        <v>#NUM!</v>
      </c>
      <c r="S28" s="13" t="e">
        <f t="shared" si="15"/>
        <v>#NUM!</v>
      </c>
      <c r="T28" s="15" t="e">
        <f t="shared" si="16"/>
        <v>#NUM!</v>
      </c>
      <c r="U28" s="16" t="e">
        <f t="shared" si="17"/>
        <v>#NUM!</v>
      </c>
      <c r="V28" s="17" t="e">
        <f t="shared" si="18"/>
        <v>#NUM!</v>
      </c>
      <c r="W28" s="17" t="e">
        <f t="shared" si="19"/>
        <v>#NUM!</v>
      </c>
      <c r="X28" s="17" t="e">
        <f t="shared" si="20"/>
        <v>#NUM!</v>
      </c>
      <c r="Y28" s="18" t="e">
        <f t="shared" si="21"/>
        <v>#NUM!</v>
      </c>
      <c r="Z28" s="1"/>
    </row>
    <row r="29" spans="1:26" ht="24" customHeight="1" hidden="1">
      <c r="A29" s="4" t="e">
        <f>VLOOKUP(B29,'[1]PROGRAM'!$C$8:$M$75,10,FALSE)</f>
        <v>#N/A</v>
      </c>
      <c r="B29" s="32"/>
      <c r="C29" s="12" t="e">
        <f>VLOOKUP(B29,'[1]PROGRAM'!$C$8:$G$75,4,FALSE)</f>
        <v>#N/A</v>
      </c>
      <c r="D29" s="13" t="e">
        <f t="shared" si="0"/>
        <v>#NUM!</v>
      </c>
      <c r="E29" s="13" t="e">
        <f t="shared" si="1"/>
        <v>#NUM!</v>
      </c>
      <c r="F29" s="13" t="e">
        <f t="shared" si="2"/>
        <v>#NUM!</v>
      </c>
      <c r="G29" s="13" t="e">
        <f t="shared" si="3"/>
        <v>#NUM!</v>
      </c>
      <c r="H29" s="13" t="e">
        <f t="shared" si="4"/>
        <v>#NUM!</v>
      </c>
      <c r="I29" s="13" t="e">
        <f t="shared" si="5"/>
        <v>#NUM!</v>
      </c>
      <c r="J29" s="13" t="e">
        <f t="shared" si="6"/>
        <v>#NUM!</v>
      </c>
      <c r="K29" s="13" t="e">
        <f t="shared" si="7"/>
        <v>#NUM!</v>
      </c>
      <c r="L29" s="13" t="e">
        <f t="shared" si="8"/>
        <v>#NUM!</v>
      </c>
      <c r="M29" s="13" t="e">
        <f t="shared" si="9"/>
        <v>#NUM!</v>
      </c>
      <c r="N29" s="13" t="e">
        <f t="shared" si="10"/>
        <v>#NUM!</v>
      </c>
      <c r="O29" s="13" t="e">
        <f t="shared" si="11"/>
        <v>#NUM!</v>
      </c>
      <c r="P29" s="13" t="e">
        <f t="shared" si="12"/>
        <v>#NUM!</v>
      </c>
      <c r="Q29" s="13" t="e">
        <f t="shared" si="13"/>
        <v>#NUM!</v>
      </c>
      <c r="R29" s="13" t="e">
        <f t="shared" si="14"/>
        <v>#NUM!</v>
      </c>
      <c r="S29" s="13" t="e">
        <f t="shared" si="15"/>
        <v>#NUM!</v>
      </c>
      <c r="T29" s="15" t="e">
        <f t="shared" si="16"/>
        <v>#NUM!</v>
      </c>
      <c r="U29" s="16" t="e">
        <f t="shared" si="17"/>
        <v>#NUM!</v>
      </c>
      <c r="V29" s="17" t="e">
        <f t="shared" si="18"/>
        <v>#NUM!</v>
      </c>
      <c r="W29" s="17" t="e">
        <f t="shared" si="19"/>
        <v>#NUM!</v>
      </c>
      <c r="X29" s="17" t="e">
        <f t="shared" si="20"/>
        <v>#NUM!</v>
      </c>
      <c r="Y29" s="18" t="e">
        <f t="shared" si="21"/>
        <v>#NUM!</v>
      </c>
      <c r="Z29" s="1"/>
    </row>
    <row r="30" spans="1:26" ht="24" customHeight="1" hidden="1">
      <c r="A30" s="4" t="e">
        <f>VLOOKUP(B30,'[1]PROGRAM'!$C$8:$M$75,10,FALSE)</f>
        <v>#N/A</v>
      </c>
      <c r="B30" s="32"/>
      <c r="C30" s="12" t="e">
        <f>VLOOKUP(B30,'[1]PROGRAM'!$C$8:$G$75,4,FALSE)</f>
        <v>#N/A</v>
      </c>
      <c r="D30" s="13" t="e">
        <f t="shared" si="0"/>
        <v>#NUM!</v>
      </c>
      <c r="E30" s="13" t="e">
        <f t="shared" si="1"/>
        <v>#NUM!</v>
      </c>
      <c r="F30" s="13" t="e">
        <f t="shared" si="2"/>
        <v>#NUM!</v>
      </c>
      <c r="G30" s="13" t="e">
        <f t="shared" si="3"/>
        <v>#NUM!</v>
      </c>
      <c r="H30" s="13" t="e">
        <f t="shared" si="4"/>
        <v>#NUM!</v>
      </c>
      <c r="I30" s="13" t="e">
        <f t="shared" si="5"/>
        <v>#NUM!</v>
      </c>
      <c r="J30" s="13" t="e">
        <f t="shared" si="6"/>
        <v>#NUM!</v>
      </c>
      <c r="K30" s="13" t="e">
        <f t="shared" si="7"/>
        <v>#NUM!</v>
      </c>
      <c r="L30" s="13" t="e">
        <f t="shared" si="8"/>
        <v>#NUM!</v>
      </c>
      <c r="M30" s="13" t="e">
        <f t="shared" si="9"/>
        <v>#NUM!</v>
      </c>
      <c r="N30" s="13" t="e">
        <f t="shared" si="10"/>
        <v>#NUM!</v>
      </c>
      <c r="O30" s="13" t="e">
        <f t="shared" si="11"/>
        <v>#NUM!</v>
      </c>
      <c r="P30" s="13" t="e">
        <f t="shared" si="12"/>
        <v>#NUM!</v>
      </c>
      <c r="Q30" s="13" t="e">
        <f t="shared" si="13"/>
        <v>#NUM!</v>
      </c>
      <c r="R30" s="13" t="e">
        <f t="shared" si="14"/>
        <v>#NUM!</v>
      </c>
      <c r="S30" s="13" t="e">
        <f t="shared" si="15"/>
        <v>#NUM!</v>
      </c>
      <c r="T30" s="15" t="e">
        <f t="shared" si="16"/>
        <v>#NUM!</v>
      </c>
      <c r="U30" s="16" t="e">
        <f t="shared" si="17"/>
        <v>#NUM!</v>
      </c>
      <c r="V30" s="17" t="e">
        <f t="shared" si="18"/>
        <v>#NUM!</v>
      </c>
      <c r="W30" s="17" t="e">
        <f t="shared" si="19"/>
        <v>#NUM!</v>
      </c>
      <c r="X30" s="17" t="e">
        <f t="shared" si="20"/>
        <v>#NUM!</v>
      </c>
      <c r="Y30" s="18" t="e">
        <f t="shared" si="21"/>
        <v>#NUM!</v>
      </c>
      <c r="Z30" s="1"/>
    </row>
    <row r="31" spans="1:26" ht="24" customHeight="1" hidden="1">
      <c r="A31" s="4" t="e">
        <f>VLOOKUP(B31,'[1]PROGRAM'!$C$8:$M$75,10,FALSE)</f>
        <v>#N/A</v>
      </c>
      <c r="B31" s="32"/>
      <c r="C31" s="12" t="e">
        <f>VLOOKUP(B31,'[1]PROGRAM'!$C$8:$G$75,4,FALSE)</f>
        <v>#N/A</v>
      </c>
      <c r="D31" s="13" t="e">
        <f t="shared" si="0"/>
        <v>#NUM!</v>
      </c>
      <c r="E31" s="13" t="e">
        <f t="shared" si="1"/>
        <v>#NUM!</v>
      </c>
      <c r="F31" s="13" t="e">
        <f t="shared" si="2"/>
        <v>#NUM!</v>
      </c>
      <c r="G31" s="13" t="e">
        <f t="shared" si="3"/>
        <v>#NUM!</v>
      </c>
      <c r="H31" s="13" t="e">
        <f t="shared" si="4"/>
        <v>#NUM!</v>
      </c>
      <c r="I31" s="13" t="e">
        <f t="shared" si="5"/>
        <v>#NUM!</v>
      </c>
      <c r="J31" s="13" t="e">
        <f t="shared" si="6"/>
        <v>#NUM!</v>
      </c>
      <c r="K31" s="13" t="e">
        <f t="shared" si="7"/>
        <v>#NUM!</v>
      </c>
      <c r="L31" s="13" t="e">
        <f t="shared" si="8"/>
        <v>#NUM!</v>
      </c>
      <c r="M31" s="13" t="e">
        <f t="shared" si="9"/>
        <v>#NUM!</v>
      </c>
      <c r="N31" s="13" t="e">
        <f t="shared" si="10"/>
        <v>#NUM!</v>
      </c>
      <c r="O31" s="13" t="e">
        <f t="shared" si="11"/>
        <v>#NUM!</v>
      </c>
      <c r="P31" s="13" t="e">
        <f t="shared" si="12"/>
        <v>#NUM!</v>
      </c>
      <c r="Q31" s="13" t="e">
        <f t="shared" si="13"/>
        <v>#NUM!</v>
      </c>
      <c r="R31" s="13" t="e">
        <f t="shared" si="14"/>
        <v>#NUM!</v>
      </c>
      <c r="S31" s="13" t="e">
        <f t="shared" si="15"/>
        <v>#NUM!</v>
      </c>
      <c r="T31" s="15" t="e">
        <f t="shared" si="16"/>
        <v>#NUM!</v>
      </c>
      <c r="U31" s="16" t="e">
        <f t="shared" si="17"/>
        <v>#NUM!</v>
      </c>
      <c r="V31" s="17" t="e">
        <f t="shared" si="18"/>
        <v>#NUM!</v>
      </c>
      <c r="W31" s="17" t="e">
        <f t="shared" si="19"/>
        <v>#NUM!</v>
      </c>
      <c r="X31" s="17" t="e">
        <f t="shared" si="20"/>
        <v>#NUM!</v>
      </c>
      <c r="Y31" s="18" t="e">
        <f t="shared" si="21"/>
        <v>#NUM!</v>
      </c>
      <c r="Z31" s="1"/>
    </row>
    <row r="32" spans="1:26" ht="24" customHeight="1" hidden="1">
      <c r="A32" s="4" t="e">
        <f>VLOOKUP(B32,'[1]PROGRAM'!$C$8:$M$75,10,FALSE)</f>
        <v>#N/A</v>
      </c>
      <c r="B32" s="32"/>
      <c r="C32" s="12" t="e">
        <f>VLOOKUP(B32,'[1]PROGRAM'!$C$8:$G$75,4,FALSE)</f>
        <v>#N/A</v>
      </c>
      <c r="D32" s="13" t="e">
        <f t="shared" si="0"/>
        <v>#NUM!</v>
      </c>
      <c r="E32" s="13" t="e">
        <f t="shared" si="1"/>
        <v>#NUM!</v>
      </c>
      <c r="F32" s="13" t="e">
        <f t="shared" si="2"/>
        <v>#NUM!</v>
      </c>
      <c r="G32" s="13" t="e">
        <f t="shared" si="3"/>
        <v>#NUM!</v>
      </c>
      <c r="H32" s="13" t="e">
        <f t="shared" si="4"/>
        <v>#NUM!</v>
      </c>
      <c r="I32" s="13" t="e">
        <f t="shared" si="5"/>
        <v>#NUM!</v>
      </c>
      <c r="J32" s="13" t="e">
        <f t="shared" si="6"/>
        <v>#NUM!</v>
      </c>
      <c r="K32" s="13" t="e">
        <f t="shared" si="7"/>
        <v>#NUM!</v>
      </c>
      <c r="L32" s="13" t="e">
        <f t="shared" si="8"/>
        <v>#NUM!</v>
      </c>
      <c r="M32" s="13" t="e">
        <f t="shared" si="9"/>
        <v>#NUM!</v>
      </c>
      <c r="N32" s="13" t="e">
        <f t="shared" si="10"/>
        <v>#NUM!</v>
      </c>
      <c r="O32" s="13" t="e">
        <f t="shared" si="11"/>
        <v>#NUM!</v>
      </c>
      <c r="P32" s="13" t="e">
        <f t="shared" si="12"/>
        <v>#NUM!</v>
      </c>
      <c r="Q32" s="13" t="e">
        <f t="shared" si="13"/>
        <v>#NUM!</v>
      </c>
      <c r="R32" s="13" t="e">
        <f t="shared" si="14"/>
        <v>#NUM!</v>
      </c>
      <c r="S32" s="13" t="e">
        <f t="shared" si="15"/>
        <v>#NUM!</v>
      </c>
      <c r="T32" s="15" t="e">
        <f t="shared" si="16"/>
        <v>#NUM!</v>
      </c>
      <c r="U32" s="16" t="e">
        <f t="shared" si="17"/>
        <v>#NUM!</v>
      </c>
      <c r="V32" s="17" t="e">
        <f t="shared" si="18"/>
        <v>#NUM!</v>
      </c>
      <c r="W32" s="17" t="e">
        <f t="shared" si="19"/>
        <v>#NUM!</v>
      </c>
      <c r="X32" s="17" t="e">
        <f t="shared" si="20"/>
        <v>#NUM!</v>
      </c>
      <c r="Y32" s="18" t="e">
        <f t="shared" si="21"/>
        <v>#NUM!</v>
      </c>
      <c r="Z32" s="1"/>
    </row>
    <row r="33" spans="1:26" ht="24" customHeight="1" hidden="1" thickBot="1">
      <c r="A33" s="22" t="e">
        <f>VLOOKUP(B33,'[1]PROGRAM'!$C$8:$M$75,10,FALSE)</f>
        <v>#N/A</v>
      </c>
      <c r="B33" s="35"/>
      <c r="C33" s="24" t="e">
        <f>VLOOKUP(B33,'[1]PROGRAM'!$C$8:$G$75,4,FALSE)</f>
        <v>#N/A</v>
      </c>
      <c r="D33" s="25" t="e">
        <f t="shared" si="0"/>
        <v>#NUM!</v>
      </c>
      <c r="E33" s="25" t="e">
        <f t="shared" si="1"/>
        <v>#NUM!</v>
      </c>
      <c r="F33" s="25" t="e">
        <f t="shared" si="2"/>
        <v>#NUM!</v>
      </c>
      <c r="G33" s="25" t="e">
        <f t="shared" si="3"/>
        <v>#NUM!</v>
      </c>
      <c r="H33" s="25" t="e">
        <f t="shared" si="4"/>
        <v>#NUM!</v>
      </c>
      <c r="I33" s="25" t="e">
        <f t="shared" si="5"/>
        <v>#NUM!</v>
      </c>
      <c r="J33" s="25" t="e">
        <f t="shared" si="6"/>
        <v>#NUM!</v>
      </c>
      <c r="K33" s="25" t="e">
        <f t="shared" si="7"/>
        <v>#NUM!</v>
      </c>
      <c r="L33" s="25" t="e">
        <f t="shared" si="8"/>
        <v>#NUM!</v>
      </c>
      <c r="M33" s="25" t="e">
        <f t="shared" si="9"/>
        <v>#NUM!</v>
      </c>
      <c r="N33" s="25" t="e">
        <f t="shared" si="10"/>
        <v>#NUM!</v>
      </c>
      <c r="O33" s="25" t="e">
        <f t="shared" si="11"/>
        <v>#NUM!</v>
      </c>
      <c r="P33" s="25" t="e">
        <f t="shared" si="12"/>
        <v>#NUM!</v>
      </c>
      <c r="Q33" s="36"/>
      <c r="R33" s="37"/>
      <c r="S33" s="37"/>
      <c r="T33" s="38"/>
      <c r="U33" s="39"/>
      <c r="V33" s="37"/>
      <c r="W33" s="37"/>
      <c r="X33" s="37"/>
      <c r="Y33" s="40"/>
      <c r="Z33" s="1"/>
    </row>
    <row r="34" spans="1:16" ht="26.25" customHeight="1" thickTop="1">
      <c r="A34" s="71" t="s">
        <v>14</v>
      </c>
      <c r="B34" s="72"/>
      <c r="C34" s="72"/>
      <c r="D34" s="57" t="s">
        <v>13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4:16" ht="12.75"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ht="12.75">
      <c r="E36" s="43"/>
    </row>
    <row r="37" ht="12.75">
      <c r="A37"/>
    </row>
    <row r="38" ht="12.75">
      <c r="B38" s="43"/>
    </row>
    <row r="471" spans="2:115" ht="12.75">
      <c r="B471" s="44" t="str">
        <f aca="true" t="shared" si="22" ref="B471:B501">+B6</f>
        <v>benjamın button</v>
      </c>
      <c r="C471" s="45"/>
      <c r="D471" s="46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46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46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46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46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46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46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46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47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47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47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47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47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47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47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47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48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48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48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48">
        <f>IF(ISNA('[1]-------  H.S.ARA -------'!$F$11)," ",IF('[1]-------  H.S.ARA -------'!$F$11='CITYLIFE SİNEMALARI'!B471,HLOOKUP('CITYLIFE SİNEMALARI'!B471,'[1]-------  H.S.ARA -------'!$F$11:$F$14,2,FALSE)," "))</f>
        <v>0.6770833333333334</v>
      </c>
      <c r="X471" s="48">
        <f>IF(ISNA('[1]-------  H.S.ARA -------'!$G$11)," ",IF('[1]-------  H.S.ARA -------'!$G$11='CITYLIFE SİNEMALARI'!B471,HLOOKUP('CITYLIFE SİNEMALARI'!B471,'[1]-------  H.S.ARA -------'!$G$11:$G$14,2,FALSE)," "))</f>
        <v>0.8229166666666666</v>
      </c>
      <c r="Y471" s="48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48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48">
        <f>IF(ISNA('[1]-------  H.S.ARA -------'!$J$11)," ",IF('[1]-------  H.S.ARA -------'!$J$11='CITYLIFE SİNEMALARI'!B471,HLOOKUP('CITYLIFE SİNEMALARI'!B471,'[1]-------  H.S.ARA -------'!$J$11:$J$14,2,FALSE)," "))</f>
        <v>0.96875</v>
      </c>
      <c r="AB471" s="49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49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49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49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49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49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49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49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50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50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50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50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50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50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50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50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47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47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47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47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47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47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47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47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46">
        <f>IF(ISNA('[1]-------  H.S.ARA -------'!$C$27)," ",IF('[1]-------  H.S.ARA -------'!$C$27='CITYLIFE SİNEMALARI'!B471,HLOOKUP('CITYLIFE SİNEMALARI'!B471,'[1]-------  H.S.ARA -------'!$C$27:$C$30,2,FALSE)," "))</f>
        <v>0.4791666666666667</v>
      </c>
      <c r="BA471" s="46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46">
        <f>IF(ISNA('[1]-------  H.S.ARA -------'!$E$27)," ",IF('[1]-------  H.S.ARA -------'!$E$27='CITYLIFE SİNEMALARI'!B471,HLOOKUP('CITYLIFE SİNEMALARI'!B471,'[1]-------  H.S.ARA -------'!$E$27:$E$30,2,FALSE)," "))</f>
        <v>0.6145833333333334</v>
      </c>
      <c r="BC471" s="46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46">
        <f>IF(ISNA('[1]-------  H.S.ARA -------'!$G$27)," ",IF('[1]-------  H.S.ARA -------'!$G$27='CITYLIFE SİNEMALARI'!B471,HLOOKUP('CITYLIFE SİNEMALARI'!B471,'[1]-------  H.S.ARA -------'!$G$27:$G$30,2,FALSE)," "))</f>
        <v>0.75</v>
      </c>
      <c r="BE471" s="46">
        <f>IF(ISNA('[1]-------  H.S.ARA -------'!$H$27)," ",IF('[1]-------  H.S.ARA -------'!$H$27='CITYLIFE SİNEMALARI'!B471,HLOOKUP('CITYLIFE SİNEMALARI'!B471,'[1]-------  H.S.ARA -------'!$H$27:$H$30,2,FALSE)," "))</f>
        <v>0.8958333333333334</v>
      </c>
      <c r="BF471" s="46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46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48" t="str">
        <f>IF(ISNA('[1]-------  H.S.ARA -------'!$C$31)," ",IF('[1]-------  H.S.ARA -------'!$C$31='CITYLIFE SİNEMALARI'!B471,HLOOKUP('CITYLIFE SİNEMALARI'!B471,'[1]-------  H.S.ARA -------'!$C$31:$C$34,2,FALSE)," "))</f>
        <v> </v>
      </c>
      <c r="BI471" s="48" t="str">
        <f>IF(ISNA('[1]-------  H.S.ARA -------'!$D$31)," ",IF('[1]-------  H.S.ARA -------'!$D$31='CITYLIFE SİNEMALARI'!B471,HLOOKUP('CITYLIFE SİNEMALARI'!B471,'[1]-------  H.S.ARA -------'!$D$31:$D$34,2,FALSE)," "))</f>
        <v> </v>
      </c>
      <c r="BJ471" s="48" t="str">
        <f>IF(ISNA('[1]-------  H.S.ARA -------'!$E$31)," ",IF('[1]-------  H.S.ARA -------'!$E$31='CITYLIFE SİNEMALARI'!B471,HLOOKUP('CITYLIFE SİNEMALARI'!B471,'[1]-------  H.S.ARA -------'!$E$31:$E$34,2,FALSE)," "))</f>
        <v> </v>
      </c>
      <c r="BK471" s="48" t="str">
        <f>IF(ISNA('[1]-------  H.S.ARA -------'!$F$31)," ",IF('[1]-------  H.S.ARA -------'!$F$31='CITYLIFE SİNEMALARI'!B471,HLOOKUP('CITYLIFE SİNEMALARI'!B471,'[1]-------  H.S.ARA -------'!$F$31:$F$34,2,FALSE)," "))</f>
        <v> </v>
      </c>
      <c r="BL471" s="48" t="str">
        <f>IF(ISNA('[1]-------  H.S.ARA -------'!$G$31)," ",IF('[1]-------  H.S.ARA -------'!$G$31='CITYLIFE SİNEMALARI'!B471,HLOOKUP('CITYLIFE SİNEMALARI'!B471,'[1]-------  H.S.ARA -------'!$G$31:$G$34,2,FALSE)," "))</f>
        <v> </v>
      </c>
      <c r="BM471" s="48" t="str">
        <f>IF(ISNA('[1]-------  H.S.ARA -------'!$H$31)," ",IF('[1]-------  H.S.ARA -------'!$H$31='CITYLIFE SİNEMALARI'!B471,HLOOKUP('CITYLIFE SİNEMALARI'!B471,'[1]-------  H.S.ARA -------'!$H$31:$H$34,2,FALSE)," "))</f>
        <v> </v>
      </c>
      <c r="BN471" s="48" t="str">
        <f>IF(ISNA('[1]-------  H.S.ARA -------'!$I$31)," ",IF('[1]-------  H.S.ARA -------'!$I$31='CITYLIFE SİNEMALARI'!B471,HLOOKUP('CITYLIFE SİNEMALARI'!B471,'[1]-------  H.S.ARA -------'!$I$31:$I$34,2,FALSE)," "))</f>
        <v> </v>
      </c>
      <c r="BO471" s="48" t="str">
        <f>IF(ISNA('[1]-------  H.S.ARA -------'!$J$31)," ",IF('[1]-------  H.S.ARA -------'!$J$31='CITYLIFE SİNEMALARI'!B471,HLOOKUP('CITYLIFE SİNEMALARI'!B471,'[1]-------  H.S.ARA -------'!$J$31:$J$34,2,FALSE)," "))</f>
        <v> </v>
      </c>
      <c r="BP471" s="49" t="str">
        <f>IF(ISNA('[1]-------  H.S.ARA -------'!$C$35)," ",IF('[1]-------  H.S.ARA -------'!$C$35='CITYLIFE SİNEMALARI'!B471,HLOOKUP('CITYLIFE SİNEMALARI'!B471,'[1]-------  H.S.ARA -------'!$C$35:$C$38,2,FALSE)," "))</f>
        <v> </v>
      </c>
      <c r="BQ471" s="49" t="str">
        <f>IF(ISNA('[1]-------  H.S.ARA -------'!$D$35)," ",IF('[1]-------  H.S.ARA -------'!$D$35='CITYLIFE SİNEMALARI'!B471,HLOOKUP('CITYLIFE SİNEMALARI'!B471,'[1]-------  H.S.ARA -------'!$D$35:$D$38,2,FALSE)," "))</f>
        <v> </v>
      </c>
      <c r="BR471" s="49" t="str">
        <f>IF(ISNA('[1]-------  H.S.ARA -------'!$E$35)," ",IF('[1]-------  H.S.ARA -------'!$E$35='CITYLIFE SİNEMALARI'!B471,HLOOKUP('CITYLIFE SİNEMALARI'!B471,'[1]-------  H.S.ARA -------'!$E$35:$E$38,2,FALSE)," "))</f>
        <v> </v>
      </c>
      <c r="BS471" s="49" t="str">
        <f>IF(ISNA('[1]-------  H.S.ARA -------'!$F$35)," ",IF('[1]-------  H.S.ARA -------'!$F$35='CITYLIFE SİNEMALARI'!B471,HLOOKUP('CITYLIFE SİNEMALARI'!B471,'[1]-------  H.S.ARA -------'!$F$35:$F$38,2,FALSE)," "))</f>
        <v> </v>
      </c>
      <c r="BT471" s="49" t="str">
        <f>IF(ISNA('[1]-------  H.S.ARA -------'!$G$35)," ",IF('[1]-------  H.S.ARA -------'!$G$35='CITYLIFE SİNEMALARI'!B471,HLOOKUP('CITYLIFE SİNEMALARI'!B471,'[1]-------  H.S.ARA -------'!$G$35:$G$38,2,FALSE)," "))</f>
        <v> </v>
      </c>
      <c r="BU471" s="49" t="str">
        <f>IF(ISNA('[1]-------  H.S.ARA -------'!$H$35)," ",IF('[1]-------  H.S.ARA -------'!$H$35='CITYLIFE SİNEMALARI'!B471,HLOOKUP('CITYLIFE SİNEMALARI'!B471,'[1]-------  H.S.ARA -------'!$H$35:$H$38,2,FALSE)," "))</f>
        <v> </v>
      </c>
      <c r="BV471" s="49" t="str">
        <f>IF(ISNA('[1]-------  H.S.ARA -------'!$I$35)," ",IF('[1]-------  H.S.ARA -------'!$I$35='CITYLIFE SİNEMALARI'!B471,HLOOKUP('CITYLIFE SİNEMALARI'!B471,'[1]-------  H.S.ARA -------'!$I$35:$I$38,2,FALSE)," "))</f>
        <v> </v>
      </c>
      <c r="BW471" s="49" t="str">
        <f>IF(ISNA('[1]-------  H.S.ARA -------'!$J$35)," ",IF('[1]-------  H.S.ARA -------'!$J$35='CITYLIFE SİNEMALARI'!B471,HLOOKUP('CITYLIFE SİNEMALARI'!B471,'[1]-------  H.S.ARA -------'!$J$35:$J$38,2,FALSE)," "))</f>
        <v> </v>
      </c>
      <c r="BX471" s="51" t="str">
        <f>IF(ISNA('[1]-------  H.S.ARA -------'!$C$39)," ",IF('[1]-------  H.S.ARA -------'!$C$39='CITYLIFE SİNEMALARI'!B471,HLOOKUP('CITYLIFE SİNEMALARI'!B471,'[1]-------  H.S.ARA -------'!$C$39:$C$42,2,FALSE)," "))</f>
        <v> </v>
      </c>
      <c r="BY471" s="51" t="str">
        <f>IF(ISNA('[1]-------  H.S.ARA -------'!$D$39)," ",IF('[1]-------  H.S.ARA -------'!$D$39='CITYLIFE SİNEMALARI'!B471,HLOOKUP('CITYLIFE SİNEMALARI'!B471,'[1]-------  H.S.ARA -------'!$D$39:$D$42,2,FALSE)," "))</f>
        <v> </v>
      </c>
      <c r="BZ471" s="51" t="str">
        <f>IF(ISNA('[1]-------  H.S.ARA -------'!$E$39)," ",IF('[1]-------  H.S.ARA -------'!$E$39='CITYLIFE SİNEMALARI'!B471,HLOOKUP('CITYLIFE SİNEMALARI'!B471,'[1]-------  H.S.ARA -------'!$E$39:$E$42,2,FALSE)," "))</f>
        <v> </v>
      </c>
      <c r="CA471" s="51" t="str">
        <f>IF(ISNA('[1]-------  H.S.ARA -------'!$F$39)," ",IF('[1]-------  H.S.ARA -------'!$F$39='CITYLIFE SİNEMALARI'!B471,HLOOKUP('CITYLIFE SİNEMALARI'!B471,'[1]-------  H.S.ARA -------'!$F$39:$F$42,2,FALSE)," "))</f>
        <v> </v>
      </c>
      <c r="CB471" s="51" t="str">
        <f>IF(ISNA('[1]-------  H.S.ARA -------'!$G$39)," ",IF('[1]-------  H.S.ARA -------'!$G$39='CITYLIFE SİNEMALARI'!B471,HLOOKUP('CITYLIFE SİNEMALARI'!B471,'[1]-------  H.S.ARA -------'!$G$39:$G$42,2,FALSE)," "))</f>
        <v> </v>
      </c>
      <c r="CC471" s="51" t="str">
        <f>IF(ISNA('[1]-------  H.S.ARA -------'!$H$39)," ",IF('[1]-------  H.S.ARA -------'!$H$39='CITYLIFE SİNEMALARI'!B471,HLOOKUP('CITYLIFE SİNEMALARI'!B471,'[1]-------  H.S.ARA -------'!$H$39:$H$42,2,FALSE)," "))</f>
        <v> </v>
      </c>
      <c r="CD471" s="51" t="str">
        <f>IF(ISNA('[1]-------  H.S.ARA -------'!$I$39)," ",IF('[1]-------  H.S.ARA -------'!$I$39='CITYLIFE SİNEMALARI'!B471,HLOOKUP('CITYLIFE SİNEMALARI'!B471,'[1]-------  H.S.ARA -------'!$I$39:$I$42,2,FALSE)," "))</f>
        <v> </v>
      </c>
      <c r="CE471" s="51" t="str">
        <f>IF(ISNA('[1]-------  H.S.ARA -------'!$J$39)," ",IF('[1]-------  H.S.ARA -------'!$J$39='CITYLIFE SİNEMALARI'!B471,HLOOKUP('CITYLIFE SİNEMALARI'!B471,'[1]-------  H.S.ARA -------'!$J$39:$J$42,2,FALSE)," "))</f>
        <v> </v>
      </c>
      <c r="CF471" s="47" t="str">
        <f>IF(ISNA('[1]-------  H.S.ARA -------'!$C$43)," ",IF('[1]-------  H.S.ARA -------'!$C$43='CITYLIFE SİNEMALARI'!B471,HLOOKUP('CITYLIFE SİNEMALARI'!B471,'[1]-------  H.S.ARA -------'!$C$43:$C$46,2,FALSE)," "))</f>
        <v> </v>
      </c>
      <c r="CG471" s="47" t="str">
        <f>IF(ISNA('[1]-------  H.S.ARA -------'!$D$43)," ",IF('[1]-------  H.S.ARA -------'!$D$43='CITYLIFE SİNEMALARI'!B471,HLOOKUP('CITYLIFE SİNEMALARI'!B471,'[1]-------  H.S.ARA -------'!$D$43:$D$46,2,FALSE)," "))</f>
        <v> </v>
      </c>
      <c r="CH471" s="47" t="str">
        <f>IF(ISNA('[1]-------  H.S.ARA -------'!$E$43)," ",IF('[1]-------  H.S.ARA -------'!$E$43='CITYLIFE SİNEMALARI'!B471,HLOOKUP('CITYLIFE SİNEMALARI'!B471,'[1]-------  H.S.ARA -------'!$E$43:$E$46,2,FALSE)," "))</f>
        <v> </v>
      </c>
      <c r="CI471" s="47" t="str">
        <f>IF(ISNA('[1]-------  H.S.ARA -------'!$F$43)," ",IF('[1]-------  H.S.ARA -------'!$F$43='CITYLIFE SİNEMALARI'!B471,HLOOKUP('CITYLIFE SİNEMALARI'!B471,'[1]-------  H.S.ARA -------'!$F$43:$F$46,2,FALSE)," "))</f>
        <v> </v>
      </c>
      <c r="CJ471" s="47" t="str">
        <f>IF(ISNA('[1]-------  H.S.ARA -------'!$G$43)," ",IF('[1]-------  H.S.ARA -------'!$G$43='CITYLIFE SİNEMALARI'!B471,HLOOKUP('CITYLIFE SİNEMALARI'!B471,'[1]-------  H.S.ARA -------'!$G$43:$G$46,2,FALSE)," "))</f>
        <v> </v>
      </c>
      <c r="CK471" s="47" t="str">
        <f>IF(ISNA('[1]-------  H.S.ARA -------'!$H$43)," ",IF('[1]-------  H.S.ARA -------'!$H$43='CITYLIFE SİNEMALARI'!B471,HLOOKUP('CITYLIFE SİNEMALARI'!B471,'[1]-------  H.S.ARA -------'!$H$43:$H$46,2,FALSE)," "))</f>
        <v> </v>
      </c>
      <c r="CL471" s="47" t="str">
        <f>IF(ISNA('[1]-------  H.S.ARA -------'!$I$43)," ",IF('[1]-------  H.S.ARA -------'!$I$43='CITYLIFE SİNEMALARI'!B471,HLOOKUP('CITYLIFE SİNEMALARI'!B471,'[1]-------  H.S.ARA -------'!$I$43:$I$46,2,FALSE)," "))</f>
        <v> </v>
      </c>
      <c r="CM471" s="47" t="str">
        <f>IF(ISNA('[1]-------  H.S.ARA -------'!$J$43)," ",IF('[1]-------  H.S.ARA -------'!$J$43='CITYLIFE SİNEMALARI'!B471,HLOOKUP('CITYLIFE SİNEMALARI'!B471,'[1]-------  H.S.ARA -------'!$J$43:$J$46,2,FALSE)," "))</f>
        <v> </v>
      </c>
      <c r="CN471" s="46" t="str">
        <f>IF(ISNA('[1]-------  H.S.ARA -------'!$C$47)," ",IF('[1]-------  H.S.ARA -------'!$C$47='CITYLIFE SİNEMALARI'!B471,HLOOKUP('CITYLIFE SİNEMALARI'!B471,'[1]-------  H.S.ARA -------'!$C$47:$C$50,2,FALSE)," "))</f>
        <v> </v>
      </c>
      <c r="CO471" s="46" t="str">
        <f>IF(ISNA('[1]-------  H.S.ARA -------'!$D$47)," ",IF('[1]-------  H.S.ARA -------'!$D$47='CITYLIFE SİNEMALARI'!B471,HLOOKUP('CITYLIFE SİNEMALARI'!B471,'[1]-------  H.S.ARA -------'!$D$47:$D$50,2,FALSE)," "))</f>
        <v> </v>
      </c>
      <c r="CP471" s="46" t="str">
        <f>IF(ISNA('[1]-------  H.S.ARA -------'!$E$47)," ",IF('[1]-------  H.S.ARA -------'!$E$47='CITYLIFE SİNEMALARI'!B471,HLOOKUP('CITYLIFE SİNEMALARI'!B471,'[1]-------  H.S.ARA -------'!$E$47:$E$50,2,FALSE)," "))</f>
        <v> </v>
      </c>
      <c r="CQ471" s="46" t="str">
        <f>IF(ISNA('[1]-------  H.S.ARA -------'!$F$47)," ",IF('[1]-------  H.S.ARA -------'!$F$47='CITYLIFE SİNEMALARI'!B471,HLOOKUP('CITYLIFE SİNEMALARI'!B471,'[1]-------  H.S.ARA -------'!$F$47:$F$50,2,FALSE)," "))</f>
        <v> </v>
      </c>
      <c r="CR471" s="46" t="str">
        <f>IF(ISNA('[1]-------  H.S.ARA -------'!$G$47)," ",IF('[1]-------  H.S.ARA -------'!$G$47='CITYLIFE SİNEMALARI'!B471,HLOOKUP('CITYLIFE SİNEMALARI'!B471,'[1]-------  H.S.ARA -------'!$G$47:$G$50,2,FALSE)," "))</f>
        <v> </v>
      </c>
      <c r="CS471" s="46" t="str">
        <f>IF(ISNA('[1]-------  H.S.ARA -------'!$H$47)," ",IF('[1]-------  H.S.ARA -------'!$H$47='CITYLIFE SİNEMALARI'!B471,HLOOKUP('CITYLIFE SİNEMALARI'!B471,'[1]-------  H.S.ARA -------'!$H$47:$H$50,2,FALSE)," "))</f>
        <v> </v>
      </c>
      <c r="CT471" s="46" t="str">
        <f>IF(ISNA('[1]-------  H.S.ARA -------'!$I$47)," ",IF('[1]-------  H.S.ARA -------'!$I$47='CITYLIFE SİNEMALARI'!B471,HLOOKUP('CITYLIFE SİNEMALARI'!B471,'[1]-------  H.S.ARA -------'!$I$47:$I$50,2,FALSE)," "))</f>
        <v> </v>
      </c>
      <c r="CU471" s="46" t="str">
        <f>IF(ISNA('[1]-------  H.S.ARA -------'!$J$47)," ",IF('[1]-------  H.S.ARA -------'!$J$47='CITYLIFE SİNEMALARI'!B471,HLOOKUP('CITYLIFE SİNEMALARI'!B471,'[1]-------  H.S.ARA -------'!$J$47:$J$50,2,FALSE)," "))</f>
        <v> </v>
      </c>
      <c r="CV471" s="48" t="str">
        <f>IF(ISNA('[1]-------  H.S.ARA -------'!$C$51)," ",IF('[1]-------  H.S.ARA -------'!$C$51='CITYLIFE SİNEMALARI'!B471,HLOOKUP('CITYLIFE SİNEMALARI'!B471,'[1]-------  H.S.ARA -------'!$C$51:$C$54,2,FALSE)," "))</f>
        <v> </v>
      </c>
      <c r="CW471" s="48" t="str">
        <f>IF(ISNA('[1]-------  H.S.ARA -------'!$D$51)," ",IF('[1]-------  H.S.ARA -------'!$D$51='CITYLIFE SİNEMALARI'!B471,HLOOKUP('CITYLIFE SİNEMALARI'!B471,'[1]-------  H.S.ARA -------'!$D$51:$D$54,2,FALSE)," "))</f>
        <v> </v>
      </c>
      <c r="CX471" s="48" t="str">
        <f>IF(ISNA('[1]-------  H.S.ARA -------'!$E$51)," ",IF('[1]-------  H.S.ARA -------'!$E$51='CITYLIFE SİNEMALARI'!B471,HLOOKUP('CITYLIFE SİNEMALARI'!B471,'[1]-------  H.S.ARA -------'!$E$51:$E$54,2,FALSE)," "))</f>
        <v> </v>
      </c>
      <c r="CY471" s="48" t="str">
        <f>IF(ISNA('[1]-------  H.S.ARA -------'!$F$51)," ",IF('[1]-------  H.S.ARA -------'!$F$51='CITYLIFE SİNEMALARI'!B471,HLOOKUP('CITYLIFE SİNEMALARI'!B471,'[1]-------  H.S.ARA -------'!$F$51:$F$54,2,FALSE)," "))</f>
        <v> </v>
      </c>
      <c r="CZ471" s="48" t="str">
        <f>IF(ISNA('[1]-------  H.S.ARA -------'!$G$51)," ",IF('[1]-------  H.S.ARA -------'!$G$51='CITYLIFE SİNEMALARI'!B471,HLOOKUP('CITYLIFE SİNEMALARI'!B471,'[1]-------  H.S.ARA -------'!$G$51:$G$54,2,FALSE)," "))</f>
        <v> </v>
      </c>
      <c r="DA471" s="48" t="str">
        <f>IF(ISNA('[1]-------  H.S.ARA -------'!$H$51)," ",IF('[1]-------  H.S.ARA -------'!$H$51='CITYLIFE SİNEMALARI'!B471,HLOOKUP('CITYLIFE SİNEMALARI'!B471,'[1]-------  H.S.ARA -------'!$H$51:$H$54,2,FALSE)," "))</f>
        <v> </v>
      </c>
      <c r="DB471" s="48" t="str">
        <f>IF(ISNA('[1]-------  H.S.ARA -------'!$I$51)," ",IF('[1]-------  H.S.ARA -------'!$I$51='CITYLIFE SİNEMALARI'!B471,HLOOKUP('CITYLIFE SİNEMALARI'!B471,'[1]-------  H.S.ARA -------'!$I$51:$I$54,2,FALSE)," "))</f>
        <v> </v>
      </c>
      <c r="DC471" s="48" t="str">
        <f>IF(ISNA('[1]-------  H.S.ARA -------'!$J$51)," ",IF('[1]-------  H.S.ARA -------'!$J$51='CITYLIFE SİNEMALARI'!B471,HLOOKUP('CITYLIFE SİNEMALARI'!B471,'[1]-------  H.S.ARA -------'!$J$51:$J$54,2,FALSE)," "))</f>
        <v> </v>
      </c>
      <c r="DD471" s="49" t="str">
        <f>IF(ISNA('[1]-------  H.S.ARA -------'!$C$55)," ",IF('[1]-------  H.S.ARA -------'!$C$55='CITYLIFE SİNEMALARI'!B471,HLOOKUP('CITYLIFE SİNEMALARI'!B471,'[1]-------  H.S.ARA -------'!$C$55:$C$58,2,FALSE)," "))</f>
        <v> </v>
      </c>
      <c r="DE471" s="49" t="str">
        <f>IF(ISNA('[1]-------  H.S.ARA -------'!$D$55)," ",IF('[1]-------  H.S.ARA -------'!$D$55='CITYLIFE SİNEMALARI'!B471,HLOOKUP('CITYLIFE SİNEMALARI'!B471,'[1]-------  H.S.ARA -------'!$D$55:$D$58,2,FALSE)," "))</f>
        <v> </v>
      </c>
      <c r="DF471" s="49" t="str">
        <f>IF(ISNA('[1]-------  H.S.ARA -------'!$E$55)," ",IF('[1]-------  H.S.ARA -------'!$E$55='CITYLIFE SİNEMALARI'!B471,HLOOKUP('CITYLIFE SİNEMALARI'!B471,'[1]-------  H.S.ARA -------'!$E$55:$E$58,2,FALSE)," "))</f>
        <v> </v>
      </c>
      <c r="DG471" s="49" t="str">
        <f>IF(ISNA('[1]-------  H.S.ARA -------'!$F$55)," ",IF('[1]-------  H.S.ARA -------'!$F$55='CITYLIFE SİNEMALARI'!B471,HLOOKUP('CITYLIFE SİNEMALARI'!B471,'[1]-------  H.S.ARA -------'!$F$55:$F$58,2,FALSE)," "))</f>
        <v> </v>
      </c>
      <c r="DH471" s="49" t="str">
        <f>IF(ISNA('[1]-------  H.S.ARA -------'!$G$55)," ",IF('[1]-------  H.S.ARA -------'!$G$55='CITYLIFE SİNEMALARI'!B471,HLOOKUP('CITYLIFE SİNEMALARI'!B471,'[1]-------  H.S.ARA -------'!$G$55:$G$58,2,FALSE)," "))</f>
        <v> </v>
      </c>
      <c r="DI471" s="49" t="str">
        <f>IF(ISNA('[1]-------  H.S.ARA -------'!$H$55)," ",IF('[1]-------  H.S.ARA -------'!$H$55='CITYLIFE SİNEMALARI'!B471,HLOOKUP('CITYLIFE SİNEMALARI'!B471,'[1]-------  H.S.ARA -------'!$H$55:$H$58,2,FALSE)," "))</f>
        <v> </v>
      </c>
      <c r="DJ471" s="49" t="str">
        <f>IF(ISNA('[1]-------  H.S.ARA -------'!$I$55)," ",IF('[1]-------  H.S.ARA -------'!$I$55='CITYLIFE SİNEMALARI'!B471,HLOOKUP('CITYLIFE SİNEMALARI'!B471,'[1]-------  H.S.ARA -------'!$I$55:$I$58,2,FALSE)," "))</f>
        <v> </v>
      </c>
      <c r="DK471" s="49" t="str">
        <f>IF(ISNA('[1]-------  H.S.ARA -------'!$J$55)," ",IF('[1]-------  H.S.ARA -------'!$J$55='CITYLIFE SİNEMALARI'!B471,HLOOKUP('CITYLIFE SİNEMALARI'!B471,'[1]-------  H.S.ARA -------'!$J$55:$J$58,2,FALSE)," "))</f>
        <v> </v>
      </c>
    </row>
    <row r="472" spans="2:115" ht="12.75">
      <c r="B472" s="44" t="str">
        <f t="shared" si="22"/>
        <v>zafer ve gurur</v>
      </c>
      <c r="C472" s="45"/>
      <c r="D472" s="46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46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46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46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46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46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46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46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47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47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47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47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47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47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47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47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48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48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48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48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48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48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48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48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49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49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49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49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49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49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49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49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50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50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50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50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50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50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50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50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47">
        <f>IF(ISNA('[1]-------  H.S.ARA -------'!$C$23)," ",IF('[1]-------  H.S.ARA -------'!$C$23='CITYLIFE SİNEMALARI'!B472,HLOOKUP('CITYLIFE SİNEMALARI'!B472,'[1]-------  H.S.ARA -------'!$C$23:$C$26,2,FALSE)," "))</f>
        <v>0.4583333333333333</v>
      </c>
      <c r="AS472" s="47">
        <f>IF(ISNA('[1]-------  H.S.ARA -------'!$D$23)," ",IF('[1]-------  H.S.ARA -------'!$D$23='CITYLIFE SİNEMALARI'!B472,HLOOKUP('CITYLIFE SİNEMALARI'!B472,'[1]-------  H.S.ARA -------'!$D$23:$D$26,2,FALSE)," "))</f>
        <v>0.5625</v>
      </c>
      <c r="AT472" s="47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47">
        <f>IF(ISNA('[1]-------  H.S.ARA -------'!$F$23)," ",IF('[1]-------  H.S.ARA -------'!$F$23='CITYLIFE SİNEMALARI'!B472,HLOOKUP('CITYLIFE SİNEMALARI'!B472,'[1]-------  H.S.ARA -------'!$F$23:$F$26,2,FALSE)," "))</f>
        <v>0.6666666666666666</v>
      </c>
      <c r="AV472" s="47">
        <f>IF(ISNA('[1]-------  H.S.ARA -------'!$G$23)," ",IF('[1]-------  H.S.ARA -------'!$G$23='CITYLIFE SİNEMALARI'!B472,HLOOKUP('CITYLIFE SİNEMALARI'!B472,'[1]-------  H.S.ARA -------'!$G$23:$G$26,2,FALSE)," "))</f>
        <v>0.78125</v>
      </c>
      <c r="AW472" s="47">
        <f>IF(ISNA('[1]-------  H.S.ARA -------'!$H$23)," ",IF('[1]-------  H.S.ARA -------'!$H$23='CITYLIFE SİNEMALARI'!B472,HLOOKUP('CITYLIFE SİNEMALARI'!B472,'[1]-------  H.S.ARA -------'!$H$23:$H$26,2,FALSE)," "))</f>
        <v>0.90625</v>
      </c>
      <c r="AX472" s="47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47">
        <f>IF(ISNA('[1]-------  H.S.ARA -------'!$J$23)," ",IF('[1]-------  H.S.ARA -------'!$J$23='CITYLIFE SİNEMALARI'!B472,HLOOKUP('CITYLIFE SİNEMALARI'!B472,'[1]-------  H.S.ARA -------'!$J$23:$J$26,2,FALSE)," "))</f>
        <v>1.0104166666666667</v>
      </c>
      <c r="AZ472" s="46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46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46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46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46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46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46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46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48" t="str">
        <f>IF(ISNA('[1]-------  H.S.ARA -------'!$C$31)," ",IF('[1]-------  H.S.ARA -------'!$C$31='CITYLIFE SİNEMALARI'!B472,HLOOKUP('CITYLIFE SİNEMALARI'!B472,'[1]-------  H.S.ARA -------'!$C$31:$C$34,2,FALSE)," "))</f>
        <v> </v>
      </c>
      <c r="BI472" s="48" t="str">
        <f>IF(ISNA('[1]-------  H.S.ARA -------'!$D$31)," ",IF('[1]-------  H.S.ARA -------'!$D$31='CITYLIFE SİNEMALARI'!B472,HLOOKUP('CITYLIFE SİNEMALARI'!B472,'[1]-------  H.S.ARA -------'!$D$31:$D$34,2,FALSE)," "))</f>
        <v> </v>
      </c>
      <c r="BJ472" s="48" t="str">
        <f>IF(ISNA('[1]-------  H.S.ARA -------'!$E$31)," ",IF('[1]-------  H.S.ARA -------'!$E$31='CITYLIFE SİNEMALARI'!B472,HLOOKUP('CITYLIFE SİNEMALARI'!B472,'[1]-------  H.S.ARA -------'!$E$31:$E$34,2,FALSE)," "))</f>
        <v> </v>
      </c>
      <c r="BK472" s="48" t="str">
        <f>IF(ISNA('[1]-------  H.S.ARA -------'!$F$31)," ",IF('[1]-------  H.S.ARA -------'!$F$31='CITYLIFE SİNEMALARI'!B472,HLOOKUP('CITYLIFE SİNEMALARI'!B472,'[1]-------  H.S.ARA -------'!$F$31:$F$34,2,FALSE)," "))</f>
        <v> </v>
      </c>
      <c r="BL472" s="48" t="str">
        <f>IF(ISNA('[1]-------  H.S.ARA -------'!$G$31)," ",IF('[1]-------  H.S.ARA -------'!$G$31='CITYLIFE SİNEMALARI'!B472,HLOOKUP('CITYLIFE SİNEMALARI'!B472,'[1]-------  H.S.ARA -------'!$G$31:$G$34,2,FALSE)," "))</f>
        <v> </v>
      </c>
      <c r="BM472" s="48" t="str">
        <f>IF(ISNA('[1]-------  H.S.ARA -------'!$H$31)," ",IF('[1]-------  H.S.ARA -------'!$H$31='CITYLIFE SİNEMALARI'!B472,HLOOKUP('CITYLIFE SİNEMALARI'!B472,'[1]-------  H.S.ARA -------'!$H$31:$H$34,2,FALSE)," "))</f>
        <v> </v>
      </c>
      <c r="BN472" s="48" t="str">
        <f>IF(ISNA('[1]-------  H.S.ARA -------'!$I$31)," ",IF('[1]-------  H.S.ARA -------'!$I$31='CITYLIFE SİNEMALARI'!B472,HLOOKUP('CITYLIFE SİNEMALARI'!B472,'[1]-------  H.S.ARA -------'!$I$31:$I$34,2,FALSE)," "))</f>
        <v> </v>
      </c>
      <c r="BO472" s="48" t="str">
        <f>IF(ISNA('[1]-------  H.S.ARA -------'!$J$31)," ",IF('[1]-------  H.S.ARA -------'!$J$31='CITYLIFE SİNEMALARI'!B472,HLOOKUP('CITYLIFE SİNEMALARI'!B472,'[1]-------  H.S.ARA -------'!$J$31:$J$34,2,FALSE)," "))</f>
        <v> </v>
      </c>
      <c r="BP472" s="49" t="str">
        <f>IF(ISNA('[1]-------  H.S.ARA -------'!$C$35)," ",IF('[1]-------  H.S.ARA -------'!$C$35='CITYLIFE SİNEMALARI'!B472,HLOOKUP('CITYLIFE SİNEMALARI'!B472,'[1]-------  H.S.ARA -------'!$C$35:$C$38,2,FALSE)," "))</f>
        <v> </v>
      </c>
      <c r="BQ472" s="49" t="str">
        <f>IF(ISNA('[1]-------  H.S.ARA -------'!$D$35)," ",IF('[1]-------  H.S.ARA -------'!$D$35='CITYLIFE SİNEMALARI'!B472,HLOOKUP('CITYLIFE SİNEMALARI'!B472,'[1]-------  H.S.ARA -------'!$D$35:$D$38,2,FALSE)," "))</f>
        <v> </v>
      </c>
      <c r="BR472" s="49" t="str">
        <f>IF(ISNA('[1]-------  H.S.ARA -------'!$E$35)," ",IF('[1]-------  H.S.ARA -------'!$E$35='CITYLIFE SİNEMALARI'!B472,HLOOKUP('CITYLIFE SİNEMALARI'!B472,'[1]-------  H.S.ARA -------'!$E$35:$E$38,2,FALSE)," "))</f>
        <v> </v>
      </c>
      <c r="BS472" s="49" t="str">
        <f>IF(ISNA('[1]-------  H.S.ARA -------'!$F$35)," ",IF('[1]-------  H.S.ARA -------'!$F$35='CITYLIFE SİNEMALARI'!B472,HLOOKUP('CITYLIFE SİNEMALARI'!B472,'[1]-------  H.S.ARA -------'!$F$35:$F$38,2,FALSE)," "))</f>
        <v> </v>
      </c>
      <c r="BT472" s="49" t="str">
        <f>IF(ISNA('[1]-------  H.S.ARA -------'!$G$35)," ",IF('[1]-------  H.S.ARA -------'!$G$35='CITYLIFE SİNEMALARI'!B472,HLOOKUP('CITYLIFE SİNEMALARI'!B472,'[1]-------  H.S.ARA -------'!$G$35:$G$38,2,FALSE)," "))</f>
        <v> </v>
      </c>
      <c r="BU472" s="49" t="str">
        <f>IF(ISNA('[1]-------  H.S.ARA -------'!$H$35)," ",IF('[1]-------  H.S.ARA -------'!$H$35='CITYLIFE SİNEMALARI'!B472,HLOOKUP('CITYLIFE SİNEMALARI'!B472,'[1]-------  H.S.ARA -------'!$H$35:$H$38,2,FALSE)," "))</f>
        <v> </v>
      </c>
      <c r="BV472" s="49" t="str">
        <f>IF(ISNA('[1]-------  H.S.ARA -------'!$I$35)," ",IF('[1]-------  H.S.ARA -------'!$I$35='CITYLIFE SİNEMALARI'!B472,HLOOKUP('CITYLIFE SİNEMALARI'!B472,'[1]-------  H.S.ARA -------'!$I$35:$I$38,2,FALSE)," "))</f>
        <v> </v>
      </c>
      <c r="BW472" s="49" t="str">
        <f>IF(ISNA('[1]-------  H.S.ARA -------'!$J$35)," ",IF('[1]-------  H.S.ARA -------'!$J$35='CITYLIFE SİNEMALARI'!B472,HLOOKUP('CITYLIFE SİNEMALARI'!B472,'[1]-------  H.S.ARA -------'!$J$35:$J$38,2,FALSE)," "))</f>
        <v> </v>
      </c>
      <c r="BX472" s="51" t="str">
        <f>IF(ISNA('[1]-------  H.S.ARA -------'!$C$39)," ",IF('[1]-------  H.S.ARA -------'!$C$39='CITYLIFE SİNEMALARI'!B472,HLOOKUP('CITYLIFE SİNEMALARI'!B472,'[1]-------  H.S.ARA -------'!$C$39:$C$42,2,FALSE)," "))</f>
        <v> </v>
      </c>
      <c r="BY472" s="51" t="str">
        <f>IF(ISNA('[1]-------  H.S.ARA -------'!$D$39)," ",IF('[1]-------  H.S.ARA -------'!$D$39='CITYLIFE SİNEMALARI'!B472,HLOOKUP('CITYLIFE SİNEMALARI'!B472,'[1]-------  H.S.ARA -------'!$D$39:$D$42,2,FALSE)," "))</f>
        <v> </v>
      </c>
      <c r="BZ472" s="51" t="str">
        <f>IF(ISNA('[1]-------  H.S.ARA -------'!$E$39)," ",IF('[1]-------  H.S.ARA -------'!$E$39='CITYLIFE SİNEMALARI'!B472,HLOOKUP('CITYLIFE SİNEMALARI'!B472,'[1]-------  H.S.ARA -------'!$E$39:$E$42,2,FALSE)," "))</f>
        <v> </v>
      </c>
      <c r="CA472" s="51" t="str">
        <f>IF(ISNA('[1]-------  H.S.ARA -------'!$F$39)," ",IF('[1]-------  H.S.ARA -------'!$F$39='CITYLIFE SİNEMALARI'!B472,HLOOKUP('CITYLIFE SİNEMALARI'!B472,'[1]-------  H.S.ARA -------'!$F$39:$F$42,2,FALSE)," "))</f>
        <v> </v>
      </c>
      <c r="CB472" s="51" t="str">
        <f>IF(ISNA('[1]-------  H.S.ARA -------'!$G$39)," ",IF('[1]-------  H.S.ARA -------'!$G$39='CITYLIFE SİNEMALARI'!B472,HLOOKUP('CITYLIFE SİNEMALARI'!B472,'[1]-------  H.S.ARA -------'!$G$39:$G$42,2,FALSE)," "))</f>
        <v> </v>
      </c>
      <c r="CC472" s="51" t="str">
        <f>IF(ISNA('[1]-------  H.S.ARA -------'!$H$39)," ",IF('[1]-------  H.S.ARA -------'!$H$39='CITYLIFE SİNEMALARI'!B472,HLOOKUP('CITYLIFE SİNEMALARI'!B472,'[1]-------  H.S.ARA -------'!$H$39:$H$42,2,FALSE)," "))</f>
        <v> </v>
      </c>
      <c r="CD472" s="51" t="str">
        <f>IF(ISNA('[1]-------  H.S.ARA -------'!$I$39)," ",IF('[1]-------  H.S.ARA -------'!$I$39='CITYLIFE SİNEMALARI'!B472,HLOOKUP('CITYLIFE SİNEMALARI'!B472,'[1]-------  H.S.ARA -------'!$I$39:$I$42,2,FALSE)," "))</f>
        <v> </v>
      </c>
      <c r="CE472" s="51" t="str">
        <f>IF(ISNA('[1]-------  H.S.ARA -------'!$J$39)," ",IF('[1]-------  H.S.ARA -------'!$J$39='CITYLIFE SİNEMALARI'!B472,HLOOKUP('CITYLIFE SİNEMALARI'!B472,'[1]-------  H.S.ARA -------'!$J$39:$J$42,2,FALSE)," "))</f>
        <v> </v>
      </c>
      <c r="CF472" s="47" t="str">
        <f>IF(ISNA('[1]-------  H.S.ARA -------'!$C$43)," ",IF('[1]-------  H.S.ARA -------'!$C$43='CITYLIFE SİNEMALARI'!B472,HLOOKUP('CITYLIFE SİNEMALARI'!B472,'[1]-------  H.S.ARA -------'!$C$43:$C$46,2,FALSE)," "))</f>
        <v> </v>
      </c>
      <c r="CG472" s="47" t="str">
        <f>IF(ISNA('[1]-------  H.S.ARA -------'!$D$43)," ",IF('[1]-------  H.S.ARA -------'!$D$43='CITYLIFE SİNEMALARI'!B472,HLOOKUP('CITYLIFE SİNEMALARI'!B472,'[1]-------  H.S.ARA -------'!$D$43:$D$46,2,FALSE)," "))</f>
        <v> </v>
      </c>
      <c r="CH472" s="47" t="str">
        <f>IF(ISNA('[1]-------  H.S.ARA -------'!$E$43)," ",IF('[1]-------  H.S.ARA -------'!$E$43='CITYLIFE SİNEMALARI'!B472,HLOOKUP('CITYLIFE SİNEMALARI'!B472,'[1]-------  H.S.ARA -------'!$E$43:$E$46,2,FALSE)," "))</f>
        <v> </v>
      </c>
      <c r="CI472" s="47" t="str">
        <f>IF(ISNA('[1]-------  H.S.ARA -------'!$F$43)," ",IF('[1]-------  H.S.ARA -------'!$F$43='CITYLIFE SİNEMALARI'!B472,HLOOKUP('CITYLIFE SİNEMALARI'!B472,'[1]-------  H.S.ARA -------'!$F$43:$F$46,2,FALSE)," "))</f>
        <v> </v>
      </c>
      <c r="CJ472" s="47" t="str">
        <f>IF(ISNA('[1]-------  H.S.ARA -------'!$G$43)," ",IF('[1]-------  H.S.ARA -------'!$G$43='CITYLIFE SİNEMALARI'!B472,HLOOKUP('CITYLIFE SİNEMALARI'!B472,'[1]-------  H.S.ARA -------'!$G$43:$G$46,2,FALSE)," "))</f>
        <v> </v>
      </c>
      <c r="CK472" s="47" t="str">
        <f>IF(ISNA('[1]-------  H.S.ARA -------'!$H$43)," ",IF('[1]-------  H.S.ARA -------'!$H$43='CITYLIFE SİNEMALARI'!B472,HLOOKUP('CITYLIFE SİNEMALARI'!B472,'[1]-------  H.S.ARA -------'!$H$43:$H$46,2,FALSE)," "))</f>
        <v> </v>
      </c>
      <c r="CL472" s="47" t="str">
        <f>IF(ISNA('[1]-------  H.S.ARA -------'!$I$43)," ",IF('[1]-------  H.S.ARA -------'!$I$43='CITYLIFE SİNEMALARI'!B472,HLOOKUP('CITYLIFE SİNEMALARI'!B472,'[1]-------  H.S.ARA -------'!$I$43:$I$46,2,FALSE)," "))</f>
        <v> </v>
      </c>
      <c r="CM472" s="47" t="str">
        <f>IF(ISNA('[1]-------  H.S.ARA -------'!$J$43)," ",IF('[1]-------  H.S.ARA -------'!$J$43='CITYLIFE SİNEMALARI'!B472,HLOOKUP('CITYLIFE SİNEMALARI'!B472,'[1]-------  H.S.ARA -------'!$J$43:$J$46,2,FALSE)," "))</f>
        <v> </v>
      </c>
      <c r="CN472" s="46" t="str">
        <f>IF(ISNA('[1]-------  H.S.ARA -------'!$C$47)," ",IF('[1]-------  H.S.ARA -------'!$C$47='CITYLIFE SİNEMALARI'!B472,HLOOKUP('CITYLIFE SİNEMALARI'!B472,'[1]-------  H.S.ARA -------'!$C$47:$C$50,2,FALSE)," "))</f>
        <v> </v>
      </c>
      <c r="CO472" s="46" t="str">
        <f>IF(ISNA('[1]-------  H.S.ARA -------'!$D$47)," ",IF('[1]-------  H.S.ARA -------'!$D$47='CITYLIFE SİNEMALARI'!B472,HLOOKUP('CITYLIFE SİNEMALARI'!B472,'[1]-------  H.S.ARA -------'!$D$47:$D$50,2,FALSE)," "))</f>
        <v> </v>
      </c>
      <c r="CP472" s="46" t="str">
        <f>IF(ISNA('[1]-------  H.S.ARA -------'!$E$47)," ",IF('[1]-------  H.S.ARA -------'!$E$47='CITYLIFE SİNEMALARI'!B472,HLOOKUP('CITYLIFE SİNEMALARI'!B472,'[1]-------  H.S.ARA -------'!$E$47:$E$50,2,FALSE)," "))</f>
        <v> </v>
      </c>
      <c r="CQ472" s="46" t="str">
        <f>IF(ISNA('[1]-------  H.S.ARA -------'!$F$47)," ",IF('[1]-------  H.S.ARA -------'!$F$47='CITYLIFE SİNEMALARI'!B472,HLOOKUP('CITYLIFE SİNEMALARI'!B472,'[1]-------  H.S.ARA -------'!$F$47:$F$50,2,FALSE)," "))</f>
        <v> </v>
      </c>
      <c r="CR472" s="46" t="str">
        <f>IF(ISNA('[1]-------  H.S.ARA -------'!$G$47)," ",IF('[1]-------  H.S.ARA -------'!$G$47='CITYLIFE SİNEMALARI'!B472,HLOOKUP('CITYLIFE SİNEMALARI'!B472,'[1]-------  H.S.ARA -------'!$G$47:$G$50,2,FALSE)," "))</f>
        <v> </v>
      </c>
      <c r="CS472" s="46" t="str">
        <f>IF(ISNA('[1]-------  H.S.ARA -------'!$H$47)," ",IF('[1]-------  H.S.ARA -------'!$H$47='CITYLIFE SİNEMALARI'!B472,HLOOKUP('CITYLIFE SİNEMALARI'!B472,'[1]-------  H.S.ARA -------'!$H$47:$H$50,2,FALSE)," "))</f>
        <v> </v>
      </c>
      <c r="CT472" s="46" t="str">
        <f>IF(ISNA('[1]-------  H.S.ARA -------'!$I$47)," ",IF('[1]-------  H.S.ARA -------'!$I$47='CITYLIFE SİNEMALARI'!B472,HLOOKUP('CITYLIFE SİNEMALARI'!B472,'[1]-------  H.S.ARA -------'!$I$47:$I$50,2,FALSE)," "))</f>
        <v> </v>
      </c>
      <c r="CU472" s="46" t="str">
        <f>IF(ISNA('[1]-------  H.S.ARA -------'!$J$47)," ",IF('[1]-------  H.S.ARA -------'!$J$47='CITYLIFE SİNEMALARI'!B472,HLOOKUP('CITYLIFE SİNEMALARI'!B472,'[1]-------  H.S.ARA -------'!$J$47:$J$50,2,FALSE)," "))</f>
        <v> </v>
      </c>
      <c r="CV472" s="48" t="str">
        <f>IF(ISNA('[1]-------  H.S.ARA -------'!$C$51)," ",IF('[1]-------  H.S.ARA -------'!$C$51='CITYLIFE SİNEMALARI'!B472,HLOOKUP('CITYLIFE SİNEMALARI'!B472,'[1]-------  H.S.ARA -------'!$C$51:$C$54,2,FALSE)," "))</f>
        <v> </v>
      </c>
      <c r="CW472" s="48" t="str">
        <f>IF(ISNA('[1]-------  H.S.ARA -------'!$D$51)," ",IF('[1]-------  H.S.ARA -------'!$D$51='CITYLIFE SİNEMALARI'!B472,HLOOKUP('CITYLIFE SİNEMALARI'!B472,'[1]-------  H.S.ARA -------'!$D$51:$D$54,2,FALSE)," "))</f>
        <v> </v>
      </c>
      <c r="CX472" s="48" t="str">
        <f>IF(ISNA('[1]-------  H.S.ARA -------'!$E$51)," ",IF('[1]-------  H.S.ARA -------'!$E$51='CITYLIFE SİNEMALARI'!B472,HLOOKUP('CITYLIFE SİNEMALARI'!B472,'[1]-------  H.S.ARA -------'!$E$51:$E$54,2,FALSE)," "))</f>
        <v> </v>
      </c>
      <c r="CY472" s="48" t="str">
        <f>IF(ISNA('[1]-------  H.S.ARA -------'!$F$51)," ",IF('[1]-------  H.S.ARA -------'!$F$51='CITYLIFE SİNEMALARI'!B472,HLOOKUP('CITYLIFE SİNEMALARI'!B472,'[1]-------  H.S.ARA -------'!$F$51:$F$54,2,FALSE)," "))</f>
        <v> </v>
      </c>
      <c r="CZ472" s="48" t="str">
        <f>IF(ISNA('[1]-------  H.S.ARA -------'!$G$51)," ",IF('[1]-------  H.S.ARA -------'!$G$51='CITYLIFE SİNEMALARI'!B472,HLOOKUP('CITYLIFE SİNEMALARI'!B472,'[1]-------  H.S.ARA -------'!$G$51:$G$54,2,FALSE)," "))</f>
        <v> </v>
      </c>
      <c r="DA472" s="48" t="str">
        <f>IF(ISNA('[1]-------  H.S.ARA -------'!$H$51)," ",IF('[1]-------  H.S.ARA -------'!$H$51='CITYLIFE SİNEMALARI'!B472,HLOOKUP('CITYLIFE SİNEMALARI'!B472,'[1]-------  H.S.ARA -------'!$H$51:$H$54,2,FALSE)," "))</f>
        <v> </v>
      </c>
      <c r="DB472" s="48" t="str">
        <f>IF(ISNA('[1]-------  H.S.ARA -------'!$I$51)," ",IF('[1]-------  H.S.ARA -------'!$I$51='CITYLIFE SİNEMALARI'!B472,HLOOKUP('CITYLIFE SİNEMALARI'!B472,'[1]-------  H.S.ARA -------'!$I$51:$I$54,2,FALSE)," "))</f>
        <v> </v>
      </c>
      <c r="DC472" s="48" t="str">
        <f>IF(ISNA('[1]-------  H.S.ARA -------'!$J$51)," ",IF('[1]-------  H.S.ARA -------'!$J$51='CITYLIFE SİNEMALARI'!B472,HLOOKUP('CITYLIFE SİNEMALARI'!B472,'[1]-------  H.S.ARA -------'!$J$51:$J$54,2,FALSE)," "))</f>
        <v> </v>
      </c>
      <c r="DD472" s="49" t="str">
        <f>IF(ISNA('[1]-------  H.S.ARA -------'!$C$55)," ",IF('[1]-------  H.S.ARA -------'!$C$55='CITYLIFE SİNEMALARI'!B472,HLOOKUP('CITYLIFE SİNEMALARI'!B472,'[1]-------  H.S.ARA -------'!$C$55:$C$58,2,FALSE)," "))</f>
        <v> </v>
      </c>
      <c r="DE472" s="49" t="str">
        <f>IF(ISNA('[1]-------  H.S.ARA -------'!$D$55)," ",IF('[1]-------  H.S.ARA -------'!$D$55='CITYLIFE SİNEMALARI'!B472,HLOOKUP('CITYLIFE SİNEMALARI'!B472,'[1]-------  H.S.ARA -------'!$D$55:$D$58,2,FALSE)," "))</f>
        <v> </v>
      </c>
      <c r="DF472" s="49" t="str">
        <f>IF(ISNA('[1]-------  H.S.ARA -------'!$E$55)," ",IF('[1]-------  H.S.ARA -------'!$E$55='CITYLIFE SİNEMALARI'!B472,HLOOKUP('CITYLIFE SİNEMALARI'!B472,'[1]-------  H.S.ARA -------'!$E$55:$E$58,2,FALSE)," "))</f>
        <v> </v>
      </c>
      <c r="DG472" s="49" t="str">
        <f>IF(ISNA('[1]-------  H.S.ARA -------'!$F$55)," ",IF('[1]-------  H.S.ARA -------'!$F$55='CITYLIFE SİNEMALARI'!B472,HLOOKUP('CITYLIFE SİNEMALARI'!B472,'[1]-------  H.S.ARA -------'!$F$55:$F$58,2,FALSE)," "))</f>
        <v> </v>
      </c>
      <c r="DH472" s="49" t="str">
        <f>IF(ISNA('[1]-------  H.S.ARA -------'!$G$55)," ",IF('[1]-------  H.S.ARA -------'!$G$55='CITYLIFE SİNEMALARI'!B472,HLOOKUP('CITYLIFE SİNEMALARI'!B472,'[1]-------  H.S.ARA -------'!$G$55:$G$58,2,FALSE)," "))</f>
        <v> </v>
      </c>
      <c r="DI472" s="49" t="str">
        <f>IF(ISNA('[1]-------  H.S.ARA -------'!$H$55)," ",IF('[1]-------  H.S.ARA -------'!$H$55='CITYLIFE SİNEMALARI'!B472,HLOOKUP('CITYLIFE SİNEMALARI'!B472,'[1]-------  H.S.ARA -------'!$H$55:$H$58,2,FALSE)," "))</f>
        <v> </v>
      </c>
      <c r="DJ472" s="49" t="str">
        <f>IF(ISNA('[1]-------  H.S.ARA -------'!$I$55)," ",IF('[1]-------  H.S.ARA -------'!$I$55='CITYLIFE SİNEMALARI'!B472,HLOOKUP('CITYLIFE SİNEMALARI'!B472,'[1]-------  H.S.ARA -------'!$I$55:$I$58,2,FALSE)," "))</f>
        <v> </v>
      </c>
      <c r="DK472" s="49" t="str">
        <f>IF(ISNA('[1]-------  H.S.ARA -------'!$J$55)," ",IF('[1]-------  H.S.ARA -------'!$J$55='CITYLIFE SİNEMALARI'!B472,HLOOKUP('CITYLIFE SİNEMALARI'!B472,'[1]-------  H.S.ARA -------'!$J$55:$J$58,2,FALSE)," "))</f>
        <v> </v>
      </c>
    </row>
    <row r="473" spans="2:115" ht="12.75">
      <c r="B473" s="44" t="str">
        <f t="shared" si="22"/>
        <v>bay evet</v>
      </c>
      <c r="C473" s="45"/>
      <c r="D473" s="46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46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46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46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46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46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46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46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47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47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47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47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47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47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47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47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48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48">
        <f>IF(ISNA('[1]-------  H.S.ARA -------'!$D$11)," ",IF('[1]-------  H.S.ARA -------'!$D$11='CITYLIFE SİNEMALARI'!B473,HLOOKUP('CITYLIFE SİNEMALARI'!B473,'[1]-------  H.S.ARA -------'!$D$11:$D$14,2,FALSE)," "))</f>
        <v>0.5625</v>
      </c>
      <c r="V473" s="48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48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48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48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48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48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49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49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49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49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49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49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49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49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50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50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50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50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50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50">
        <f>IF(ISNA('[1]-------  H.S.ARA -------'!$H$19)," ",IF('[1]-------  H.S.ARA -------'!$H$19='CITYLIFE SİNEMALARI'!B473,HLOOKUP('CITYLIFE SİNEMALARI'!B473,'[1]-------  H.S.ARA -------'!$H$19:$H$22,2,FALSE)," "))</f>
        <v>0.8854166666666666</v>
      </c>
      <c r="AP473" s="50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50">
        <f>IF(ISNA('[1]-------  H.S.ARA -------'!$J$19)," ",IF('[1]-------  H.S.ARA -------'!$J$19='CITYLIFE SİNEMALARI'!B473,HLOOKUP('CITYLIFE SİNEMALARI'!B473,'[1]-------  H.S.ARA -------'!$J$19:$J$22,2,FALSE)," "))</f>
        <v>0.9791666666666666</v>
      </c>
      <c r="AR473" s="47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47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47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47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47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47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47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47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46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46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46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46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46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46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46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46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48" t="str">
        <f>IF(ISNA('[1]-------  H.S.ARA -------'!$C$31)," ",IF('[1]-------  H.S.ARA -------'!$C$31='CITYLIFE SİNEMALARI'!B473,HLOOKUP('CITYLIFE SİNEMALARI'!B473,'[1]-------  H.S.ARA -------'!$C$31:$C$34,2,FALSE)," "))</f>
        <v> </v>
      </c>
      <c r="BI473" s="48" t="str">
        <f>IF(ISNA('[1]-------  H.S.ARA -------'!$D$31)," ",IF('[1]-------  H.S.ARA -------'!$D$31='CITYLIFE SİNEMALARI'!B473,HLOOKUP('CITYLIFE SİNEMALARI'!B473,'[1]-------  H.S.ARA -------'!$D$31:$D$34,2,FALSE)," "))</f>
        <v> </v>
      </c>
      <c r="BJ473" s="48" t="str">
        <f>IF(ISNA('[1]-------  H.S.ARA -------'!$E$31)," ",IF('[1]-------  H.S.ARA -------'!$E$31='CITYLIFE SİNEMALARI'!B473,HLOOKUP('CITYLIFE SİNEMALARI'!B473,'[1]-------  H.S.ARA -------'!$E$31:$E$34,2,FALSE)," "))</f>
        <v> </v>
      </c>
      <c r="BK473" s="48" t="str">
        <f>IF(ISNA('[1]-------  H.S.ARA -------'!$F$31)," ",IF('[1]-------  H.S.ARA -------'!$F$31='CITYLIFE SİNEMALARI'!B473,HLOOKUP('CITYLIFE SİNEMALARI'!B473,'[1]-------  H.S.ARA -------'!$F$31:$F$34,2,FALSE)," "))</f>
        <v> </v>
      </c>
      <c r="BL473" s="48" t="str">
        <f>IF(ISNA('[1]-------  H.S.ARA -------'!$G$31)," ",IF('[1]-------  H.S.ARA -------'!$G$31='CITYLIFE SİNEMALARI'!B473,HLOOKUP('CITYLIFE SİNEMALARI'!B473,'[1]-------  H.S.ARA -------'!$G$31:$G$34,2,FALSE)," "))</f>
        <v> </v>
      </c>
      <c r="BM473" s="48" t="str">
        <f>IF(ISNA('[1]-------  H.S.ARA -------'!$H$31)," ",IF('[1]-------  H.S.ARA -------'!$H$31='CITYLIFE SİNEMALARI'!B473,HLOOKUP('CITYLIFE SİNEMALARI'!B473,'[1]-------  H.S.ARA -------'!$H$31:$H$34,2,FALSE)," "))</f>
        <v> </v>
      </c>
      <c r="BN473" s="48" t="str">
        <f>IF(ISNA('[1]-------  H.S.ARA -------'!$I$31)," ",IF('[1]-------  H.S.ARA -------'!$I$31='CITYLIFE SİNEMALARI'!B473,HLOOKUP('CITYLIFE SİNEMALARI'!B473,'[1]-------  H.S.ARA -------'!$I$31:$I$34,2,FALSE)," "))</f>
        <v> </v>
      </c>
      <c r="BO473" s="48" t="str">
        <f>IF(ISNA('[1]-------  H.S.ARA -------'!$J$31)," ",IF('[1]-------  H.S.ARA -------'!$J$31='CITYLIFE SİNEMALARI'!B473,HLOOKUP('CITYLIFE SİNEMALARI'!B473,'[1]-------  H.S.ARA -------'!$J$31:$J$34,2,FALSE)," "))</f>
        <v> </v>
      </c>
      <c r="BP473" s="49" t="str">
        <f>IF(ISNA('[1]-------  H.S.ARA -------'!$C$35)," ",IF('[1]-------  H.S.ARA -------'!$C$35='CITYLIFE SİNEMALARI'!B473,HLOOKUP('CITYLIFE SİNEMALARI'!B473,'[1]-------  H.S.ARA -------'!$C$35:$C$38,2,FALSE)," "))</f>
        <v> </v>
      </c>
      <c r="BQ473" s="49" t="str">
        <f>IF(ISNA('[1]-------  H.S.ARA -------'!$D$35)," ",IF('[1]-------  H.S.ARA -------'!$D$35='CITYLIFE SİNEMALARI'!B473,HLOOKUP('CITYLIFE SİNEMALARI'!B473,'[1]-------  H.S.ARA -------'!$D$35:$D$38,2,FALSE)," "))</f>
        <v> </v>
      </c>
      <c r="BR473" s="49" t="str">
        <f>IF(ISNA('[1]-------  H.S.ARA -------'!$E$35)," ",IF('[1]-------  H.S.ARA -------'!$E$35='CITYLIFE SİNEMALARI'!B473,HLOOKUP('CITYLIFE SİNEMALARI'!B473,'[1]-------  H.S.ARA -------'!$E$35:$E$38,2,FALSE)," "))</f>
        <v> </v>
      </c>
      <c r="BS473" s="49" t="str">
        <f>IF(ISNA('[1]-------  H.S.ARA -------'!$F$35)," ",IF('[1]-------  H.S.ARA -------'!$F$35='CITYLIFE SİNEMALARI'!B473,HLOOKUP('CITYLIFE SİNEMALARI'!B473,'[1]-------  H.S.ARA -------'!$F$35:$F$38,2,FALSE)," "))</f>
        <v> </v>
      </c>
      <c r="BT473" s="49" t="str">
        <f>IF(ISNA('[1]-------  H.S.ARA -------'!$G$35)," ",IF('[1]-------  H.S.ARA -------'!$G$35='CITYLIFE SİNEMALARI'!B473,HLOOKUP('CITYLIFE SİNEMALARI'!B473,'[1]-------  H.S.ARA -------'!$G$35:$G$38,2,FALSE)," "))</f>
        <v> </v>
      </c>
      <c r="BU473" s="49" t="str">
        <f>IF(ISNA('[1]-------  H.S.ARA -------'!$H$35)," ",IF('[1]-------  H.S.ARA -------'!$H$35='CITYLIFE SİNEMALARI'!B473,HLOOKUP('CITYLIFE SİNEMALARI'!B473,'[1]-------  H.S.ARA -------'!$H$35:$H$38,2,FALSE)," "))</f>
        <v> </v>
      </c>
      <c r="BV473" s="49" t="str">
        <f>IF(ISNA('[1]-------  H.S.ARA -------'!$I$35)," ",IF('[1]-------  H.S.ARA -------'!$I$35='CITYLIFE SİNEMALARI'!B473,HLOOKUP('CITYLIFE SİNEMALARI'!B473,'[1]-------  H.S.ARA -------'!$I$35:$I$38,2,FALSE)," "))</f>
        <v> </v>
      </c>
      <c r="BW473" s="49" t="str">
        <f>IF(ISNA('[1]-------  H.S.ARA -------'!$J$35)," ",IF('[1]-------  H.S.ARA -------'!$J$35='CITYLIFE SİNEMALARI'!B473,HLOOKUP('CITYLIFE SİNEMALARI'!B473,'[1]-------  H.S.ARA -------'!$J$35:$J$38,2,FALSE)," "))</f>
        <v> </v>
      </c>
      <c r="BX473" s="51" t="str">
        <f>IF(ISNA('[1]-------  H.S.ARA -------'!$C$39)," ",IF('[1]-------  H.S.ARA -------'!$C$39='CITYLIFE SİNEMALARI'!B473,HLOOKUP('CITYLIFE SİNEMALARI'!B473,'[1]-------  H.S.ARA -------'!$C$39:$C$42,2,FALSE)," "))</f>
        <v> </v>
      </c>
      <c r="BY473" s="51" t="str">
        <f>IF(ISNA('[1]-------  H.S.ARA -------'!$D$39)," ",IF('[1]-------  H.S.ARA -------'!$D$39='CITYLIFE SİNEMALARI'!B473,HLOOKUP('CITYLIFE SİNEMALARI'!B473,'[1]-------  H.S.ARA -------'!$D$39:$D$42,2,FALSE)," "))</f>
        <v> </v>
      </c>
      <c r="BZ473" s="51" t="str">
        <f>IF(ISNA('[1]-------  H.S.ARA -------'!$E$39)," ",IF('[1]-------  H.S.ARA -------'!$E$39='CITYLIFE SİNEMALARI'!B473,HLOOKUP('CITYLIFE SİNEMALARI'!B473,'[1]-------  H.S.ARA -------'!$E$39:$E$42,2,FALSE)," "))</f>
        <v> </v>
      </c>
      <c r="CA473" s="51" t="str">
        <f>IF(ISNA('[1]-------  H.S.ARA -------'!$F$39)," ",IF('[1]-------  H.S.ARA -------'!$F$39='CITYLIFE SİNEMALARI'!B473,HLOOKUP('CITYLIFE SİNEMALARI'!B473,'[1]-------  H.S.ARA -------'!$F$39:$F$42,2,FALSE)," "))</f>
        <v> </v>
      </c>
      <c r="CB473" s="51" t="str">
        <f>IF(ISNA('[1]-------  H.S.ARA -------'!$G$39)," ",IF('[1]-------  H.S.ARA -------'!$G$39='CITYLIFE SİNEMALARI'!B473,HLOOKUP('CITYLIFE SİNEMALARI'!B473,'[1]-------  H.S.ARA -------'!$G$39:$G$42,2,FALSE)," "))</f>
        <v> </v>
      </c>
      <c r="CC473" s="51" t="str">
        <f>IF(ISNA('[1]-------  H.S.ARA -------'!$H$39)," ",IF('[1]-------  H.S.ARA -------'!$H$39='CITYLIFE SİNEMALARI'!B473,HLOOKUP('CITYLIFE SİNEMALARI'!B473,'[1]-------  H.S.ARA -------'!$H$39:$H$42,2,FALSE)," "))</f>
        <v> </v>
      </c>
      <c r="CD473" s="51" t="str">
        <f>IF(ISNA('[1]-------  H.S.ARA -------'!$I$39)," ",IF('[1]-------  H.S.ARA -------'!$I$39='CITYLIFE SİNEMALARI'!B473,HLOOKUP('CITYLIFE SİNEMALARI'!B473,'[1]-------  H.S.ARA -------'!$I$39:$I$42,2,FALSE)," "))</f>
        <v> </v>
      </c>
      <c r="CE473" s="51" t="str">
        <f>IF(ISNA('[1]-------  H.S.ARA -------'!$J$39)," ",IF('[1]-------  H.S.ARA -------'!$J$39='CITYLIFE SİNEMALARI'!B473,HLOOKUP('CITYLIFE SİNEMALARI'!B473,'[1]-------  H.S.ARA -------'!$J$39:$J$42,2,FALSE)," "))</f>
        <v> </v>
      </c>
      <c r="CF473" s="47" t="str">
        <f>IF(ISNA('[1]-------  H.S.ARA -------'!$C$43)," ",IF('[1]-------  H.S.ARA -------'!$C$43='CITYLIFE SİNEMALARI'!B473,HLOOKUP('CITYLIFE SİNEMALARI'!B473,'[1]-------  H.S.ARA -------'!$C$43:$C$46,2,FALSE)," "))</f>
        <v> </v>
      </c>
      <c r="CG473" s="47" t="str">
        <f>IF(ISNA('[1]-------  H.S.ARA -------'!$D$43)," ",IF('[1]-------  H.S.ARA -------'!$D$43='CITYLIFE SİNEMALARI'!B473,HLOOKUP('CITYLIFE SİNEMALARI'!B473,'[1]-------  H.S.ARA -------'!$D$43:$D$46,2,FALSE)," "))</f>
        <v> </v>
      </c>
      <c r="CH473" s="47" t="str">
        <f>IF(ISNA('[1]-------  H.S.ARA -------'!$E$43)," ",IF('[1]-------  H.S.ARA -------'!$E$43='CITYLIFE SİNEMALARI'!B473,HLOOKUP('CITYLIFE SİNEMALARI'!B473,'[1]-------  H.S.ARA -------'!$E$43:$E$46,2,FALSE)," "))</f>
        <v> </v>
      </c>
      <c r="CI473" s="47" t="str">
        <f>IF(ISNA('[1]-------  H.S.ARA -------'!$F$43)," ",IF('[1]-------  H.S.ARA -------'!$F$43='CITYLIFE SİNEMALARI'!B473,HLOOKUP('CITYLIFE SİNEMALARI'!B473,'[1]-------  H.S.ARA -------'!$F$43:$F$46,2,FALSE)," "))</f>
        <v> </v>
      </c>
      <c r="CJ473" s="47" t="str">
        <f>IF(ISNA('[1]-------  H.S.ARA -------'!$G$43)," ",IF('[1]-------  H.S.ARA -------'!$G$43='CITYLIFE SİNEMALARI'!B473,HLOOKUP('CITYLIFE SİNEMALARI'!B473,'[1]-------  H.S.ARA -------'!$G$43:$G$46,2,FALSE)," "))</f>
        <v> </v>
      </c>
      <c r="CK473" s="47" t="str">
        <f>IF(ISNA('[1]-------  H.S.ARA -------'!$H$43)," ",IF('[1]-------  H.S.ARA -------'!$H$43='CITYLIFE SİNEMALARI'!B473,HLOOKUP('CITYLIFE SİNEMALARI'!B473,'[1]-------  H.S.ARA -------'!$H$43:$H$46,2,FALSE)," "))</f>
        <v> </v>
      </c>
      <c r="CL473" s="47" t="str">
        <f>IF(ISNA('[1]-------  H.S.ARA -------'!$I$43)," ",IF('[1]-------  H.S.ARA -------'!$I$43='CITYLIFE SİNEMALARI'!B473,HLOOKUP('CITYLIFE SİNEMALARI'!B473,'[1]-------  H.S.ARA -------'!$I$43:$I$46,2,FALSE)," "))</f>
        <v> </v>
      </c>
      <c r="CM473" s="47" t="str">
        <f>IF(ISNA('[1]-------  H.S.ARA -------'!$J$43)," ",IF('[1]-------  H.S.ARA -------'!$J$43='CITYLIFE SİNEMALARI'!B473,HLOOKUP('CITYLIFE SİNEMALARI'!B473,'[1]-------  H.S.ARA -------'!$J$43:$J$46,2,FALSE)," "))</f>
        <v> </v>
      </c>
      <c r="CN473" s="46" t="str">
        <f>IF(ISNA('[1]-------  H.S.ARA -------'!$C$47)," ",IF('[1]-------  H.S.ARA -------'!$C$47='CITYLIFE SİNEMALARI'!B473,HLOOKUP('CITYLIFE SİNEMALARI'!B473,'[1]-------  H.S.ARA -------'!$C$47:$C$50,2,FALSE)," "))</f>
        <v> </v>
      </c>
      <c r="CO473" s="46" t="str">
        <f>IF(ISNA('[1]-------  H.S.ARA -------'!$D$47)," ",IF('[1]-------  H.S.ARA -------'!$D$47='CITYLIFE SİNEMALARI'!B473,HLOOKUP('CITYLIFE SİNEMALARI'!B473,'[1]-------  H.S.ARA -------'!$D$47:$D$50,2,FALSE)," "))</f>
        <v> </v>
      </c>
      <c r="CP473" s="46" t="str">
        <f>IF(ISNA('[1]-------  H.S.ARA -------'!$E$47)," ",IF('[1]-------  H.S.ARA -------'!$E$47='CITYLIFE SİNEMALARI'!B473,HLOOKUP('CITYLIFE SİNEMALARI'!B473,'[1]-------  H.S.ARA -------'!$E$47:$E$50,2,FALSE)," "))</f>
        <v> </v>
      </c>
      <c r="CQ473" s="46" t="str">
        <f>IF(ISNA('[1]-------  H.S.ARA -------'!$F$47)," ",IF('[1]-------  H.S.ARA -------'!$F$47='CITYLIFE SİNEMALARI'!B473,HLOOKUP('CITYLIFE SİNEMALARI'!B473,'[1]-------  H.S.ARA -------'!$F$47:$F$50,2,FALSE)," "))</f>
        <v> </v>
      </c>
      <c r="CR473" s="46" t="str">
        <f>IF(ISNA('[1]-------  H.S.ARA -------'!$G$47)," ",IF('[1]-------  H.S.ARA -------'!$G$47='CITYLIFE SİNEMALARI'!B473,HLOOKUP('CITYLIFE SİNEMALARI'!B473,'[1]-------  H.S.ARA -------'!$G$47:$G$50,2,FALSE)," "))</f>
        <v> </v>
      </c>
      <c r="CS473" s="46" t="str">
        <f>IF(ISNA('[1]-------  H.S.ARA -------'!$H$47)," ",IF('[1]-------  H.S.ARA -------'!$H$47='CITYLIFE SİNEMALARI'!B473,HLOOKUP('CITYLIFE SİNEMALARI'!B473,'[1]-------  H.S.ARA -------'!$H$47:$H$50,2,FALSE)," "))</f>
        <v> </v>
      </c>
      <c r="CT473" s="46" t="str">
        <f>IF(ISNA('[1]-------  H.S.ARA -------'!$I$47)," ",IF('[1]-------  H.S.ARA -------'!$I$47='CITYLIFE SİNEMALARI'!B473,HLOOKUP('CITYLIFE SİNEMALARI'!B473,'[1]-------  H.S.ARA -------'!$I$47:$I$50,2,FALSE)," "))</f>
        <v> </v>
      </c>
      <c r="CU473" s="46" t="str">
        <f>IF(ISNA('[1]-------  H.S.ARA -------'!$J$47)," ",IF('[1]-------  H.S.ARA -------'!$J$47='CITYLIFE SİNEMALARI'!B473,HLOOKUP('CITYLIFE SİNEMALARI'!B473,'[1]-------  H.S.ARA -------'!$J$47:$J$50,2,FALSE)," "))</f>
        <v> </v>
      </c>
      <c r="CV473" s="48" t="str">
        <f>IF(ISNA('[1]-------  H.S.ARA -------'!$C$51)," ",IF('[1]-------  H.S.ARA -------'!$C$51='CITYLIFE SİNEMALARI'!B473,HLOOKUP('CITYLIFE SİNEMALARI'!B473,'[1]-------  H.S.ARA -------'!$C$51:$C$54,2,FALSE)," "))</f>
        <v> </v>
      </c>
      <c r="CW473" s="48" t="str">
        <f>IF(ISNA('[1]-------  H.S.ARA -------'!$D$51)," ",IF('[1]-------  H.S.ARA -------'!$D$51='CITYLIFE SİNEMALARI'!B473,HLOOKUP('CITYLIFE SİNEMALARI'!B473,'[1]-------  H.S.ARA -------'!$D$51:$D$54,2,FALSE)," "))</f>
        <v> </v>
      </c>
      <c r="CX473" s="48" t="str">
        <f>IF(ISNA('[1]-------  H.S.ARA -------'!$E$51)," ",IF('[1]-------  H.S.ARA -------'!$E$51='CITYLIFE SİNEMALARI'!B473,HLOOKUP('CITYLIFE SİNEMALARI'!B473,'[1]-------  H.S.ARA -------'!$E$51:$E$54,2,FALSE)," "))</f>
        <v> </v>
      </c>
      <c r="CY473" s="48" t="str">
        <f>IF(ISNA('[1]-------  H.S.ARA -------'!$F$51)," ",IF('[1]-------  H.S.ARA -------'!$F$51='CITYLIFE SİNEMALARI'!B473,HLOOKUP('CITYLIFE SİNEMALARI'!B473,'[1]-------  H.S.ARA -------'!$F$51:$F$54,2,FALSE)," "))</f>
        <v> </v>
      </c>
      <c r="CZ473" s="48" t="str">
        <f>IF(ISNA('[1]-------  H.S.ARA -------'!$G$51)," ",IF('[1]-------  H.S.ARA -------'!$G$51='CITYLIFE SİNEMALARI'!B473,HLOOKUP('CITYLIFE SİNEMALARI'!B473,'[1]-------  H.S.ARA -------'!$G$51:$G$54,2,FALSE)," "))</f>
        <v> </v>
      </c>
      <c r="DA473" s="48" t="str">
        <f>IF(ISNA('[1]-------  H.S.ARA -------'!$H$51)," ",IF('[1]-------  H.S.ARA -------'!$H$51='CITYLIFE SİNEMALARI'!B473,HLOOKUP('CITYLIFE SİNEMALARI'!B473,'[1]-------  H.S.ARA -------'!$H$51:$H$54,2,FALSE)," "))</f>
        <v> </v>
      </c>
      <c r="DB473" s="48" t="str">
        <f>IF(ISNA('[1]-------  H.S.ARA -------'!$I$51)," ",IF('[1]-------  H.S.ARA -------'!$I$51='CITYLIFE SİNEMALARI'!B473,HLOOKUP('CITYLIFE SİNEMALARI'!B473,'[1]-------  H.S.ARA -------'!$I$51:$I$54,2,FALSE)," "))</f>
        <v> </v>
      </c>
      <c r="DC473" s="48" t="str">
        <f>IF(ISNA('[1]-------  H.S.ARA -------'!$J$51)," ",IF('[1]-------  H.S.ARA -------'!$J$51='CITYLIFE SİNEMALARI'!B473,HLOOKUP('CITYLIFE SİNEMALARI'!B473,'[1]-------  H.S.ARA -------'!$J$51:$J$54,2,FALSE)," "))</f>
        <v> </v>
      </c>
      <c r="DD473" s="49" t="str">
        <f>IF(ISNA('[1]-------  H.S.ARA -------'!$C$55)," ",IF('[1]-------  H.S.ARA -------'!$C$55='CITYLIFE SİNEMALARI'!B473,HLOOKUP('CITYLIFE SİNEMALARI'!B473,'[1]-------  H.S.ARA -------'!$C$55:$C$58,2,FALSE)," "))</f>
        <v> </v>
      </c>
      <c r="DE473" s="49" t="str">
        <f>IF(ISNA('[1]-------  H.S.ARA -------'!$D$55)," ",IF('[1]-------  H.S.ARA -------'!$D$55='CITYLIFE SİNEMALARI'!B473,HLOOKUP('CITYLIFE SİNEMALARI'!B473,'[1]-------  H.S.ARA -------'!$D$55:$D$58,2,FALSE)," "))</f>
        <v> </v>
      </c>
      <c r="DF473" s="49" t="str">
        <f>IF(ISNA('[1]-------  H.S.ARA -------'!$E$55)," ",IF('[1]-------  H.S.ARA -------'!$E$55='CITYLIFE SİNEMALARI'!B473,HLOOKUP('CITYLIFE SİNEMALARI'!B473,'[1]-------  H.S.ARA -------'!$E$55:$E$58,2,FALSE)," "))</f>
        <v> </v>
      </c>
      <c r="DG473" s="49" t="str">
        <f>IF(ISNA('[1]-------  H.S.ARA -------'!$F$55)," ",IF('[1]-------  H.S.ARA -------'!$F$55='CITYLIFE SİNEMALARI'!B473,HLOOKUP('CITYLIFE SİNEMALARI'!B473,'[1]-------  H.S.ARA -------'!$F$55:$F$58,2,FALSE)," "))</f>
        <v> </v>
      </c>
      <c r="DH473" s="49" t="str">
        <f>IF(ISNA('[1]-------  H.S.ARA -------'!$G$55)," ",IF('[1]-------  H.S.ARA -------'!$G$55='CITYLIFE SİNEMALARI'!B473,HLOOKUP('CITYLIFE SİNEMALARI'!B473,'[1]-------  H.S.ARA -------'!$G$55:$G$58,2,FALSE)," "))</f>
        <v> </v>
      </c>
      <c r="DI473" s="49" t="str">
        <f>IF(ISNA('[1]-------  H.S.ARA -------'!$H$55)," ",IF('[1]-------  H.S.ARA -------'!$H$55='CITYLIFE SİNEMALARI'!B473,HLOOKUP('CITYLIFE SİNEMALARI'!B473,'[1]-------  H.S.ARA -------'!$H$55:$H$58,2,FALSE)," "))</f>
        <v> </v>
      </c>
      <c r="DJ473" s="49" t="str">
        <f>IF(ISNA('[1]-------  H.S.ARA -------'!$I$55)," ",IF('[1]-------  H.S.ARA -------'!$I$55='CITYLIFE SİNEMALARI'!B473,HLOOKUP('CITYLIFE SİNEMALARI'!B473,'[1]-------  H.S.ARA -------'!$I$55:$I$58,2,FALSE)," "))</f>
        <v> </v>
      </c>
      <c r="DK473" s="49" t="str">
        <f>IF(ISNA('[1]-------  H.S.ARA -------'!$J$55)," ",IF('[1]-------  H.S.ARA -------'!$J$55='CITYLIFE SİNEMALARI'!B473,HLOOKUP('CITYLIFE SİNEMALARI'!B473,'[1]-------  H.S.ARA -------'!$J$55:$J$58,2,FALSE)," "))</f>
        <v> </v>
      </c>
    </row>
    <row r="474" spans="2:115" ht="12.75">
      <c r="B474" s="44" t="str">
        <f t="shared" si="22"/>
        <v>güz sancısı</v>
      </c>
      <c r="C474" s="45"/>
      <c r="D474" s="46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46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46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46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46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46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46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46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47">
        <f>IF(ISNA('[1]-------  H.S.ARA -------'!$C$7)," ",IF('[1]-------  H.S.ARA -------'!$C$7='CITYLIFE SİNEMALARI'!B474,HLOOKUP('CITYLIFE SİNEMALARI'!B474,'[1]-------  H.S.ARA -------'!$C$7:$C$10,2,FALSE)," "))</f>
        <v>0.4791666666666667</v>
      </c>
      <c r="M474" s="47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47">
        <f>IF(ISNA('[1]-------  H.S.ARA -------'!$E$7)," ",IF('[1]-------  H.S.ARA -------'!$E$7='CITYLIFE SİNEMALARI'!B474,HLOOKUP('CITYLIFE SİNEMALARI'!B474,'[1]-------  H.S.ARA -------'!$E$7:$E$10,2,FALSE)," "))</f>
        <v>0.5833333333333334</v>
      </c>
      <c r="O474" s="47">
        <f>IF(ISNA('[1]-------  H.S.ARA -------'!$F$7)," ",IF('[1]-------  H.S.ARA -------'!$F$7='CITYLIFE SİNEMALARI'!B474,HLOOKUP('CITYLIFE SİNEMALARI'!B474,'[1]-------  H.S.ARA -------'!$F$7:$F$10,2,FALSE)," "))</f>
        <v>0.6875</v>
      </c>
      <c r="P474" s="47">
        <f>IF(ISNA('[1]-------  H.S.ARA -------'!$G$7)," ",IF('[1]-------  H.S.ARA -------'!$G$7='CITYLIFE SİNEMALARI'!B474,HLOOKUP('CITYLIFE SİNEMALARI'!B474,'[1]-------  H.S.ARA -------'!$G$7:$G$10,2,FALSE)," "))</f>
        <v>0.8020833333333334</v>
      </c>
      <c r="Q474" s="47">
        <f>IF(ISNA('[1]-------  H.S.ARA -------'!$H$7)," ",IF('[1]-------  H.S.ARA -------'!$H$7='CITYLIFE SİNEMALARI'!B474,HLOOKUP('CITYLIFE SİNEMALARI'!B474,'[1]-------  H.S.ARA -------'!$H$7:$H$10,2,FALSE)," "))</f>
        <v>0.90625</v>
      </c>
      <c r="R474" s="47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47">
        <f>IF(ISNA('[1]-------  H.S.ARA -------'!$J$7)," ",IF('[1]-------  H.S.ARA -------'!$J$7='CITYLIFE SİNEMALARI'!B474,HLOOKUP('CITYLIFE SİNEMALARI'!B474,'[1]-------  H.S.ARA -------'!$J$7:$J$10,2,FALSE)," "))</f>
        <v>1.0104166666666667</v>
      </c>
      <c r="T474" s="48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48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48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48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48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48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48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48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49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49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49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49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49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49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49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49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50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50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50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50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50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50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50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50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47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47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47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47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47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47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47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47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46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46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46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46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46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46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46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46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48" t="str">
        <f>IF(ISNA('[1]-------  H.S.ARA -------'!$C$31)," ",IF('[1]-------  H.S.ARA -------'!$C$31='CITYLIFE SİNEMALARI'!B474,HLOOKUP('CITYLIFE SİNEMALARI'!B474,'[1]-------  H.S.ARA -------'!$C$31:$C$34,2,FALSE)," "))</f>
        <v> </v>
      </c>
      <c r="BI474" s="48" t="str">
        <f>IF(ISNA('[1]-------  H.S.ARA -------'!$D$31)," ",IF('[1]-------  H.S.ARA -------'!$D$31='CITYLIFE SİNEMALARI'!B474,HLOOKUP('CITYLIFE SİNEMALARI'!B474,'[1]-------  H.S.ARA -------'!$D$31:$D$34,2,FALSE)," "))</f>
        <v> </v>
      </c>
      <c r="BJ474" s="48" t="str">
        <f>IF(ISNA('[1]-------  H.S.ARA -------'!$E$31)," ",IF('[1]-------  H.S.ARA -------'!$E$31='CITYLIFE SİNEMALARI'!B474,HLOOKUP('CITYLIFE SİNEMALARI'!B474,'[1]-------  H.S.ARA -------'!$E$31:$E$34,2,FALSE)," "))</f>
        <v> </v>
      </c>
      <c r="BK474" s="48" t="str">
        <f>IF(ISNA('[1]-------  H.S.ARA -------'!$F$31)," ",IF('[1]-------  H.S.ARA -------'!$F$31='CITYLIFE SİNEMALARI'!B474,HLOOKUP('CITYLIFE SİNEMALARI'!B474,'[1]-------  H.S.ARA -------'!$F$31:$F$34,2,FALSE)," "))</f>
        <v> </v>
      </c>
      <c r="BL474" s="48" t="str">
        <f>IF(ISNA('[1]-------  H.S.ARA -------'!$G$31)," ",IF('[1]-------  H.S.ARA -------'!$G$31='CITYLIFE SİNEMALARI'!B474,HLOOKUP('CITYLIFE SİNEMALARI'!B474,'[1]-------  H.S.ARA -------'!$G$31:$G$34,2,FALSE)," "))</f>
        <v> </v>
      </c>
      <c r="BM474" s="48" t="str">
        <f>IF(ISNA('[1]-------  H.S.ARA -------'!$H$31)," ",IF('[1]-------  H.S.ARA -------'!$H$31='CITYLIFE SİNEMALARI'!B474,HLOOKUP('CITYLIFE SİNEMALARI'!B474,'[1]-------  H.S.ARA -------'!$H$31:$H$34,2,FALSE)," "))</f>
        <v> </v>
      </c>
      <c r="BN474" s="48" t="str">
        <f>IF(ISNA('[1]-------  H.S.ARA -------'!$I$31)," ",IF('[1]-------  H.S.ARA -------'!$I$31='CITYLIFE SİNEMALARI'!B474,HLOOKUP('CITYLIFE SİNEMALARI'!B474,'[1]-------  H.S.ARA -------'!$I$31:$I$34,2,FALSE)," "))</f>
        <v> </v>
      </c>
      <c r="BO474" s="48" t="str">
        <f>IF(ISNA('[1]-------  H.S.ARA -------'!$J$31)," ",IF('[1]-------  H.S.ARA -------'!$J$31='CITYLIFE SİNEMALARI'!B474,HLOOKUP('CITYLIFE SİNEMALARI'!B474,'[1]-------  H.S.ARA -------'!$J$31:$J$34,2,FALSE)," "))</f>
        <v> </v>
      </c>
      <c r="BP474" s="49" t="str">
        <f>IF(ISNA('[1]-------  H.S.ARA -------'!$C$35)," ",IF('[1]-------  H.S.ARA -------'!$C$35='CITYLIFE SİNEMALARI'!B474,HLOOKUP('CITYLIFE SİNEMALARI'!B474,'[1]-------  H.S.ARA -------'!$C$35:$C$38,2,FALSE)," "))</f>
        <v> </v>
      </c>
      <c r="BQ474" s="49" t="str">
        <f>IF(ISNA('[1]-------  H.S.ARA -------'!$D$35)," ",IF('[1]-------  H.S.ARA -------'!$D$35='CITYLIFE SİNEMALARI'!B474,HLOOKUP('CITYLIFE SİNEMALARI'!B474,'[1]-------  H.S.ARA -------'!$D$35:$D$38,2,FALSE)," "))</f>
        <v> </v>
      </c>
      <c r="BR474" s="49" t="str">
        <f>IF(ISNA('[1]-------  H.S.ARA -------'!$E$35)," ",IF('[1]-------  H.S.ARA -------'!$E$35='CITYLIFE SİNEMALARI'!B474,HLOOKUP('CITYLIFE SİNEMALARI'!B474,'[1]-------  H.S.ARA -------'!$E$35:$E$38,2,FALSE)," "))</f>
        <v> </v>
      </c>
      <c r="BS474" s="49" t="str">
        <f>IF(ISNA('[1]-------  H.S.ARA -------'!$F$35)," ",IF('[1]-------  H.S.ARA -------'!$F$35='CITYLIFE SİNEMALARI'!B474,HLOOKUP('CITYLIFE SİNEMALARI'!B474,'[1]-------  H.S.ARA -------'!$F$35:$F$38,2,FALSE)," "))</f>
        <v> </v>
      </c>
      <c r="BT474" s="49" t="str">
        <f>IF(ISNA('[1]-------  H.S.ARA -------'!$G$35)," ",IF('[1]-------  H.S.ARA -------'!$G$35='CITYLIFE SİNEMALARI'!B474,HLOOKUP('CITYLIFE SİNEMALARI'!B474,'[1]-------  H.S.ARA -------'!$G$35:$G$38,2,FALSE)," "))</f>
        <v> </v>
      </c>
      <c r="BU474" s="49" t="str">
        <f>IF(ISNA('[1]-------  H.S.ARA -------'!$H$35)," ",IF('[1]-------  H.S.ARA -------'!$H$35='CITYLIFE SİNEMALARI'!B474,HLOOKUP('CITYLIFE SİNEMALARI'!B474,'[1]-------  H.S.ARA -------'!$H$35:$H$38,2,FALSE)," "))</f>
        <v> </v>
      </c>
      <c r="BV474" s="49" t="str">
        <f>IF(ISNA('[1]-------  H.S.ARA -------'!$I$35)," ",IF('[1]-------  H.S.ARA -------'!$I$35='CITYLIFE SİNEMALARI'!B474,HLOOKUP('CITYLIFE SİNEMALARI'!B474,'[1]-------  H.S.ARA -------'!$I$35:$I$38,2,FALSE)," "))</f>
        <v> </v>
      </c>
      <c r="BW474" s="49" t="str">
        <f>IF(ISNA('[1]-------  H.S.ARA -------'!$J$35)," ",IF('[1]-------  H.S.ARA -------'!$J$35='CITYLIFE SİNEMALARI'!B474,HLOOKUP('CITYLIFE SİNEMALARI'!B474,'[1]-------  H.S.ARA -------'!$J$35:$J$38,2,FALSE)," "))</f>
        <v> </v>
      </c>
      <c r="BX474" s="51" t="str">
        <f>IF(ISNA('[1]-------  H.S.ARA -------'!$C$39)," ",IF('[1]-------  H.S.ARA -------'!$C$39='CITYLIFE SİNEMALARI'!B474,HLOOKUP('CITYLIFE SİNEMALARI'!B474,'[1]-------  H.S.ARA -------'!$C$39:$C$42,2,FALSE)," "))</f>
        <v> </v>
      </c>
      <c r="BY474" s="51" t="str">
        <f>IF(ISNA('[1]-------  H.S.ARA -------'!$D$39)," ",IF('[1]-------  H.S.ARA -------'!$D$39='CITYLIFE SİNEMALARI'!B474,HLOOKUP('CITYLIFE SİNEMALARI'!B474,'[1]-------  H.S.ARA -------'!$D$39:$D$42,2,FALSE)," "))</f>
        <v> </v>
      </c>
      <c r="BZ474" s="51" t="str">
        <f>IF(ISNA('[1]-------  H.S.ARA -------'!$E$39)," ",IF('[1]-------  H.S.ARA -------'!$E$39='CITYLIFE SİNEMALARI'!B474,HLOOKUP('CITYLIFE SİNEMALARI'!B474,'[1]-------  H.S.ARA -------'!$E$39:$E$42,2,FALSE)," "))</f>
        <v> </v>
      </c>
      <c r="CA474" s="51" t="str">
        <f>IF(ISNA('[1]-------  H.S.ARA -------'!$F$39)," ",IF('[1]-------  H.S.ARA -------'!$F$39='CITYLIFE SİNEMALARI'!B474,HLOOKUP('CITYLIFE SİNEMALARI'!B474,'[1]-------  H.S.ARA -------'!$F$39:$F$42,2,FALSE)," "))</f>
        <v> </v>
      </c>
      <c r="CB474" s="51" t="str">
        <f>IF(ISNA('[1]-------  H.S.ARA -------'!$G$39)," ",IF('[1]-------  H.S.ARA -------'!$G$39='CITYLIFE SİNEMALARI'!B474,HLOOKUP('CITYLIFE SİNEMALARI'!B474,'[1]-------  H.S.ARA -------'!$G$39:$G$42,2,FALSE)," "))</f>
        <v> </v>
      </c>
      <c r="CC474" s="51" t="str">
        <f>IF(ISNA('[1]-------  H.S.ARA -------'!$H$39)," ",IF('[1]-------  H.S.ARA -------'!$H$39='CITYLIFE SİNEMALARI'!B474,HLOOKUP('CITYLIFE SİNEMALARI'!B474,'[1]-------  H.S.ARA -------'!$H$39:$H$42,2,FALSE)," "))</f>
        <v> </v>
      </c>
      <c r="CD474" s="51" t="str">
        <f>IF(ISNA('[1]-------  H.S.ARA -------'!$I$39)," ",IF('[1]-------  H.S.ARA -------'!$I$39='CITYLIFE SİNEMALARI'!B474,HLOOKUP('CITYLIFE SİNEMALARI'!B474,'[1]-------  H.S.ARA -------'!$I$39:$I$42,2,FALSE)," "))</f>
        <v> </v>
      </c>
      <c r="CE474" s="51" t="str">
        <f>IF(ISNA('[1]-------  H.S.ARA -------'!$J$39)," ",IF('[1]-------  H.S.ARA -------'!$J$39='CITYLIFE SİNEMALARI'!B474,HLOOKUP('CITYLIFE SİNEMALARI'!B474,'[1]-------  H.S.ARA -------'!$J$39:$J$42,2,FALSE)," "))</f>
        <v> </v>
      </c>
      <c r="CF474" s="47" t="str">
        <f>IF(ISNA('[1]-------  H.S.ARA -------'!$C$43)," ",IF('[1]-------  H.S.ARA -------'!$C$43='CITYLIFE SİNEMALARI'!B474,HLOOKUP('CITYLIFE SİNEMALARI'!B474,'[1]-------  H.S.ARA -------'!$C$43:$C$46,2,FALSE)," "))</f>
        <v> </v>
      </c>
      <c r="CG474" s="47" t="str">
        <f>IF(ISNA('[1]-------  H.S.ARA -------'!$D$43)," ",IF('[1]-------  H.S.ARA -------'!$D$43='CITYLIFE SİNEMALARI'!B474,HLOOKUP('CITYLIFE SİNEMALARI'!B474,'[1]-------  H.S.ARA -------'!$D$43:$D$46,2,FALSE)," "))</f>
        <v> </v>
      </c>
      <c r="CH474" s="47" t="str">
        <f>IF(ISNA('[1]-------  H.S.ARA -------'!$E$43)," ",IF('[1]-------  H.S.ARA -------'!$E$43='CITYLIFE SİNEMALARI'!B474,HLOOKUP('CITYLIFE SİNEMALARI'!B474,'[1]-------  H.S.ARA -------'!$E$43:$E$46,2,FALSE)," "))</f>
        <v> </v>
      </c>
      <c r="CI474" s="47" t="str">
        <f>IF(ISNA('[1]-------  H.S.ARA -------'!$F$43)," ",IF('[1]-------  H.S.ARA -------'!$F$43='CITYLIFE SİNEMALARI'!B474,HLOOKUP('CITYLIFE SİNEMALARI'!B474,'[1]-------  H.S.ARA -------'!$F$43:$F$46,2,FALSE)," "))</f>
        <v> </v>
      </c>
      <c r="CJ474" s="47" t="str">
        <f>IF(ISNA('[1]-------  H.S.ARA -------'!$G$43)," ",IF('[1]-------  H.S.ARA -------'!$G$43='CITYLIFE SİNEMALARI'!B474,HLOOKUP('CITYLIFE SİNEMALARI'!B474,'[1]-------  H.S.ARA -------'!$G$43:$G$46,2,FALSE)," "))</f>
        <v> </v>
      </c>
      <c r="CK474" s="47" t="str">
        <f>IF(ISNA('[1]-------  H.S.ARA -------'!$H$43)," ",IF('[1]-------  H.S.ARA -------'!$H$43='CITYLIFE SİNEMALARI'!B474,HLOOKUP('CITYLIFE SİNEMALARI'!B474,'[1]-------  H.S.ARA -------'!$H$43:$H$46,2,FALSE)," "))</f>
        <v> </v>
      </c>
      <c r="CL474" s="47" t="str">
        <f>IF(ISNA('[1]-------  H.S.ARA -------'!$I$43)," ",IF('[1]-------  H.S.ARA -------'!$I$43='CITYLIFE SİNEMALARI'!B474,HLOOKUP('CITYLIFE SİNEMALARI'!B474,'[1]-------  H.S.ARA -------'!$I$43:$I$46,2,FALSE)," "))</f>
        <v> </v>
      </c>
      <c r="CM474" s="47" t="str">
        <f>IF(ISNA('[1]-------  H.S.ARA -------'!$J$43)," ",IF('[1]-------  H.S.ARA -------'!$J$43='CITYLIFE SİNEMALARI'!B474,HLOOKUP('CITYLIFE SİNEMALARI'!B474,'[1]-------  H.S.ARA -------'!$J$43:$J$46,2,FALSE)," "))</f>
        <v> </v>
      </c>
      <c r="CN474" s="46" t="str">
        <f>IF(ISNA('[1]-------  H.S.ARA -------'!$C$47)," ",IF('[1]-------  H.S.ARA -------'!$C$47='CITYLIFE SİNEMALARI'!B474,HLOOKUP('CITYLIFE SİNEMALARI'!B474,'[1]-------  H.S.ARA -------'!$C$47:$C$50,2,FALSE)," "))</f>
        <v> </v>
      </c>
      <c r="CO474" s="46" t="str">
        <f>IF(ISNA('[1]-------  H.S.ARA -------'!$D$47)," ",IF('[1]-------  H.S.ARA -------'!$D$47='CITYLIFE SİNEMALARI'!B474,HLOOKUP('CITYLIFE SİNEMALARI'!B474,'[1]-------  H.S.ARA -------'!$D$47:$D$50,2,FALSE)," "))</f>
        <v> </v>
      </c>
      <c r="CP474" s="46" t="str">
        <f>IF(ISNA('[1]-------  H.S.ARA -------'!$E$47)," ",IF('[1]-------  H.S.ARA -------'!$E$47='CITYLIFE SİNEMALARI'!B474,HLOOKUP('CITYLIFE SİNEMALARI'!B474,'[1]-------  H.S.ARA -------'!$E$47:$E$50,2,FALSE)," "))</f>
        <v> </v>
      </c>
      <c r="CQ474" s="46" t="str">
        <f>IF(ISNA('[1]-------  H.S.ARA -------'!$F$47)," ",IF('[1]-------  H.S.ARA -------'!$F$47='CITYLIFE SİNEMALARI'!B474,HLOOKUP('CITYLIFE SİNEMALARI'!B474,'[1]-------  H.S.ARA -------'!$F$47:$F$50,2,FALSE)," "))</f>
        <v> </v>
      </c>
      <c r="CR474" s="46" t="str">
        <f>IF(ISNA('[1]-------  H.S.ARA -------'!$G$47)," ",IF('[1]-------  H.S.ARA -------'!$G$47='CITYLIFE SİNEMALARI'!B474,HLOOKUP('CITYLIFE SİNEMALARI'!B474,'[1]-------  H.S.ARA -------'!$G$47:$G$50,2,FALSE)," "))</f>
        <v> </v>
      </c>
      <c r="CS474" s="46" t="str">
        <f>IF(ISNA('[1]-------  H.S.ARA -------'!$H$47)," ",IF('[1]-------  H.S.ARA -------'!$H$47='CITYLIFE SİNEMALARI'!B474,HLOOKUP('CITYLIFE SİNEMALARI'!B474,'[1]-------  H.S.ARA -------'!$H$47:$H$50,2,FALSE)," "))</f>
        <v> </v>
      </c>
      <c r="CT474" s="46" t="str">
        <f>IF(ISNA('[1]-------  H.S.ARA -------'!$I$47)," ",IF('[1]-------  H.S.ARA -------'!$I$47='CITYLIFE SİNEMALARI'!B474,HLOOKUP('CITYLIFE SİNEMALARI'!B474,'[1]-------  H.S.ARA -------'!$I$47:$I$50,2,FALSE)," "))</f>
        <v> </v>
      </c>
      <c r="CU474" s="46" t="str">
        <f>IF(ISNA('[1]-------  H.S.ARA -------'!$J$47)," ",IF('[1]-------  H.S.ARA -------'!$J$47='CITYLIFE SİNEMALARI'!B474,HLOOKUP('CITYLIFE SİNEMALARI'!B474,'[1]-------  H.S.ARA -------'!$J$47:$J$50,2,FALSE)," "))</f>
        <v> </v>
      </c>
      <c r="CV474" s="48" t="str">
        <f>IF(ISNA('[1]-------  H.S.ARA -------'!$C$51)," ",IF('[1]-------  H.S.ARA -------'!$C$51='CITYLIFE SİNEMALARI'!B474,HLOOKUP('CITYLIFE SİNEMALARI'!B474,'[1]-------  H.S.ARA -------'!$C$51:$C$54,2,FALSE)," "))</f>
        <v> </v>
      </c>
      <c r="CW474" s="48" t="str">
        <f>IF(ISNA('[1]-------  H.S.ARA -------'!$D$51)," ",IF('[1]-------  H.S.ARA -------'!$D$51='CITYLIFE SİNEMALARI'!B474,HLOOKUP('CITYLIFE SİNEMALARI'!B474,'[1]-------  H.S.ARA -------'!$D$51:$D$54,2,FALSE)," "))</f>
        <v> </v>
      </c>
      <c r="CX474" s="48" t="str">
        <f>IF(ISNA('[1]-------  H.S.ARA -------'!$E$51)," ",IF('[1]-------  H.S.ARA -------'!$E$51='CITYLIFE SİNEMALARI'!B474,HLOOKUP('CITYLIFE SİNEMALARI'!B474,'[1]-------  H.S.ARA -------'!$E$51:$E$54,2,FALSE)," "))</f>
        <v> </v>
      </c>
      <c r="CY474" s="48" t="str">
        <f>IF(ISNA('[1]-------  H.S.ARA -------'!$F$51)," ",IF('[1]-------  H.S.ARA -------'!$F$51='CITYLIFE SİNEMALARI'!B474,HLOOKUP('CITYLIFE SİNEMALARI'!B474,'[1]-------  H.S.ARA -------'!$F$51:$F$54,2,FALSE)," "))</f>
        <v> </v>
      </c>
      <c r="CZ474" s="48" t="str">
        <f>IF(ISNA('[1]-------  H.S.ARA -------'!$G$51)," ",IF('[1]-------  H.S.ARA -------'!$G$51='CITYLIFE SİNEMALARI'!B474,HLOOKUP('CITYLIFE SİNEMALARI'!B474,'[1]-------  H.S.ARA -------'!$G$51:$G$54,2,FALSE)," "))</f>
        <v> </v>
      </c>
      <c r="DA474" s="48" t="str">
        <f>IF(ISNA('[1]-------  H.S.ARA -------'!$H$51)," ",IF('[1]-------  H.S.ARA -------'!$H$51='CITYLIFE SİNEMALARI'!B474,HLOOKUP('CITYLIFE SİNEMALARI'!B474,'[1]-------  H.S.ARA -------'!$H$51:$H$54,2,FALSE)," "))</f>
        <v> </v>
      </c>
      <c r="DB474" s="48" t="str">
        <f>IF(ISNA('[1]-------  H.S.ARA -------'!$I$51)," ",IF('[1]-------  H.S.ARA -------'!$I$51='CITYLIFE SİNEMALARI'!B474,HLOOKUP('CITYLIFE SİNEMALARI'!B474,'[1]-------  H.S.ARA -------'!$I$51:$I$54,2,FALSE)," "))</f>
        <v> </v>
      </c>
      <c r="DC474" s="48" t="str">
        <f>IF(ISNA('[1]-------  H.S.ARA -------'!$J$51)," ",IF('[1]-------  H.S.ARA -------'!$J$51='CITYLIFE SİNEMALARI'!B474,HLOOKUP('CITYLIFE SİNEMALARI'!B474,'[1]-------  H.S.ARA -------'!$J$51:$J$54,2,FALSE)," "))</f>
        <v> </v>
      </c>
      <c r="DD474" s="49" t="str">
        <f>IF(ISNA('[1]-------  H.S.ARA -------'!$C$55)," ",IF('[1]-------  H.S.ARA -------'!$C$55='CITYLIFE SİNEMALARI'!B474,HLOOKUP('CITYLIFE SİNEMALARI'!B474,'[1]-------  H.S.ARA -------'!$C$55:$C$58,2,FALSE)," "))</f>
        <v> </v>
      </c>
      <c r="DE474" s="49" t="str">
        <f>IF(ISNA('[1]-------  H.S.ARA -------'!$D$55)," ",IF('[1]-------  H.S.ARA -------'!$D$55='CITYLIFE SİNEMALARI'!B474,HLOOKUP('CITYLIFE SİNEMALARI'!B474,'[1]-------  H.S.ARA -------'!$D$55:$D$58,2,FALSE)," "))</f>
        <v> </v>
      </c>
      <c r="DF474" s="49" t="str">
        <f>IF(ISNA('[1]-------  H.S.ARA -------'!$E$55)," ",IF('[1]-------  H.S.ARA -------'!$E$55='CITYLIFE SİNEMALARI'!B474,HLOOKUP('CITYLIFE SİNEMALARI'!B474,'[1]-------  H.S.ARA -------'!$E$55:$E$58,2,FALSE)," "))</f>
        <v> </v>
      </c>
      <c r="DG474" s="49" t="str">
        <f>IF(ISNA('[1]-------  H.S.ARA -------'!$F$55)," ",IF('[1]-------  H.S.ARA -------'!$F$55='CITYLIFE SİNEMALARI'!B474,HLOOKUP('CITYLIFE SİNEMALARI'!B474,'[1]-------  H.S.ARA -------'!$F$55:$F$58,2,FALSE)," "))</f>
        <v> </v>
      </c>
      <c r="DH474" s="49" t="str">
        <f>IF(ISNA('[1]-------  H.S.ARA -------'!$G$55)," ",IF('[1]-------  H.S.ARA -------'!$G$55='CITYLIFE SİNEMALARI'!B474,HLOOKUP('CITYLIFE SİNEMALARI'!B474,'[1]-------  H.S.ARA -------'!$G$55:$G$58,2,FALSE)," "))</f>
        <v> </v>
      </c>
      <c r="DI474" s="49" t="str">
        <f>IF(ISNA('[1]-------  H.S.ARA -------'!$H$55)," ",IF('[1]-------  H.S.ARA -------'!$H$55='CITYLIFE SİNEMALARI'!B474,HLOOKUP('CITYLIFE SİNEMALARI'!B474,'[1]-------  H.S.ARA -------'!$H$55:$H$58,2,FALSE)," "))</f>
        <v> </v>
      </c>
      <c r="DJ474" s="49" t="str">
        <f>IF(ISNA('[1]-------  H.S.ARA -------'!$I$55)," ",IF('[1]-------  H.S.ARA -------'!$I$55='CITYLIFE SİNEMALARI'!B474,HLOOKUP('CITYLIFE SİNEMALARI'!B474,'[1]-------  H.S.ARA -------'!$I$55:$I$58,2,FALSE)," "))</f>
        <v> </v>
      </c>
      <c r="DK474" s="49" t="str">
        <f>IF(ISNA('[1]-------  H.S.ARA -------'!$J$55)," ",IF('[1]-------  H.S.ARA -------'!$J$55='CITYLIFE SİNEMALARI'!B474,HLOOKUP('CITYLIFE SİNEMALARI'!B474,'[1]-------  H.S.ARA -------'!$J$55:$J$58,2,FALSE)," "))</f>
        <v> </v>
      </c>
    </row>
    <row r="475" spans="2:115" ht="12.75">
      <c r="B475" s="44" t="str">
        <f t="shared" si="22"/>
        <v>sahtekar</v>
      </c>
      <c r="C475" s="45"/>
      <c r="D475" s="46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46">
        <f>IF(ISNA('[1]-------  H.S.ARA -------'!$D$3)," ",IF('[1]-------  H.S.ARA -------'!$D$3='CITYLIFE SİNEMALARI'!B475,HLOOKUP('CITYLIFE SİNEMALARI'!B475,'[1]-------  H.S.ARA -------'!$D$3:$D$6,2,FALSE)," "))</f>
        <v>0.5</v>
      </c>
      <c r="F475" s="46">
        <f>IF(ISNA('[1]-------  H.S.ARA -------'!$E$3)," ",IF('[1]-------  H.S.ARA -------'!$E$3='CITYLIFE SİNEMALARI'!B475,HLOOKUP('CITYLIFE SİNEMALARI'!B475,'[1]-------  H.S.ARA -------'!$E$3:$E$6,2,FALSE)," "))</f>
        <v>0.625</v>
      </c>
      <c r="G475" s="46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46">
        <f>IF(ISNA('[1]-------  H.S.ARA -------'!$G$3)," ",IF('[1]-------  H.S.ARA -------'!$G$3='CITYLIFE SİNEMALARI'!B475,HLOOKUP('CITYLIFE SİNEMALARI'!B475,'[1]-------  H.S.ARA -------'!$G$3:$G$6,2,FALSE)," "))</f>
        <v>0.7604166666666666</v>
      </c>
      <c r="I475" s="46">
        <f>IF(ISNA('[1]-------  H.S.ARA -------'!$H$3)," ",IF('[1]-------  H.S.ARA -------'!$H$3='CITYLIFE SİNEMALARI'!B475,HLOOKUP('CITYLIFE SİNEMALARI'!B475,'[1]-------  H.S.ARA -------'!$H$3:$H$6,2,FALSE)," "))</f>
        <v>0.8854166666666666</v>
      </c>
      <c r="J475" s="46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46">
        <f>IF(ISNA('[1]-------  H.S.ARA -------'!$J$3)," ",IF('[1]-------  H.S.ARA -------'!$J$3='CITYLIFE SİNEMALARI'!B475,HLOOKUP('CITYLIFE SİNEMALARI'!B475,'[1]-------  H.S.ARA -------'!$J$3:$J$6,2,FALSE)," "))</f>
        <v>1</v>
      </c>
      <c r="L475" s="47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47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47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47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47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47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47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47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48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48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48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48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48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48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48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48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49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49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49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49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49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49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49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49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50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50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50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50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50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50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50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50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47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47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47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47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47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47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47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47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46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46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46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46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46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46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46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46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48" t="str">
        <f>IF(ISNA('[1]-------  H.S.ARA -------'!$C$31)," ",IF('[1]-------  H.S.ARA -------'!$C$31='CITYLIFE SİNEMALARI'!B475,HLOOKUP('CITYLIFE SİNEMALARI'!B475,'[1]-------  H.S.ARA -------'!$C$31:$C$34,2,FALSE)," "))</f>
        <v> </v>
      </c>
      <c r="BI475" s="48" t="str">
        <f>IF(ISNA('[1]-------  H.S.ARA -------'!$D$31)," ",IF('[1]-------  H.S.ARA -------'!$D$31='CITYLIFE SİNEMALARI'!B475,HLOOKUP('CITYLIFE SİNEMALARI'!B475,'[1]-------  H.S.ARA -------'!$D$31:$D$34,2,FALSE)," "))</f>
        <v> </v>
      </c>
      <c r="BJ475" s="48" t="str">
        <f>IF(ISNA('[1]-------  H.S.ARA -------'!$E$31)," ",IF('[1]-------  H.S.ARA -------'!$E$31='CITYLIFE SİNEMALARI'!B475,HLOOKUP('CITYLIFE SİNEMALARI'!B475,'[1]-------  H.S.ARA -------'!$E$31:$E$34,2,FALSE)," "))</f>
        <v> </v>
      </c>
      <c r="BK475" s="48" t="str">
        <f>IF(ISNA('[1]-------  H.S.ARA -------'!$F$31)," ",IF('[1]-------  H.S.ARA -------'!$F$31='CITYLIFE SİNEMALARI'!B475,HLOOKUP('CITYLIFE SİNEMALARI'!B475,'[1]-------  H.S.ARA -------'!$F$31:$F$34,2,FALSE)," "))</f>
        <v> </v>
      </c>
      <c r="BL475" s="48" t="str">
        <f>IF(ISNA('[1]-------  H.S.ARA -------'!$G$31)," ",IF('[1]-------  H.S.ARA -------'!$G$31='CITYLIFE SİNEMALARI'!B475,HLOOKUP('CITYLIFE SİNEMALARI'!B475,'[1]-------  H.S.ARA -------'!$G$31:$G$34,2,FALSE)," "))</f>
        <v> </v>
      </c>
      <c r="BM475" s="48" t="str">
        <f>IF(ISNA('[1]-------  H.S.ARA -------'!$H$31)," ",IF('[1]-------  H.S.ARA -------'!$H$31='CITYLIFE SİNEMALARI'!B475,HLOOKUP('CITYLIFE SİNEMALARI'!B475,'[1]-------  H.S.ARA -------'!$H$31:$H$34,2,FALSE)," "))</f>
        <v> </v>
      </c>
      <c r="BN475" s="48" t="str">
        <f>IF(ISNA('[1]-------  H.S.ARA -------'!$I$31)," ",IF('[1]-------  H.S.ARA -------'!$I$31='CITYLIFE SİNEMALARI'!B475,HLOOKUP('CITYLIFE SİNEMALARI'!B475,'[1]-------  H.S.ARA -------'!$I$31:$I$34,2,FALSE)," "))</f>
        <v> </v>
      </c>
      <c r="BO475" s="48" t="str">
        <f>IF(ISNA('[1]-------  H.S.ARA -------'!$J$31)," ",IF('[1]-------  H.S.ARA -------'!$J$31='CITYLIFE SİNEMALARI'!B475,HLOOKUP('CITYLIFE SİNEMALARI'!B475,'[1]-------  H.S.ARA -------'!$J$31:$J$34,2,FALSE)," "))</f>
        <v> </v>
      </c>
      <c r="BP475" s="49" t="str">
        <f>IF(ISNA('[1]-------  H.S.ARA -------'!$C$35)," ",IF('[1]-------  H.S.ARA -------'!$C$35='CITYLIFE SİNEMALARI'!B475,HLOOKUP('CITYLIFE SİNEMALARI'!B475,'[1]-------  H.S.ARA -------'!$C$35:$C$38,2,FALSE)," "))</f>
        <v> </v>
      </c>
      <c r="BQ475" s="49" t="str">
        <f>IF(ISNA('[1]-------  H.S.ARA -------'!$D$35)," ",IF('[1]-------  H.S.ARA -------'!$D$35='CITYLIFE SİNEMALARI'!B475,HLOOKUP('CITYLIFE SİNEMALARI'!B475,'[1]-------  H.S.ARA -------'!$D$35:$D$38,2,FALSE)," "))</f>
        <v> </v>
      </c>
      <c r="BR475" s="49" t="str">
        <f>IF(ISNA('[1]-------  H.S.ARA -------'!$E$35)," ",IF('[1]-------  H.S.ARA -------'!$E$35='CITYLIFE SİNEMALARI'!B475,HLOOKUP('CITYLIFE SİNEMALARI'!B475,'[1]-------  H.S.ARA -------'!$E$35:$E$38,2,FALSE)," "))</f>
        <v> </v>
      </c>
      <c r="BS475" s="49" t="str">
        <f>IF(ISNA('[1]-------  H.S.ARA -------'!$F$35)," ",IF('[1]-------  H.S.ARA -------'!$F$35='CITYLIFE SİNEMALARI'!B475,HLOOKUP('CITYLIFE SİNEMALARI'!B475,'[1]-------  H.S.ARA -------'!$F$35:$F$38,2,FALSE)," "))</f>
        <v> </v>
      </c>
      <c r="BT475" s="49" t="str">
        <f>IF(ISNA('[1]-------  H.S.ARA -------'!$G$35)," ",IF('[1]-------  H.S.ARA -------'!$G$35='CITYLIFE SİNEMALARI'!B475,HLOOKUP('CITYLIFE SİNEMALARI'!B475,'[1]-------  H.S.ARA -------'!$G$35:$G$38,2,FALSE)," "))</f>
        <v> </v>
      </c>
      <c r="BU475" s="49" t="str">
        <f>IF(ISNA('[1]-------  H.S.ARA -------'!$H$35)," ",IF('[1]-------  H.S.ARA -------'!$H$35='CITYLIFE SİNEMALARI'!B475,HLOOKUP('CITYLIFE SİNEMALARI'!B475,'[1]-------  H.S.ARA -------'!$H$35:$H$38,2,FALSE)," "))</f>
        <v> </v>
      </c>
      <c r="BV475" s="49" t="str">
        <f>IF(ISNA('[1]-------  H.S.ARA -------'!$I$35)," ",IF('[1]-------  H.S.ARA -------'!$I$35='CITYLIFE SİNEMALARI'!B475,HLOOKUP('CITYLIFE SİNEMALARI'!B475,'[1]-------  H.S.ARA -------'!$I$35:$I$38,2,FALSE)," "))</f>
        <v> </v>
      </c>
      <c r="BW475" s="49" t="str">
        <f>IF(ISNA('[1]-------  H.S.ARA -------'!$J$35)," ",IF('[1]-------  H.S.ARA -------'!$J$35='CITYLIFE SİNEMALARI'!B475,HLOOKUP('CITYLIFE SİNEMALARI'!B475,'[1]-------  H.S.ARA -------'!$J$35:$J$38,2,FALSE)," "))</f>
        <v> </v>
      </c>
      <c r="BX475" s="51" t="str">
        <f>IF(ISNA('[1]-------  H.S.ARA -------'!$C$39)," ",IF('[1]-------  H.S.ARA -------'!$C$39='CITYLIFE SİNEMALARI'!B475,HLOOKUP('CITYLIFE SİNEMALARI'!B475,'[1]-------  H.S.ARA -------'!$C$39:$C$42,2,FALSE)," "))</f>
        <v> </v>
      </c>
      <c r="BY475" s="51" t="str">
        <f>IF(ISNA('[1]-------  H.S.ARA -------'!$D$39)," ",IF('[1]-------  H.S.ARA -------'!$D$39='CITYLIFE SİNEMALARI'!B475,HLOOKUP('CITYLIFE SİNEMALARI'!B475,'[1]-------  H.S.ARA -------'!$D$39:$D$42,2,FALSE)," "))</f>
        <v> </v>
      </c>
      <c r="BZ475" s="51" t="str">
        <f>IF(ISNA('[1]-------  H.S.ARA -------'!$E$39)," ",IF('[1]-------  H.S.ARA -------'!$E$39='CITYLIFE SİNEMALARI'!B475,HLOOKUP('CITYLIFE SİNEMALARI'!B475,'[1]-------  H.S.ARA -------'!$E$39:$E$42,2,FALSE)," "))</f>
        <v> </v>
      </c>
      <c r="CA475" s="51" t="str">
        <f>IF(ISNA('[1]-------  H.S.ARA -------'!$F$39)," ",IF('[1]-------  H.S.ARA -------'!$F$39='CITYLIFE SİNEMALARI'!B475,HLOOKUP('CITYLIFE SİNEMALARI'!B475,'[1]-------  H.S.ARA -------'!$F$39:$F$42,2,FALSE)," "))</f>
        <v> </v>
      </c>
      <c r="CB475" s="51" t="str">
        <f>IF(ISNA('[1]-------  H.S.ARA -------'!$G$39)," ",IF('[1]-------  H.S.ARA -------'!$G$39='CITYLIFE SİNEMALARI'!B475,HLOOKUP('CITYLIFE SİNEMALARI'!B475,'[1]-------  H.S.ARA -------'!$G$39:$G$42,2,FALSE)," "))</f>
        <v> </v>
      </c>
      <c r="CC475" s="51" t="str">
        <f>IF(ISNA('[1]-------  H.S.ARA -------'!$H$39)," ",IF('[1]-------  H.S.ARA -------'!$H$39='CITYLIFE SİNEMALARI'!B475,HLOOKUP('CITYLIFE SİNEMALARI'!B475,'[1]-------  H.S.ARA -------'!$H$39:$H$42,2,FALSE)," "))</f>
        <v> </v>
      </c>
      <c r="CD475" s="51" t="str">
        <f>IF(ISNA('[1]-------  H.S.ARA -------'!$I$39)," ",IF('[1]-------  H.S.ARA -------'!$I$39='CITYLIFE SİNEMALARI'!B475,HLOOKUP('CITYLIFE SİNEMALARI'!B475,'[1]-------  H.S.ARA -------'!$I$39:$I$42,2,FALSE)," "))</f>
        <v> </v>
      </c>
      <c r="CE475" s="51" t="str">
        <f>IF(ISNA('[1]-------  H.S.ARA -------'!$J$39)," ",IF('[1]-------  H.S.ARA -------'!$J$39='CITYLIFE SİNEMALARI'!B475,HLOOKUP('CITYLIFE SİNEMALARI'!B475,'[1]-------  H.S.ARA -------'!$J$39:$J$42,2,FALSE)," "))</f>
        <v> </v>
      </c>
      <c r="CF475" s="47" t="str">
        <f>IF(ISNA('[1]-------  H.S.ARA -------'!$C$43)," ",IF('[1]-------  H.S.ARA -------'!$C$43='CITYLIFE SİNEMALARI'!B475,HLOOKUP('CITYLIFE SİNEMALARI'!B475,'[1]-------  H.S.ARA -------'!$C$43:$C$46,2,FALSE)," "))</f>
        <v> </v>
      </c>
      <c r="CG475" s="47" t="str">
        <f>IF(ISNA('[1]-------  H.S.ARA -------'!$D$43)," ",IF('[1]-------  H.S.ARA -------'!$D$43='CITYLIFE SİNEMALARI'!B475,HLOOKUP('CITYLIFE SİNEMALARI'!B475,'[1]-------  H.S.ARA -------'!$D$43:$D$46,2,FALSE)," "))</f>
        <v> </v>
      </c>
      <c r="CH475" s="47" t="str">
        <f>IF(ISNA('[1]-------  H.S.ARA -------'!$E$43)," ",IF('[1]-------  H.S.ARA -------'!$E$43='CITYLIFE SİNEMALARI'!B475,HLOOKUP('CITYLIFE SİNEMALARI'!B475,'[1]-------  H.S.ARA -------'!$E$43:$E$46,2,FALSE)," "))</f>
        <v> </v>
      </c>
      <c r="CI475" s="47" t="str">
        <f>IF(ISNA('[1]-------  H.S.ARA -------'!$F$43)," ",IF('[1]-------  H.S.ARA -------'!$F$43='CITYLIFE SİNEMALARI'!B475,HLOOKUP('CITYLIFE SİNEMALARI'!B475,'[1]-------  H.S.ARA -------'!$F$43:$F$46,2,FALSE)," "))</f>
        <v> </v>
      </c>
      <c r="CJ475" s="47" t="str">
        <f>IF(ISNA('[1]-------  H.S.ARA -------'!$G$43)," ",IF('[1]-------  H.S.ARA -------'!$G$43='CITYLIFE SİNEMALARI'!B475,HLOOKUP('CITYLIFE SİNEMALARI'!B475,'[1]-------  H.S.ARA -------'!$G$43:$G$46,2,FALSE)," "))</f>
        <v> </v>
      </c>
      <c r="CK475" s="47" t="str">
        <f>IF(ISNA('[1]-------  H.S.ARA -------'!$H$43)," ",IF('[1]-------  H.S.ARA -------'!$H$43='CITYLIFE SİNEMALARI'!B475,HLOOKUP('CITYLIFE SİNEMALARI'!B475,'[1]-------  H.S.ARA -------'!$H$43:$H$46,2,FALSE)," "))</f>
        <v> </v>
      </c>
      <c r="CL475" s="47" t="str">
        <f>IF(ISNA('[1]-------  H.S.ARA -------'!$I$43)," ",IF('[1]-------  H.S.ARA -------'!$I$43='CITYLIFE SİNEMALARI'!B475,HLOOKUP('CITYLIFE SİNEMALARI'!B475,'[1]-------  H.S.ARA -------'!$I$43:$I$46,2,FALSE)," "))</f>
        <v> </v>
      </c>
      <c r="CM475" s="47" t="str">
        <f>IF(ISNA('[1]-------  H.S.ARA -------'!$J$43)," ",IF('[1]-------  H.S.ARA -------'!$J$43='CITYLIFE SİNEMALARI'!B475,HLOOKUP('CITYLIFE SİNEMALARI'!B475,'[1]-------  H.S.ARA -------'!$J$43:$J$46,2,FALSE)," "))</f>
        <v> </v>
      </c>
      <c r="CN475" s="46" t="str">
        <f>IF(ISNA('[1]-------  H.S.ARA -------'!$C$47)," ",IF('[1]-------  H.S.ARA -------'!$C$47='CITYLIFE SİNEMALARI'!B475,HLOOKUP('CITYLIFE SİNEMALARI'!B475,'[1]-------  H.S.ARA -------'!$C$47:$C$50,2,FALSE)," "))</f>
        <v> </v>
      </c>
      <c r="CO475" s="46" t="str">
        <f>IF(ISNA('[1]-------  H.S.ARA -------'!$D$47)," ",IF('[1]-------  H.S.ARA -------'!$D$47='CITYLIFE SİNEMALARI'!B475,HLOOKUP('CITYLIFE SİNEMALARI'!B475,'[1]-------  H.S.ARA -------'!$D$47:$D$50,2,FALSE)," "))</f>
        <v> </v>
      </c>
      <c r="CP475" s="46" t="str">
        <f>IF(ISNA('[1]-------  H.S.ARA -------'!$E$47)," ",IF('[1]-------  H.S.ARA -------'!$E$47='CITYLIFE SİNEMALARI'!B475,HLOOKUP('CITYLIFE SİNEMALARI'!B475,'[1]-------  H.S.ARA -------'!$E$47:$E$50,2,FALSE)," "))</f>
        <v> </v>
      </c>
      <c r="CQ475" s="46" t="str">
        <f>IF(ISNA('[1]-------  H.S.ARA -------'!$F$47)," ",IF('[1]-------  H.S.ARA -------'!$F$47='CITYLIFE SİNEMALARI'!B475,HLOOKUP('CITYLIFE SİNEMALARI'!B475,'[1]-------  H.S.ARA -------'!$F$47:$F$50,2,FALSE)," "))</f>
        <v> </v>
      </c>
      <c r="CR475" s="46" t="str">
        <f>IF(ISNA('[1]-------  H.S.ARA -------'!$G$47)," ",IF('[1]-------  H.S.ARA -------'!$G$47='CITYLIFE SİNEMALARI'!B475,HLOOKUP('CITYLIFE SİNEMALARI'!B475,'[1]-------  H.S.ARA -------'!$G$47:$G$50,2,FALSE)," "))</f>
        <v> </v>
      </c>
      <c r="CS475" s="46" t="str">
        <f>IF(ISNA('[1]-------  H.S.ARA -------'!$H$47)," ",IF('[1]-------  H.S.ARA -------'!$H$47='CITYLIFE SİNEMALARI'!B475,HLOOKUP('CITYLIFE SİNEMALARI'!B475,'[1]-------  H.S.ARA -------'!$H$47:$H$50,2,FALSE)," "))</f>
        <v> </v>
      </c>
      <c r="CT475" s="46" t="str">
        <f>IF(ISNA('[1]-------  H.S.ARA -------'!$I$47)," ",IF('[1]-------  H.S.ARA -------'!$I$47='CITYLIFE SİNEMALARI'!B475,HLOOKUP('CITYLIFE SİNEMALARI'!B475,'[1]-------  H.S.ARA -------'!$I$47:$I$50,2,FALSE)," "))</f>
        <v> </v>
      </c>
      <c r="CU475" s="46" t="str">
        <f>IF(ISNA('[1]-------  H.S.ARA -------'!$J$47)," ",IF('[1]-------  H.S.ARA -------'!$J$47='CITYLIFE SİNEMALARI'!B475,HLOOKUP('CITYLIFE SİNEMALARI'!B475,'[1]-------  H.S.ARA -------'!$J$47:$J$50,2,FALSE)," "))</f>
        <v> </v>
      </c>
      <c r="CV475" s="48" t="str">
        <f>IF(ISNA('[1]-------  H.S.ARA -------'!$C$51)," ",IF('[1]-------  H.S.ARA -------'!$C$51='CITYLIFE SİNEMALARI'!B475,HLOOKUP('CITYLIFE SİNEMALARI'!B475,'[1]-------  H.S.ARA -------'!$C$51:$C$54,2,FALSE)," "))</f>
        <v> </v>
      </c>
      <c r="CW475" s="48" t="str">
        <f>IF(ISNA('[1]-------  H.S.ARA -------'!$D$51)," ",IF('[1]-------  H.S.ARA -------'!$D$51='CITYLIFE SİNEMALARI'!B475,HLOOKUP('CITYLIFE SİNEMALARI'!B475,'[1]-------  H.S.ARA -------'!$D$51:$D$54,2,FALSE)," "))</f>
        <v> </v>
      </c>
      <c r="CX475" s="48" t="str">
        <f>IF(ISNA('[1]-------  H.S.ARA -------'!$E$51)," ",IF('[1]-------  H.S.ARA -------'!$E$51='CITYLIFE SİNEMALARI'!B475,HLOOKUP('CITYLIFE SİNEMALARI'!B475,'[1]-------  H.S.ARA -------'!$E$51:$E$54,2,FALSE)," "))</f>
        <v> </v>
      </c>
      <c r="CY475" s="48" t="str">
        <f>IF(ISNA('[1]-------  H.S.ARA -------'!$F$51)," ",IF('[1]-------  H.S.ARA -------'!$F$51='CITYLIFE SİNEMALARI'!B475,HLOOKUP('CITYLIFE SİNEMALARI'!B475,'[1]-------  H.S.ARA -------'!$F$51:$F$54,2,FALSE)," "))</f>
        <v> </v>
      </c>
      <c r="CZ475" s="48" t="str">
        <f>IF(ISNA('[1]-------  H.S.ARA -------'!$G$51)," ",IF('[1]-------  H.S.ARA -------'!$G$51='CITYLIFE SİNEMALARI'!B475,HLOOKUP('CITYLIFE SİNEMALARI'!B475,'[1]-------  H.S.ARA -------'!$G$51:$G$54,2,FALSE)," "))</f>
        <v> </v>
      </c>
      <c r="DA475" s="48" t="str">
        <f>IF(ISNA('[1]-------  H.S.ARA -------'!$H$51)," ",IF('[1]-------  H.S.ARA -------'!$H$51='CITYLIFE SİNEMALARI'!B475,HLOOKUP('CITYLIFE SİNEMALARI'!B475,'[1]-------  H.S.ARA -------'!$H$51:$H$54,2,FALSE)," "))</f>
        <v> </v>
      </c>
      <c r="DB475" s="48" t="str">
        <f>IF(ISNA('[1]-------  H.S.ARA -------'!$I$51)," ",IF('[1]-------  H.S.ARA -------'!$I$51='CITYLIFE SİNEMALARI'!B475,HLOOKUP('CITYLIFE SİNEMALARI'!B475,'[1]-------  H.S.ARA -------'!$I$51:$I$54,2,FALSE)," "))</f>
        <v> </v>
      </c>
      <c r="DC475" s="48" t="str">
        <f>IF(ISNA('[1]-------  H.S.ARA -------'!$J$51)," ",IF('[1]-------  H.S.ARA -------'!$J$51='CITYLIFE SİNEMALARI'!B475,HLOOKUP('CITYLIFE SİNEMALARI'!B475,'[1]-------  H.S.ARA -------'!$J$51:$J$54,2,FALSE)," "))</f>
        <v> </v>
      </c>
      <c r="DD475" s="49" t="str">
        <f>IF(ISNA('[1]-------  H.S.ARA -------'!$C$55)," ",IF('[1]-------  H.S.ARA -------'!$C$55='CITYLIFE SİNEMALARI'!B475,HLOOKUP('CITYLIFE SİNEMALARI'!B475,'[1]-------  H.S.ARA -------'!$C$55:$C$58,2,FALSE)," "))</f>
        <v> </v>
      </c>
      <c r="DE475" s="49" t="str">
        <f>IF(ISNA('[1]-------  H.S.ARA -------'!$D$55)," ",IF('[1]-------  H.S.ARA -------'!$D$55='CITYLIFE SİNEMALARI'!B475,HLOOKUP('CITYLIFE SİNEMALARI'!B475,'[1]-------  H.S.ARA -------'!$D$55:$D$58,2,FALSE)," "))</f>
        <v> </v>
      </c>
      <c r="DF475" s="49" t="str">
        <f>IF(ISNA('[1]-------  H.S.ARA -------'!$E$55)," ",IF('[1]-------  H.S.ARA -------'!$E$55='CITYLIFE SİNEMALARI'!B475,HLOOKUP('CITYLIFE SİNEMALARI'!B475,'[1]-------  H.S.ARA -------'!$E$55:$E$58,2,FALSE)," "))</f>
        <v> </v>
      </c>
      <c r="DG475" s="49" t="str">
        <f>IF(ISNA('[1]-------  H.S.ARA -------'!$F$55)," ",IF('[1]-------  H.S.ARA -------'!$F$55='CITYLIFE SİNEMALARI'!B475,HLOOKUP('CITYLIFE SİNEMALARI'!B475,'[1]-------  H.S.ARA -------'!$F$55:$F$58,2,FALSE)," "))</f>
        <v> </v>
      </c>
      <c r="DH475" s="49" t="str">
        <f>IF(ISNA('[1]-------  H.S.ARA -------'!$G$55)," ",IF('[1]-------  H.S.ARA -------'!$G$55='CITYLIFE SİNEMALARI'!B475,HLOOKUP('CITYLIFE SİNEMALARI'!B475,'[1]-------  H.S.ARA -------'!$G$55:$G$58,2,FALSE)," "))</f>
        <v> </v>
      </c>
      <c r="DI475" s="49" t="str">
        <f>IF(ISNA('[1]-------  H.S.ARA -------'!$H$55)," ",IF('[1]-------  H.S.ARA -------'!$H$55='CITYLIFE SİNEMALARI'!B475,HLOOKUP('CITYLIFE SİNEMALARI'!B475,'[1]-------  H.S.ARA -------'!$H$55:$H$58,2,FALSE)," "))</f>
        <v> </v>
      </c>
      <c r="DJ475" s="49" t="str">
        <f>IF(ISNA('[1]-------  H.S.ARA -------'!$I$55)," ",IF('[1]-------  H.S.ARA -------'!$I$55='CITYLIFE SİNEMALARI'!B475,HLOOKUP('CITYLIFE SİNEMALARI'!B475,'[1]-------  H.S.ARA -------'!$I$55:$I$58,2,FALSE)," "))</f>
        <v> </v>
      </c>
      <c r="DK475" s="49" t="str">
        <f>IF(ISNA('[1]-------  H.S.ARA -------'!$J$55)," ",IF('[1]-------  H.S.ARA -------'!$J$55='CITYLIFE SİNEMALARI'!B475,HLOOKUP('CITYLIFE SİNEMALARI'!B475,'[1]-------  H.S.ARA -------'!$J$55:$J$58,2,FALSE)," "))</f>
        <v> </v>
      </c>
    </row>
    <row r="476" spans="2:115" ht="12.75">
      <c r="B476" s="52" t="str">
        <f t="shared" si="22"/>
        <v>despero (türkçe)</v>
      </c>
      <c r="C476" s="53"/>
      <c r="D476" s="46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46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46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46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46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46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46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46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47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47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47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47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47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47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47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47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48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48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48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48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48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48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48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48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49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49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49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49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49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49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49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49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50">
        <f>IF(ISNA('[1]-------  H.S.ARA -------'!$C$19)," ",IF('[1]-------  H.S.ARA -------'!$C$19='CITYLIFE SİNEMALARI'!B476,HLOOKUP('CITYLIFE SİNEMALARI'!B476,'[1]-------  H.S.ARA -------'!$C$19:$C$22,2,FALSE)," "))</f>
        <v>0.46875</v>
      </c>
      <c r="AK476" s="50">
        <f>IF(ISNA('[1]-------  H.S.ARA -------'!$D$19)," ",IF('[1]-------  H.S.ARA -------'!$D$19='CITYLIFE SİNEMALARI'!B476,HLOOKUP('CITYLIFE SİNEMALARI'!B476,'[1]-------  H.S.ARA -------'!$D$19:$D$22,2,FALSE)," "))</f>
        <v>0.5520833333333334</v>
      </c>
      <c r="AL476" s="50">
        <f>IF(ISNA('[1]-------  H.S.ARA -------'!$E$19)," ",IF('[1]-------  H.S.ARA -------'!$E$19='CITYLIFE SİNEMALARI'!B476,HLOOKUP('CITYLIFE SİNEMALARI'!B476,'[1]-------  H.S.ARA -------'!$E$19:$E$22,2,FALSE)," "))</f>
        <v>0.6354166666666666</v>
      </c>
      <c r="AM476" s="50">
        <f>IF(ISNA('[1]-------  H.S.ARA -------'!$F$19)," ",IF('[1]-------  H.S.ARA -------'!$F$19='CITYLIFE SİNEMALARI'!B476,HLOOKUP('CITYLIFE SİNEMALARI'!B476,'[1]-------  H.S.ARA -------'!$F$19:$F$22,2,FALSE)," "))</f>
        <v>0.71875</v>
      </c>
      <c r="AN476" s="50">
        <f>IF(ISNA('[1]-------  H.S.ARA -------'!$G$19)," ",IF('[1]-------  H.S.ARA -------'!$G$19='CITYLIFE SİNEMALARI'!B476,HLOOKUP('CITYLIFE SİNEMALARI'!B476,'[1]-------  H.S.ARA -------'!$G$19:$G$22,2,FALSE)," "))</f>
        <v>0.8020833333333334</v>
      </c>
      <c r="AO476" s="50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50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50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47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47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47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47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47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47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47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47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46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46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46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46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46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46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46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46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48" t="str">
        <f>IF(ISNA('[1]-------  H.S.ARA -------'!$C$31)," ",IF('[1]-------  H.S.ARA -------'!$C$31='CITYLIFE SİNEMALARI'!B476,HLOOKUP('CITYLIFE SİNEMALARI'!B476,'[1]-------  H.S.ARA -------'!$C$31:$C$34,2,FALSE)," "))</f>
        <v> </v>
      </c>
      <c r="BI476" s="48" t="str">
        <f>IF(ISNA('[1]-------  H.S.ARA -------'!$D$31)," ",IF('[1]-------  H.S.ARA -------'!$D$31='CITYLIFE SİNEMALARI'!B476,HLOOKUP('CITYLIFE SİNEMALARI'!B476,'[1]-------  H.S.ARA -------'!$D$31:$D$34,2,FALSE)," "))</f>
        <v> </v>
      </c>
      <c r="BJ476" s="48" t="str">
        <f>IF(ISNA('[1]-------  H.S.ARA -------'!$E$31)," ",IF('[1]-------  H.S.ARA -------'!$E$31='CITYLIFE SİNEMALARI'!B476,HLOOKUP('CITYLIFE SİNEMALARI'!B476,'[1]-------  H.S.ARA -------'!$E$31:$E$34,2,FALSE)," "))</f>
        <v> </v>
      </c>
      <c r="BK476" s="48" t="str">
        <f>IF(ISNA('[1]-------  H.S.ARA -------'!$F$31)," ",IF('[1]-------  H.S.ARA -------'!$F$31='CITYLIFE SİNEMALARI'!B476,HLOOKUP('CITYLIFE SİNEMALARI'!B476,'[1]-------  H.S.ARA -------'!$F$31:$F$34,2,FALSE)," "))</f>
        <v> </v>
      </c>
      <c r="BL476" s="48" t="str">
        <f>IF(ISNA('[1]-------  H.S.ARA -------'!$G$31)," ",IF('[1]-------  H.S.ARA -------'!$G$31='CITYLIFE SİNEMALARI'!B476,HLOOKUP('CITYLIFE SİNEMALARI'!B476,'[1]-------  H.S.ARA -------'!$G$31:$G$34,2,FALSE)," "))</f>
        <v> </v>
      </c>
      <c r="BM476" s="48" t="str">
        <f>IF(ISNA('[1]-------  H.S.ARA -------'!$H$31)," ",IF('[1]-------  H.S.ARA -------'!$H$31='CITYLIFE SİNEMALARI'!B476,HLOOKUP('CITYLIFE SİNEMALARI'!B476,'[1]-------  H.S.ARA -------'!$H$31:$H$34,2,FALSE)," "))</f>
        <v> </v>
      </c>
      <c r="BN476" s="48" t="str">
        <f>IF(ISNA('[1]-------  H.S.ARA -------'!$I$31)," ",IF('[1]-------  H.S.ARA -------'!$I$31='CITYLIFE SİNEMALARI'!B476,HLOOKUP('CITYLIFE SİNEMALARI'!B476,'[1]-------  H.S.ARA -------'!$I$31:$I$34,2,FALSE)," "))</f>
        <v> </v>
      </c>
      <c r="BO476" s="48" t="str">
        <f>IF(ISNA('[1]-------  H.S.ARA -------'!$J$31)," ",IF('[1]-------  H.S.ARA -------'!$J$31='CITYLIFE SİNEMALARI'!B476,HLOOKUP('CITYLIFE SİNEMALARI'!B476,'[1]-------  H.S.ARA -------'!$J$31:$J$34,2,FALSE)," "))</f>
        <v> </v>
      </c>
      <c r="BP476" s="49" t="str">
        <f>IF(ISNA('[1]-------  H.S.ARA -------'!$C$35)," ",IF('[1]-------  H.S.ARA -------'!$C$35='CITYLIFE SİNEMALARI'!B476,HLOOKUP('CITYLIFE SİNEMALARI'!B476,'[1]-------  H.S.ARA -------'!$C$35:$C$38,2,FALSE)," "))</f>
        <v> </v>
      </c>
      <c r="BQ476" s="49" t="str">
        <f>IF(ISNA('[1]-------  H.S.ARA -------'!$D$35)," ",IF('[1]-------  H.S.ARA -------'!$D$35='CITYLIFE SİNEMALARI'!B476,HLOOKUP('CITYLIFE SİNEMALARI'!B476,'[1]-------  H.S.ARA -------'!$D$35:$D$38,2,FALSE)," "))</f>
        <v> </v>
      </c>
      <c r="BR476" s="49" t="str">
        <f>IF(ISNA('[1]-------  H.S.ARA -------'!$E$35)," ",IF('[1]-------  H.S.ARA -------'!$E$35='CITYLIFE SİNEMALARI'!B476,HLOOKUP('CITYLIFE SİNEMALARI'!B476,'[1]-------  H.S.ARA -------'!$E$35:$E$38,2,FALSE)," "))</f>
        <v> </v>
      </c>
      <c r="BS476" s="49" t="str">
        <f>IF(ISNA('[1]-------  H.S.ARA -------'!$F$35)," ",IF('[1]-------  H.S.ARA -------'!$F$35='CITYLIFE SİNEMALARI'!B476,HLOOKUP('CITYLIFE SİNEMALARI'!B476,'[1]-------  H.S.ARA -------'!$F$35:$F$38,2,FALSE)," "))</f>
        <v> </v>
      </c>
      <c r="BT476" s="49" t="str">
        <f>IF(ISNA('[1]-------  H.S.ARA -------'!$G$35)," ",IF('[1]-------  H.S.ARA -------'!$G$35='CITYLIFE SİNEMALARI'!B476,HLOOKUP('CITYLIFE SİNEMALARI'!B476,'[1]-------  H.S.ARA -------'!$G$35:$G$38,2,FALSE)," "))</f>
        <v> </v>
      </c>
      <c r="BU476" s="49" t="str">
        <f>IF(ISNA('[1]-------  H.S.ARA -------'!$H$35)," ",IF('[1]-------  H.S.ARA -------'!$H$35='CITYLIFE SİNEMALARI'!B476,HLOOKUP('CITYLIFE SİNEMALARI'!B476,'[1]-------  H.S.ARA -------'!$H$35:$H$38,2,FALSE)," "))</f>
        <v> </v>
      </c>
      <c r="BV476" s="49" t="str">
        <f>IF(ISNA('[1]-------  H.S.ARA -------'!$I$35)," ",IF('[1]-------  H.S.ARA -------'!$I$35='CITYLIFE SİNEMALARI'!B476,HLOOKUP('CITYLIFE SİNEMALARI'!B476,'[1]-------  H.S.ARA -------'!$I$35:$I$38,2,FALSE)," "))</f>
        <v> </v>
      </c>
      <c r="BW476" s="49" t="str">
        <f>IF(ISNA('[1]-------  H.S.ARA -------'!$J$35)," ",IF('[1]-------  H.S.ARA -------'!$J$35='CITYLIFE SİNEMALARI'!B476,HLOOKUP('CITYLIFE SİNEMALARI'!B476,'[1]-------  H.S.ARA -------'!$J$35:$J$38,2,FALSE)," "))</f>
        <v> </v>
      </c>
      <c r="BX476" s="51" t="str">
        <f>IF(ISNA('[1]-------  H.S.ARA -------'!$C$39)," ",IF('[1]-------  H.S.ARA -------'!$C$39='CITYLIFE SİNEMALARI'!B476,HLOOKUP('CITYLIFE SİNEMALARI'!B476,'[1]-------  H.S.ARA -------'!$C$39:$C$42,2,FALSE)," "))</f>
        <v> </v>
      </c>
      <c r="BY476" s="51" t="str">
        <f>IF(ISNA('[1]-------  H.S.ARA -------'!$D$39)," ",IF('[1]-------  H.S.ARA -------'!$D$39='CITYLIFE SİNEMALARI'!B476,HLOOKUP('CITYLIFE SİNEMALARI'!B476,'[1]-------  H.S.ARA -------'!$D$39:$D$42,2,FALSE)," "))</f>
        <v> </v>
      </c>
      <c r="BZ476" s="51" t="str">
        <f>IF(ISNA('[1]-------  H.S.ARA -------'!$E$39)," ",IF('[1]-------  H.S.ARA -------'!$E$39='CITYLIFE SİNEMALARI'!B476,HLOOKUP('CITYLIFE SİNEMALARI'!B476,'[1]-------  H.S.ARA -------'!$E$39:$E$42,2,FALSE)," "))</f>
        <v> </v>
      </c>
      <c r="CA476" s="51" t="str">
        <f>IF(ISNA('[1]-------  H.S.ARA -------'!$F$39)," ",IF('[1]-------  H.S.ARA -------'!$F$39='CITYLIFE SİNEMALARI'!B476,HLOOKUP('CITYLIFE SİNEMALARI'!B476,'[1]-------  H.S.ARA -------'!$F$39:$F$42,2,FALSE)," "))</f>
        <v> </v>
      </c>
      <c r="CB476" s="51" t="str">
        <f>IF(ISNA('[1]-------  H.S.ARA -------'!$G$39)," ",IF('[1]-------  H.S.ARA -------'!$G$39='CITYLIFE SİNEMALARI'!B476,HLOOKUP('CITYLIFE SİNEMALARI'!B476,'[1]-------  H.S.ARA -------'!$G$39:$G$42,2,FALSE)," "))</f>
        <v> </v>
      </c>
      <c r="CC476" s="51" t="str">
        <f>IF(ISNA('[1]-------  H.S.ARA -------'!$H$39)," ",IF('[1]-------  H.S.ARA -------'!$H$39='CITYLIFE SİNEMALARI'!B476,HLOOKUP('CITYLIFE SİNEMALARI'!B476,'[1]-------  H.S.ARA -------'!$H$39:$H$42,2,FALSE)," "))</f>
        <v> </v>
      </c>
      <c r="CD476" s="51" t="str">
        <f>IF(ISNA('[1]-------  H.S.ARA -------'!$I$39)," ",IF('[1]-------  H.S.ARA -------'!$I$39='CITYLIFE SİNEMALARI'!B476,HLOOKUP('CITYLIFE SİNEMALARI'!B476,'[1]-------  H.S.ARA -------'!$I$39:$I$42,2,FALSE)," "))</f>
        <v> </v>
      </c>
      <c r="CE476" s="51" t="str">
        <f>IF(ISNA('[1]-------  H.S.ARA -------'!$J$39)," ",IF('[1]-------  H.S.ARA -------'!$J$39='CITYLIFE SİNEMALARI'!B476,HLOOKUP('CITYLIFE SİNEMALARI'!B476,'[1]-------  H.S.ARA -------'!$J$39:$J$42,2,FALSE)," "))</f>
        <v> </v>
      </c>
      <c r="CF476" s="47" t="str">
        <f>IF(ISNA('[1]-------  H.S.ARA -------'!$C$43)," ",IF('[1]-------  H.S.ARA -------'!$C$43='CITYLIFE SİNEMALARI'!B476,HLOOKUP('CITYLIFE SİNEMALARI'!B476,'[1]-------  H.S.ARA -------'!$C$43:$C$46,2,FALSE)," "))</f>
        <v> </v>
      </c>
      <c r="CG476" s="47" t="str">
        <f>IF(ISNA('[1]-------  H.S.ARA -------'!$D$43)," ",IF('[1]-------  H.S.ARA -------'!$D$43='CITYLIFE SİNEMALARI'!B476,HLOOKUP('CITYLIFE SİNEMALARI'!B476,'[1]-------  H.S.ARA -------'!$D$43:$D$46,2,FALSE)," "))</f>
        <v> </v>
      </c>
      <c r="CH476" s="47" t="str">
        <f>IF(ISNA('[1]-------  H.S.ARA -------'!$E$43)," ",IF('[1]-------  H.S.ARA -------'!$E$43='CITYLIFE SİNEMALARI'!B476,HLOOKUP('CITYLIFE SİNEMALARI'!B476,'[1]-------  H.S.ARA -------'!$E$43:$E$46,2,FALSE)," "))</f>
        <v> </v>
      </c>
      <c r="CI476" s="47" t="str">
        <f>IF(ISNA('[1]-------  H.S.ARA -------'!$F$43)," ",IF('[1]-------  H.S.ARA -------'!$F$43='CITYLIFE SİNEMALARI'!B476,HLOOKUP('CITYLIFE SİNEMALARI'!B476,'[1]-------  H.S.ARA -------'!$F$43:$F$46,2,FALSE)," "))</f>
        <v> </v>
      </c>
      <c r="CJ476" s="47" t="str">
        <f>IF(ISNA('[1]-------  H.S.ARA -------'!$G$43)," ",IF('[1]-------  H.S.ARA -------'!$G$43='CITYLIFE SİNEMALARI'!B476,HLOOKUP('CITYLIFE SİNEMALARI'!B476,'[1]-------  H.S.ARA -------'!$G$43:$G$46,2,FALSE)," "))</f>
        <v> </v>
      </c>
      <c r="CK476" s="47" t="str">
        <f>IF(ISNA('[1]-------  H.S.ARA -------'!$H$43)," ",IF('[1]-------  H.S.ARA -------'!$H$43='CITYLIFE SİNEMALARI'!B476,HLOOKUP('CITYLIFE SİNEMALARI'!B476,'[1]-------  H.S.ARA -------'!$H$43:$H$46,2,FALSE)," "))</f>
        <v> </v>
      </c>
      <c r="CL476" s="47" t="str">
        <f>IF(ISNA('[1]-------  H.S.ARA -------'!$I$43)," ",IF('[1]-------  H.S.ARA -------'!$I$43='CITYLIFE SİNEMALARI'!B476,HLOOKUP('CITYLIFE SİNEMALARI'!B476,'[1]-------  H.S.ARA -------'!$I$43:$I$46,2,FALSE)," "))</f>
        <v> </v>
      </c>
      <c r="CM476" s="47" t="str">
        <f>IF(ISNA('[1]-------  H.S.ARA -------'!$J$43)," ",IF('[1]-------  H.S.ARA -------'!$J$43='CITYLIFE SİNEMALARI'!B476,HLOOKUP('CITYLIFE SİNEMALARI'!B476,'[1]-------  H.S.ARA -------'!$J$43:$J$46,2,FALSE)," "))</f>
        <v> </v>
      </c>
      <c r="CN476" s="46" t="str">
        <f>IF(ISNA('[1]-------  H.S.ARA -------'!$C$47)," ",IF('[1]-------  H.S.ARA -------'!$C$47='CITYLIFE SİNEMALARI'!B476,HLOOKUP('CITYLIFE SİNEMALARI'!B476,'[1]-------  H.S.ARA -------'!$C$47:$C$50,2,FALSE)," "))</f>
        <v> </v>
      </c>
      <c r="CO476" s="46" t="str">
        <f>IF(ISNA('[1]-------  H.S.ARA -------'!$D$47)," ",IF('[1]-------  H.S.ARA -------'!$D$47='CITYLIFE SİNEMALARI'!B476,HLOOKUP('CITYLIFE SİNEMALARI'!B476,'[1]-------  H.S.ARA -------'!$D$47:$D$50,2,FALSE)," "))</f>
        <v> </v>
      </c>
      <c r="CP476" s="46" t="str">
        <f>IF(ISNA('[1]-------  H.S.ARA -------'!$E$47)," ",IF('[1]-------  H.S.ARA -------'!$E$47='CITYLIFE SİNEMALARI'!B476,HLOOKUP('CITYLIFE SİNEMALARI'!B476,'[1]-------  H.S.ARA -------'!$E$47:$E$50,2,FALSE)," "))</f>
        <v> </v>
      </c>
      <c r="CQ476" s="46" t="str">
        <f>IF(ISNA('[1]-------  H.S.ARA -------'!$F$47)," ",IF('[1]-------  H.S.ARA -------'!$F$47='CITYLIFE SİNEMALARI'!B476,HLOOKUP('CITYLIFE SİNEMALARI'!B476,'[1]-------  H.S.ARA -------'!$F$47:$F$50,2,FALSE)," "))</f>
        <v> </v>
      </c>
      <c r="CR476" s="46" t="str">
        <f>IF(ISNA('[1]-------  H.S.ARA -------'!$G$47)," ",IF('[1]-------  H.S.ARA -------'!$G$47='CITYLIFE SİNEMALARI'!B476,HLOOKUP('CITYLIFE SİNEMALARI'!B476,'[1]-------  H.S.ARA -------'!$G$47:$G$50,2,FALSE)," "))</f>
        <v> </v>
      </c>
      <c r="CS476" s="46" t="str">
        <f>IF(ISNA('[1]-------  H.S.ARA -------'!$H$47)," ",IF('[1]-------  H.S.ARA -------'!$H$47='CITYLIFE SİNEMALARI'!B476,HLOOKUP('CITYLIFE SİNEMALARI'!B476,'[1]-------  H.S.ARA -------'!$H$47:$H$50,2,FALSE)," "))</f>
        <v> </v>
      </c>
      <c r="CT476" s="46" t="str">
        <f>IF(ISNA('[1]-------  H.S.ARA -------'!$I$47)," ",IF('[1]-------  H.S.ARA -------'!$I$47='CITYLIFE SİNEMALARI'!B476,HLOOKUP('CITYLIFE SİNEMALARI'!B476,'[1]-------  H.S.ARA -------'!$I$47:$I$50,2,FALSE)," "))</f>
        <v> </v>
      </c>
      <c r="CU476" s="46" t="str">
        <f>IF(ISNA('[1]-------  H.S.ARA -------'!$J$47)," ",IF('[1]-------  H.S.ARA -------'!$J$47='CITYLIFE SİNEMALARI'!B476,HLOOKUP('CITYLIFE SİNEMALARI'!B476,'[1]-------  H.S.ARA -------'!$J$47:$J$50,2,FALSE)," "))</f>
        <v> </v>
      </c>
      <c r="CV476" s="48" t="str">
        <f>IF(ISNA('[1]-------  H.S.ARA -------'!$C$51)," ",IF('[1]-------  H.S.ARA -------'!$C$51='CITYLIFE SİNEMALARI'!B476,HLOOKUP('CITYLIFE SİNEMALARI'!B476,'[1]-------  H.S.ARA -------'!$C$51:$C$54,2,FALSE)," "))</f>
        <v> </v>
      </c>
      <c r="CW476" s="48" t="str">
        <f>IF(ISNA('[1]-------  H.S.ARA -------'!$D$51)," ",IF('[1]-------  H.S.ARA -------'!$D$51='CITYLIFE SİNEMALARI'!B476,HLOOKUP('CITYLIFE SİNEMALARI'!B476,'[1]-------  H.S.ARA -------'!$D$51:$D$54,2,FALSE)," "))</f>
        <v> </v>
      </c>
      <c r="CX476" s="48" t="str">
        <f>IF(ISNA('[1]-------  H.S.ARA -------'!$E$51)," ",IF('[1]-------  H.S.ARA -------'!$E$51='CITYLIFE SİNEMALARI'!B476,HLOOKUP('CITYLIFE SİNEMALARI'!B476,'[1]-------  H.S.ARA -------'!$E$51:$E$54,2,FALSE)," "))</f>
        <v> </v>
      </c>
      <c r="CY476" s="48" t="str">
        <f>IF(ISNA('[1]-------  H.S.ARA -------'!$F$51)," ",IF('[1]-------  H.S.ARA -------'!$F$51='CITYLIFE SİNEMALARI'!B476,HLOOKUP('CITYLIFE SİNEMALARI'!B476,'[1]-------  H.S.ARA -------'!$F$51:$F$54,2,FALSE)," "))</f>
        <v> </v>
      </c>
      <c r="CZ476" s="48" t="str">
        <f>IF(ISNA('[1]-------  H.S.ARA -------'!$G$51)," ",IF('[1]-------  H.S.ARA -------'!$G$51='CITYLIFE SİNEMALARI'!B476,HLOOKUP('CITYLIFE SİNEMALARI'!B476,'[1]-------  H.S.ARA -------'!$G$51:$G$54,2,FALSE)," "))</f>
        <v> </v>
      </c>
      <c r="DA476" s="48" t="str">
        <f>IF(ISNA('[1]-------  H.S.ARA -------'!$H$51)," ",IF('[1]-------  H.S.ARA -------'!$H$51='CITYLIFE SİNEMALARI'!B476,HLOOKUP('CITYLIFE SİNEMALARI'!B476,'[1]-------  H.S.ARA -------'!$H$51:$H$54,2,FALSE)," "))</f>
        <v> </v>
      </c>
      <c r="DB476" s="48" t="str">
        <f>IF(ISNA('[1]-------  H.S.ARA -------'!$I$51)," ",IF('[1]-------  H.S.ARA -------'!$I$51='CITYLIFE SİNEMALARI'!B476,HLOOKUP('CITYLIFE SİNEMALARI'!B476,'[1]-------  H.S.ARA -------'!$I$51:$I$54,2,FALSE)," "))</f>
        <v> </v>
      </c>
      <c r="DC476" s="48" t="str">
        <f>IF(ISNA('[1]-------  H.S.ARA -------'!$J$51)," ",IF('[1]-------  H.S.ARA -------'!$J$51='CITYLIFE SİNEMALARI'!B476,HLOOKUP('CITYLIFE SİNEMALARI'!B476,'[1]-------  H.S.ARA -------'!$J$51:$J$54,2,FALSE)," "))</f>
        <v> </v>
      </c>
      <c r="DD476" s="49" t="str">
        <f>IF(ISNA('[1]-------  H.S.ARA -------'!$C$55)," ",IF('[1]-------  H.S.ARA -------'!$C$55='CITYLIFE SİNEMALARI'!B476,HLOOKUP('CITYLIFE SİNEMALARI'!B476,'[1]-------  H.S.ARA -------'!$C$55:$C$58,2,FALSE)," "))</f>
        <v> </v>
      </c>
      <c r="DE476" s="49" t="str">
        <f>IF(ISNA('[1]-------  H.S.ARA -------'!$D$55)," ",IF('[1]-------  H.S.ARA -------'!$D$55='CITYLIFE SİNEMALARI'!B476,HLOOKUP('CITYLIFE SİNEMALARI'!B476,'[1]-------  H.S.ARA -------'!$D$55:$D$58,2,FALSE)," "))</f>
        <v> </v>
      </c>
      <c r="DF476" s="49" t="str">
        <f>IF(ISNA('[1]-------  H.S.ARA -------'!$E$55)," ",IF('[1]-------  H.S.ARA -------'!$E$55='CITYLIFE SİNEMALARI'!B476,HLOOKUP('CITYLIFE SİNEMALARI'!B476,'[1]-------  H.S.ARA -------'!$E$55:$E$58,2,FALSE)," "))</f>
        <v> </v>
      </c>
      <c r="DG476" s="49" t="str">
        <f>IF(ISNA('[1]-------  H.S.ARA -------'!$F$55)," ",IF('[1]-------  H.S.ARA -------'!$F$55='CITYLIFE SİNEMALARI'!B476,HLOOKUP('CITYLIFE SİNEMALARI'!B476,'[1]-------  H.S.ARA -------'!$F$55:$F$58,2,FALSE)," "))</f>
        <v> </v>
      </c>
      <c r="DH476" s="49" t="str">
        <f>IF(ISNA('[1]-------  H.S.ARA -------'!$G$55)," ",IF('[1]-------  H.S.ARA -------'!$G$55='CITYLIFE SİNEMALARI'!B476,HLOOKUP('CITYLIFE SİNEMALARI'!B476,'[1]-------  H.S.ARA -------'!$G$55:$G$58,2,FALSE)," "))</f>
        <v> </v>
      </c>
      <c r="DI476" s="49" t="str">
        <f>IF(ISNA('[1]-------  H.S.ARA -------'!$H$55)," ",IF('[1]-------  H.S.ARA -------'!$H$55='CITYLIFE SİNEMALARI'!B476,HLOOKUP('CITYLIFE SİNEMALARI'!B476,'[1]-------  H.S.ARA -------'!$H$55:$H$58,2,FALSE)," "))</f>
        <v> </v>
      </c>
      <c r="DJ476" s="49" t="str">
        <f>IF(ISNA('[1]-------  H.S.ARA -------'!$I$55)," ",IF('[1]-------  H.S.ARA -------'!$I$55='CITYLIFE SİNEMALARI'!B476,HLOOKUP('CITYLIFE SİNEMALARI'!B476,'[1]-------  H.S.ARA -------'!$I$55:$I$58,2,FALSE)," "))</f>
        <v> </v>
      </c>
      <c r="DK476" s="49" t="str">
        <f>IF(ISNA('[1]-------  H.S.ARA -------'!$J$55)," ",IF('[1]-------  H.S.ARA -------'!$J$55='CITYLIFE SİNEMALARI'!B476,HLOOKUP('CITYLIFE SİNEMALARI'!B476,'[1]-------  H.S.ARA -------'!$J$55:$J$58,2,FALSE)," "))</f>
        <v> </v>
      </c>
    </row>
    <row r="477" spans="2:115" ht="12.75">
      <c r="B477" s="52" t="str">
        <f t="shared" si="22"/>
        <v>operasyon valkyrıe</v>
      </c>
      <c r="C477" s="53"/>
      <c r="D477" s="46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46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46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46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46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46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46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46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47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47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47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47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47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47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47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47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48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48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48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48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48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48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48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48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49">
        <f>IF(ISNA('[1]-------  H.S.ARA -------'!$C$15)," ",IF('[1]-------  H.S.ARA -------'!$C$15='CITYLIFE SİNEMALARI'!B477,HLOOKUP('CITYLIFE SİNEMALARI'!B477,'[1]-------  H.S.ARA -------'!$C$15:$C$18,2,FALSE)," "))</f>
        <v>0.4791666666666667</v>
      </c>
      <c r="AC477" s="49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49">
        <f>IF(ISNA('[1]-------  H.S.ARA -------'!$E$15)," ",IF('[1]-------  H.S.ARA -------'!$E$15='CITYLIFE SİNEMALARI'!B477,HLOOKUP('CITYLIFE SİNEMALARI'!B477,'[1]-------  H.S.ARA -------'!$E$15:$E$18,2,FALSE)," "))</f>
        <v>0.5833333333333334</v>
      </c>
      <c r="AE477" s="49">
        <f>IF(ISNA('[1]-------  H.S.ARA -------'!$F$15)," ",IF('[1]-------  H.S.ARA -------'!$F$15='CITYLIFE SİNEMALARI'!B477,HLOOKUP('CITYLIFE SİNEMALARI'!B477,'[1]-------  H.S.ARA -------'!$F$15:$F$18,2,FALSE)," "))</f>
        <v>0.6875</v>
      </c>
      <c r="AF477" s="49">
        <f>IF(ISNA('[1]-------  H.S.ARA -------'!$G$15)," ",IF('[1]-------  H.S.ARA -------'!$G$15='CITYLIFE SİNEMALARI'!B477,HLOOKUP('CITYLIFE SİNEMALARI'!B477,'[1]-------  H.S.ARA -------'!$G$15:$G$18,2,FALSE)," "))</f>
        <v>0.7916666666666666</v>
      </c>
      <c r="AG477" s="49">
        <f>IF(ISNA('[1]-------  H.S.ARA -------'!$H$15)," ",IF('[1]-------  H.S.ARA -------'!$H$15='CITYLIFE SİNEMALARI'!B477,HLOOKUP('CITYLIFE SİNEMALARI'!B477,'[1]-------  H.S.ARA -------'!$H$15:$H$18,2,FALSE)," "))</f>
        <v>0.8958333333333334</v>
      </c>
      <c r="AH477" s="49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49">
        <f>IF(ISNA('[1]-------  H.S.ARA -------'!$J$15)," ",IF('[1]-------  H.S.ARA -------'!$J$15='CITYLIFE SİNEMALARI'!B477,HLOOKUP('CITYLIFE SİNEMALARI'!B477,'[1]-------  H.S.ARA -------'!$J$15:$J$18,2,FALSE)," "))</f>
        <v>0.9895833333333334</v>
      </c>
      <c r="AJ477" s="50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50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50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50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50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50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50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50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47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47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47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47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47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47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47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47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46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46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46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46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46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46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46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46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48" t="str">
        <f>IF(ISNA('[1]-------  H.S.ARA -------'!$C$31)," ",IF('[1]-------  H.S.ARA -------'!$C$31='CITYLIFE SİNEMALARI'!B477,HLOOKUP('CITYLIFE SİNEMALARI'!B477,'[1]-------  H.S.ARA -------'!$C$31:$C$34,2,FALSE)," "))</f>
        <v> </v>
      </c>
      <c r="BI477" s="48" t="str">
        <f>IF(ISNA('[1]-------  H.S.ARA -------'!$D$31)," ",IF('[1]-------  H.S.ARA -------'!$D$31='CITYLIFE SİNEMALARI'!B477,HLOOKUP('CITYLIFE SİNEMALARI'!B477,'[1]-------  H.S.ARA -------'!$D$31:$D$34,2,FALSE)," "))</f>
        <v> </v>
      </c>
      <c r="BJ477" s="48" t="str">
        <f>IF(ISNA('[1]-------  H.S.ARA -------'!$E$31)," ",IF('[1]-------  H.S.ARA -------'!$E$31='CITYLIFE SİNEMALARI'!B477,HLOOKUP('CITYLIFE SİNEMALARI'!B477,'[1]-------  H.S.ARA -------'!$E$31:$E$34,2,FALSE)," "))</f>
        <v> </v>
      </c>
      <c r="BK477" s="48" t="str">
        <f>IF(ISNA('[1]-------  H.S.ARA -------'!$F$31)," ",IF('[1]-------  H.S.ARA -------'!$F$31='CITYLIFE SİNEMALARI'!B477,HLOOKUP('CITYLIFE SİNEMALARI'!B477,'[1]-------  H.S.ARA -------'!$F$31:$F$34,2,FALSE)," "))</f>
        <v> </v>
      </c>
      <c r="BL477" s="48" t="str">
        <f>IF(ISNA('[1]-------  H.S.ARA -------'!$G$31)," ",IF('[1]-------  H.S.ARA -------'!$G$31='CITYLIFE SİNEMALARI'!B477,HLOOKUP('CITYLIFE SİNEMALARI'!B477,'[1]-------  H.S.ARA -------'!$G$31:$G$34,2,FALSE)," "))</f>
        <v> </v>
      </c>
      <c r="BM477" s="48" t="str">
        <f>IF(ISNA('[1]-------  H.S.ARA -------'!$H$31)," ",IF('[1]-------  H.S.ARA -------'!$H$31='CITYLIFE SİNEMALARI'!B477,HLOOKUP('CITYLIFE SİNEMALARI'!B477,'[1]-------  H.S.ARA -------'!$H$31:$H$34,2,FALSE)," "))</f>
        <v> </v>
      </c>
      <c r="BN477" s="48" t="str">
        <f>IF(ISNA('[1]-------  H.S.ARA -------'!$I$31)," ",IF('[1]-------  H.S.ARA -------'!$I$31='CITYLIFE SİNEMALARI'!B477,HLOOKUP('CITYLIFE SİNEMALARI'!B477,'[1]-------  H.S.ARA -------'!$I$31:$I$34,2,FALSE)," "))</f>
        <v> </v>
      </c>
      <c r="BO477" s="48" t="str">
        <f>IF(ISNA('[1]-------  H.S.ARA -------'!$J$31)," ",IF('[1]-------  H.S.ARA -------'!$J$31='CITYLIFE SİNEMALARI'!B477,HLOOKUP('CITYLIFE SİNEMALARI'!B477,'[1]-------  H.S.ARA -------'!$J$31:$J$34,2,FALSE)," "))</f>
        <v> </v>
      </c>
      <c r="BP477" s="49" t="str">
        <f>IF(ISNA('[1]-------  H.S.ARA -------'!$C$35)," ",IF('[1]-------  H.S.ARA -------'!$C$35='CITYLIFE SİNEMALARI'!B477,HLOOKUP('CITYLIFE SİNEMALARI'!B477,'[1]-------  H.S.ARA -------'!$C$35:$C$38,2,FALSE)," "))</f>
        <v> </v>
      </c>
      <c r="BQ477" s="49" t="str">
        <f>IF(ISNA('[1]-------  H.S.ARA -------'!$D$35)," ",IF('[1]-------  H.S.ARA -------'!$D$35='CITYLIFE SİNEMALARI'!B477,HLOOKUP('CITYLIFE SİNEMALARI'!B477,'[1]-------  H.S.ARA -------'!$D$35:$D$38,2,FALSE)," "))</f>
        <v> </v>
      </c>
      <c r="BR477" s="49" t="str">
        <f>IF(ISNA('[1]-------  H.S.ARA -------'!$E$35)," ",IF('[1]-------  H.S.ARA -------'!$E$35='CITYLIFE SİNEMALARI'!B477,HLOOKUP('CITYLIFE SİNEMALARI'!B477,'[1]-------  H.S.ARA -------'!$E$35:$E$38,2,FALSE)," "))</f>
        <v> </v>
      </c>
      <c r="BS477" s="49" t="str">
        <f>IF(ISNA('[1]-------  H.S.ARA -------'!$F$35)," ",IF('[1]-------  H.S.ARA -------'!$F$35='CITYLIFE SİNEMALARI'!B477,HLOOKUP('CITYLIFE SİNEMALARI'!B477,'[1]-------  H.S.ARA -------'!$F$35:$F$38,2,FALSE)," "))</f>
        <v> </v>
      </c>
      <c r="BT477" s="49" t="str">
        <f>IF(ISNA('[1]-------  H.S.ARA -------'!$G$35)," ",IF('[1]-------  H.S.ARA -------'!$G$35='CITYLIFE SİNEMALARI'!B477,HLOOKUP('CITYLIFE SİNEMALARI'!B477,'[1]-------  H.S.ARA -------'!$G$35:$G$38,2,FALSE)," "))</f>
        <v> </v>
      </c>
      <c r="BU477" s="49" t="str">
        <f>IF(ISNA('[1]-------  H.S.ARA -------'!$H$35)," ",IF('[1]-------  H.S.ARA -------'!$H$35='CITYLIFE SİNEMALARI'!B477,HLOOKUP('CITYLIFE SİNEMALARI'!B477,'[1]-------  H.S.ARA -------'!$H$35:$H$38,2,FALSE)," "))</f>
        <v> </v>
      </c>
      <c r="BV477" s="49" t="str">
        <f>IF(ISNA('[1]-------  H.S.ARA -------'!$I$35)," ",IF('[1]-------  H.S.ARA -------'!$I$35='CITYLIFE SİNEMALARI'!B477,HLOOKUP('CITYLIFE SİNEMALARI'!B477,'[1]-------  H.S.ARA -------'!$I$35:$I$38,2,FALSE)," "))</f>
        <v> </v>
      </c>
      <c r="BW477" s="49" t="str">
        <f>IF(ISNA('[1]-------  H.S.ARA -------'!$J$35)," ",IF('[1]-------  H.S.ARA -------'!$J$35='CITYLIFE SİNEMALARI'!B477,HLOOKUP('CITYLIFE SİNEMALARI'!B477,'[1]-------  H.S.ARA -------'!$J$35:$J$38,2,FALSE)," "))</f>
        <v> </v>
      </c>
      <c r="BX477" s="51" t="str">
        <f>IF(ISNA('[1]-------  H.S.ARA -------'!$C$39)," ",IF('[1]-------  H.S.ARA -------'!$C$39='CITYLIFE SİNEMALARI'!B477,HLOOKUP('CITYLIFE SİNEMALARI'!B477,'[1]-------  H.S.ARA -------'!$C$39:$C$42,2,FALSE)," "))</f>
        <v> </v>
      </c>
      <c r="BY477" s="51" t="str">
        <f>IF(ISNA('[1]-------  H.S.ARA -------'!$D$39)," ",IF('[1]-------  H.S.ARA -------'!$D$39='CITYLIFE SİNEMALARI'!B477,HLOOKUP('CITYLIFE SİNEMALARI'!B477,'[1]-------  H.S.ARA -------'!$D$39:$D$42,2,FALSE)," "))</f>
        <v> </v>
      </c>
      <c r="BZ477" s="51" t="str">
        <f>IF(ISNA('[1]-------  H.S.ARA -------'!$E$39)," ",IF('[1]-------  H.S.ARA -------'!$E$39='CITYLIFE SİNEMALARI'!B477,HLOOKUP('CITYLIFE SİNEMALARI'!B477,'[1]-------  H.S.ARA -------'!$E$39:$E$42,2,FALSE)," "))</f>
        <v> </v>
      </c>
      <c r="CA477" s="51" t="str">
        <f>IF(ISNA('[1]-------  H.S.ARA -------'!$F$39)," ",IF('[1]-------  H.S.ARA -------'!$F$39='CITYLIFE SİNEMALARI'!B477,HLOOKUP('CITYLIFE SİNEMALARI'!B477,'[1]-------  H.S.ARA -------'!$F$39:$F$42,2,FALSE)," "))</f>
        <v> </v>
      </c>
      <c r="CB477" s="51" t="str">
        <f>IF(ISNA('[1]-------  H.S.ARA -------'!$G$39)," ",IF('[1]-------  H.S.ARA -------'!$G$39='CITYLIFE SİNEMALARI'!B477,HLOOKUP('CITYLIFE SİNEMALARI'!B477,'[1]-------  H.S.ARA -------'!$G$39:$G$42,2,FALSE)," "))</f>
        <v> </v>
      </c>
      <c r="CC477" s="51" t="str">
        <f>IF(ISNA('[1]-------  H.S.ARA -------'!$H$39)," ",IF('[1]-------  H.S.ARA -------'!$H$39='CITYLIFE SİNEMALARI'!B477,HLOOKUP('CITYLIFE SİNEMALARI'!B477,'[1]-------  H.S.ARA -------'!$H$39:$H$42,2,FALSE)," "))</f>
        <v> </v>
      </c>
      <c r="CD477" s="51" t="str">
        <f>IF(ISNA('[1]-------  H.S.ARA -------'!$I$39)," ",IF('[1]-------  H.S.ARA -------'!$I$39='CITYLIFE SİNEMALARI'!B477,HLOOKUP('CITYLIFE SİNEMALARI'!B477,'[1]-------  H.S.ARA -------'!$I$39:$I$42,2,FALSE)," "))</f>
        <v> </v>
      </c>
      <c r="CE477" s="51" t="str">
        <f>IF(ISNA('[1]-------  H.S.ARA -------'!$J$39)," ",IF('[1]-------  H.S.ARA -------'!$J$39='CITYLIFE SİNEMALARI'!B477,HLOOKUP('CITYLIFE SİNEMALARI'!B477,'[1]-------  H.S.ARA -------'!$J$39:$J$42,2,FALSE)," "))</f>
        <v> </v>
      </c>
      <c r="CF477" s="47" t="str">
        <f>IF(ISNA('[1]-------  H.S.ARA -------'!$C$43)," ",IF('[1]-------  H.S.ARA -------'!$C$43='CITYLIFE SİNEMALARI'!B477,HLOOKUP('CITYLIFE SİNEMALARI'!B477,'[1]-------  H.S.ARA -------'!$C$43:$C$46,2,FALSE)," "))</f>
        <v> </v>
      </c>
      <c r="CG477" s="47" t="str">
        <f>IF(ISNA('[1]-------  H.S.ARA -------'!$D$43)," ",IF('[1]-------  H.S.ARA -------'!$D$43='CITYLIFE SİNEMALARI'!B477,HLOOKUP('CITYLIFE SİNEMALARI'!B477,'[1]-------  H.S.ARA -------'!$D$43:$D$46,2,FALSE)," "))</f>
        <v> </v>
      </c>
      <c r="CH477" s="47" t="str">
        <f>IF(ISNA('[1]-------  H.S.ARA -------'!$E$43)," ",IF('[1]-------  H.S.ARA -------'!$E$43='CITYLIFE SİNEMALARI'!B477,HLOOKUP('CITYLIFE SİNEMALARI'!B477,'[1]-------  H.S.ARA -------'!$E$43:$E$46,2,FALSE)," "))</f>
        <v> </v>
      </c>
      <c r="CI477" s="47" t="str">
        <f>IF(ISNA('[1]-------  H.S.ARA -------'!$F$43)," ",IF('[1]-------  H.S.ARA -------'!$F$43='CITYLIFE SİNEMALARI'!B477,HLOOKUP('CITYLIFE SİNEMALARI'!B477,'[1]-------  H.S.ARA -------'!$F$43:$F$46,2,FALSE)," "))</f>
        <v> </v>
      </c>
      <c r="CJ477" s="47" t="str">
        <f>IF(ISNA('[1]-------  H.S.ARA -------'!$G$43)," ",IF('[1]-------  H.S.ARA -------'!$G$43='CITYLIFE SİNEMALARI'!B477,HLOOKUP('CITYLIFE SİNEMALARI'!B477,'[1]-------  H.S.ARA -------'!$G$43:$G$46,2,FALSE)," "))</f>
        <v> </v>
      </c>
      <c r="CK477" s="47" t="str">
        <f>IF(ISNA('[1]-------  H.S.ARA -------'!$H$43)," ",IF('[1]-------  H.S.ARA -------'!$H$43='CITYLIFE SİNEMALARI'!B477,HLOOKUP('CITYLIFE SİNEMALARI'!B477,'[1]-------  H.S.ARA -------'!$H$43:$H$46,2,FALSE)," "))</f>
        <v> </v>
      </c>
      <c r="CL477" s="47" t="str">
        <f>IF(ISNA('[1]-------  H.S.ARA -------'!$I$43)," ",IF('[1]-------  H.S.ARA -------'!$I$43='CITYLIFE SİNEMALARI'!B477,HLOOKUP('CITYLIFE SİNEMALARI'!B477,'[1]-------  H.S.ARA -------'!$I$43:$I$46,2,FALSE)," "))</f>
        <v> </v>
      </c>
      <c r="CM477" s="47" t="str">
        <f>IF(ISNA('[1]-------  H.S.ARA -------'!$J$43)," ",IF('[1]-------  H.S.ARA -------'!$J$43='CITYLIFE SİNEMALARI'!B477,HLOOKUP('CITYLIFE SİNEMALARI'!B477,'[1]-------  H.S.ARA -------'!$J$43:$J$46,2,FALSE)," "))</f>
        <v> </v>
      </c>
      <c r="CN477" s="46" t="str">
        <f>IF(ISNA('[1]-------  H.S.ARA -------'!$C$47)," ",IF('[1]-------  H.S.ARA -------'!$C$47='CITYLIFE SİNEMALARI'!B477,HLOOKUP('CITYLIFE SİNEMALARI'!B477,'[1]-------  H.S.ARA -------'!$C$47:$C$50,2,FALSE)," "))</f>
        <v> </v>
      </c>
      <c r="CO477" s="46" t="str">
        <f>IF(ISNA('[1]-------  H.S.ARA -------'!$D$47)," ",IF('[1]-------  H.S.ARA -------'!$D$47='CITYLIFE SİNEMALARI'!B477,HLOOKUP('CITYLIFE SİNEMALARI'!B477,'[1]-------  H.S.ARA -------'!$D$47:$D$50,2,FALSE)," "))</f>
        <v> </v>
      </c>
      <c r="CP477" s="46" t="str">
        <f>IF(ISNA('[1]-------  H.S.ARA -------'!$E$47)," ",IF('[1]-------  H.S.ARA -------'!$E$47='CITYLIFE SİNEMALARI'!B477,HLOOKUP('CITYLIFE SİNEMALARI'!B477,'[1]-------  H.S.ARA -------'!$E$47:$E$50,2,FALSE)," "))</f>
        <v> </v>
      </c>
      <c r="CQ477" s="46" t="str">
        <f>IF(ISNA('[1]-------  H.S.ARA -------'!$F$47)," ",IF('[1]-------  H.S.ARA -------'!$F$47='CITYLIFE SİNEMALARI'!B477,HLOOKUP('CITYLIFE SİNEMALARI'!B477,'[1]-------  H.S.ARA -------'!$F$47:$F$50,2,FALSE)," "))</f>
        <v> </v>
      </c>
      <c r="CR477" s="46" t="str">
        <f>IF(ISNA('[1]-------  H.S.ARA -------'!$G$47)," ",IF('[1]-------  H.S.ARA -------'!$G$47='CITYLIFE SİNEMALARI'!B477,HLOOKUP('CITYLIFE SİNEMALARI'!B477,'[1]-------  H.S.ARA -------'!$G$47:$G$50,2,FALSE)," "))</f>
        <v> </v>
      </c>
      <c r="CS477" s="46" t="str">
        <f>IF(ISNA('[1]-------  H.S.ARA -------'!$H$47)," ",IF('[1]-------  H.S.ARA -------'!$H$47='CITYLIFE SİNEMALARI'!B477,HLOOKUP('CITYLIFE SİNEMALARI'!B477,'[1]-------  H.S.ARA -------'!$H$47:$H$50,2,FALSE)," "))</f>
        <v> </v>
      </c>
      <c r="CT477" s="46" t="str">
        <f>IF(ISNA('[1]-------  H.S.ARA -------'!$I$47)," ",IF('[1]-------  H.S.ARA -------'!$I$47='CITYLIFE SİNEMALARI'!B477,HLOOKUP('CITYLIFE SİNEMALARI'!B477,'[1]-------  H.S.ARA -------'!$I$47:$I$50,2,FALSE)," "))</f>
        <v> </v>
      </c>
      <c r="CU477" s="46" t="str">
        <f>IF(ISNA('[1]-------  H.S.ARA -------'!$J$47)," ",IF('[1]-------  H.S.ARA -------'!$J$47='CITYLIFE SİNEMALARI'!B477,HLOOKUP('CITYLIFE SİNEMALARI'!B477,'[1]-------  H.S.ARA -------'!$J$47:$J$50,2,FALSE)," "))</f>
        <v> </v>
      </c>
      <c r="CV477" s="48" t="str">
        <f>IF(ISNA('[1]-------  H.S.ARA -------'!$C$51)," ",IF('[1]-------  H.S.ARA -------'!$C$51='CITYLIFE SİNEMALARI'!B477,HLOOKUP('CITYLIFE SİNEMALARI'!B477,'[1]-------  H.S.ARA -------'!$C$51:$C$54,2,FALSE)," "))</f>
        <v> </v>
      </c>
      <c r="CW477" s="48" t="str">
        <f>IF(ISNA('[1]-------  H.S.ARA -------'!$D$51)," ",IF('[1]-------  H.S.ARA -------'!$D$51='CITYLIFE SİNEMALARI'!B477,HLOOKUP('CITYLIFE SİNEMALARI'!B477,'[1]-------  H.S.ARA -------'!$D$51:$D$54,2,FALSE)," "))</f>
        <v> </v>
      </c>
      <c r="CX477" s="48" t="str">
        <f>IF(ISNA('[1]-------  H.S.ARA -------'!$E$51)," ",IF('[1]-------  H.S.ARA -------'!$E$51='CITYLIFE SİNEMALARI'!B477,HLOOKUP('CITYLIFE SİNEMALARI'!B477,'[1]-------  H.S.ARA -------'!$E$51:$E$54,2,FALSE)," "))</f>
        <v> </v>
      </c>
      <c r="CY477" s="48" t="str">
        <f>IF(ISNA('[1]-------  H.S.ARA -------'!$F$51)," ",IF('[1]-------  H.S.ARA -------'!$F$51='CITYLIFE SİNEMALARI'!B477,HLOOKUP('CITYLIFE SİNEMALARI'!B477,'[1]-------  H.S.ARA -------'!$F$51:$F$54,2,FALSE)," "))</f>
        <v> </v>
      </c>
      <c r="CZ477" s="48" t="str">
        <f>IF(ISNA('[1]-------  H.S.ARA -------'!$G$51)," ",IF('[1]-------  H.S.ARA -------'!$G$51='CITYLIFE SİNEMALARI'!B477,HLOOKUP('CITYLIFE SİNEMALARI'!B477,'[1]-------  H.S.ARA -------'!$G$51:$G$54,2,FALSE)," "))</f>
        <v> </v>
      </c>
      <c r="DA477" s="48" t="str">
        <f>IF(ISNA('[1]-------  H.S.ARA -------'!$H$51)," ",IF('[1]-------  H.S.ARA -------'!$H$51='CITYLIFE SİNEMALARI'!B477,HLOOKUP('CITYLIFE SİNEMALARI'!B477,'[1]-------  H.S.ARA -------'!$H$51:$H$54,2,FALSE)," "))</f>
        <v> </v>
      </c>
      <c r="DB477" s="48" t="str">
        <f>IF(ISNA('[1]-------  H.S.ARA -------'!$I$51)," ",IF('[1]-------  H.S.ARA -------'!$I$51='CITYLIFE SİNEMALARI'!B477,HLOOKUP('CITYLIFE SİNEMALARI'!B477,'[1]-------  H.S.ARA -------'!$I$51:$I$54,2,FALSE)," "))</f>
        <v> </v>
      </c>
      <c r="DC477" s="48" t="str">
        <f>IF(ISNA('[1]-------  H.S.ARA -------'!$J$51)," ",IF('[1]-------  H.S.ARA -------'!$J$51='CITYLIFE SİNEMALARI'!B477,HLOOKUP('CITYLIFE SİNEMALARI'!B477,'[1]-------  H.S.ARA -------'!$J$51:$J$54,2,FALSE)," "))</f>
        <v> </v>
      </c>
      <c r="DD477" s="49" t="str">
        <f>IF(ISNA('[1]-------  H.S.ARA -------'!$C$55)," ",IF('[1]-------  H.S.ARA -------'!$C$55='CITYLIFE SİNEMALARI'!B477,HLOOKUP('CITYLIFE SİNEMALARI'!B477,'[1]-------  H.S.ARA -------'!$C$55:$C$58,2,FALSE)," "))</f>
        <v> </v>
      </c>
      <c r="DE477" s="49" t="str">
        <f>IF(ISNA('[1]-------  H.S.ARA -------'!$D$55)," ",IF('[1]-------  H.S.ARA -------'!$D$55='CITYLIFE SİNEMALARI'!B477,HLOOKUP('CITYLIFE SİNEMALARI'!B477,'[1]-------  H.S.ARA -------'!$D$55:$D$58,2,FALSE)," "))</f>
        <v> </v>
      </c>
      <c r="DF477" s="49" t="str">
        <f>IF(ISNA('[1]-------  H.S.ARA -------'!$E$55)," ",IF('[1]-------  H.S.ARA -------'!$E$55='CITYLIFE SİNEMALARI'!B477,HLOOKUP('CITYLIFE SİNEMALARI'!B477,'[1]-------  H.S.ARA -------'!$E$55:$E$58,2,FALSE)," "))</f>
        <v> </v>
      </c>
      <c r="DG477" s="49" t="str">
        <f>IF(ISNA('[1]-------  H.S.ARA -------'!$F$55)," ",IF('[1]-------  H.S.ARA -------'!$F$55='CITYLIFE SİNEMALARI'!B477,HLOOKUP('CITYLIFE SİNEMALARI'!B477,'[1]-------  H.S.ARA -------'!$F$55:$F$58,2,FALSE)," "))</f>
        <v> </v>
      </c>
      <c r="DH477" s="49" t="str">
        <f>IF(ISNA('[1]-------  H.S.ARA -------'!$G$55)," ",IF('[1]-------  H.S.ARA -------'!$G$55='CITYLIFE SİNEMALARI'!B477,HLOOKUP('CITYLIFE SİNEMALARI'!B477,'[1]-------  H.S.ARA -------'!$G$55:$G$58,2,FALSE)," "))</f>
        <v> </v>
      </c>
      <c r="DI477" s="49" t="str">
        <f>IF(ISNA('[1]-------  H.S.ARA -------'!$H$55)," ",IF('[1]-------  H.S.ARA -------'!$H$55='CITYLIFE SİNEMALARI'!B477,HLOOKUP('CITYLIFE SİNEMALARI'!B477,'[1]-------  H.S.ARA -------'!$H$55:$H$58,2,FALSE)," "))</f>
        <v> </v>
      </c>
      <c r="DJ477" s="49" t="str">
        <f>IF(ISNA('[1]-------  H.S.ARA -------'!$I$55)," ",IF('[1]-------  H.S.ARA -------'!$I$55='CITYLIFE SİNEMALARI'!B477,HLOOKUP('CITYLIFE SİNEMALARI'!B477,'[1]-------  H.S.ARA -------'!$I$55:$I$58,2,FALSE)," "))</f>
        <v> </v>
      </c>
      <c r="DK477" s="49" t="str">
        <f>IF(ISNA('[1]-------  H.S.ARA -------'!$J$55)," ",IF('[1]-------  H.S.ARA -------'!$J$55='CITYLIFE SİNEMALARI'!B477,HLOOKUP('CITYLIFE SİNEMALARI'!B477,'[1]-------  H.S.ARA -------'!$J$55:$J$58,2,FALSE)," "))</f>
        <v> </v>
      </c>
    </row>
    <row r="478" spans="2:115" ht="12.75">
      <c r="B478" s="44" t="str">
        <f t="shared" si="22"/>
        <v>çılgın dostlar 2 (türkçe)</v>
      </c>
      <c r="C478" s="45"/>
      <c r="D478" s="46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46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46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46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46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46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46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46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47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47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47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47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47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47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47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47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48">
        <f>IF(ISNA('[1]-------  H.S.ARA -------'!$C$11)," ",IF('[1]-------  H.S.ARA -------'!$C$11='CITYLIFE SİNEMALARI'!B478,HLOOKUP('CITYLIFE SİNEMALARI'!B478,'[1]-------  H.S.ARA -------'!$C$11:$C$14,2,FALSE)," "))</f>
        <v>0.4895833333333333</v>
      </c>
      <c r="U478" s="48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48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48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48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48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48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48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49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49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49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49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49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49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49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49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50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50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50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50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50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50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50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50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47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47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47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47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47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47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47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47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46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46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46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46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46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46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46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46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48" t="str">
        <f>IF(ISNA('[1]-------  H.S.ARA -------'!$C$31)," ",IF('[1]-------  H.S.ARA -------'!$C$31='CITYLIFE SİNEMALARI'!B478,HLOOKUP('CITYLIFE SİNEMALARI'!B478,'[1]-------  H.S.ARA -------'!$C$31:$C$34,2,FALSE)," "))</f>
        <v> </v>
      </c>
      <c r="BI478" s="48" t="str">
        <f>IF(ISNA('[1]-------  H.S.ARA -------'!$D$31)," ",IF('[1]-------  H.S.ARA -------'!$D$31='CITYLIFE SİNEMALARI'!B478,HLOOKUP('CITYLIFE SİNEMALARI'!B478,'[1]-------  H.S.ARA -------'!$D$31:$D$34,2,FALSE)," "))</f>
        <v> </v>
      </c>
      <c r="BJ478" s="48" t="str">
        <f>IF(ISNA('[1]-------  H.S.ARA -------'!$E$31)," ",IF('[1]-------  H.S.ARA -------'!$E$31='CITYLIFE SİNEMALARI'!B478,HLOOKUP('CITYLIFE SİNEMALARI'!B478,'[1]-------  H.S.ARA -------'!$E$31:$E$34,2,FALSE)," "))</f>
        <v> </v>
      </c>
      <c r="BK478" s="48" t="str">
        <f>IF(ISNA('[1]-------  H.S.ARA -------'!$F$31)," ",IF('[1]-------  H.S.ARA -------'!$F$31='CITYLIFE SİNEMALARI'!B478,HLOOKUP('CITYLIFE SİNEMALARI'!B478,'[1]-------  H.S.ARA -------'!$F$31:$F$34,2,FALSE)," "))</f>
        <v> </v>
      </c>
      <c r="BL478" s="48" t="str">
        <f>IF(ISNA('[1]-------  H.S.ARA -------'!$G$31)," ",IF('[1]-------  H.S.ARA -------'!$G$31='CITYLIFE SİNEMALARI'!B478,HLOOKUP('CITYLIFE SİNEMALARI'!B478,'[1]-------  H.S.ARA -------'!$G$31:$G$34,2,FALSE)," "))</f>
        <v> </v>
      </c>
      <c r="BM478" s="48" t="str">
        <f>IF(ISNA('[1]-------  H.S.ARA -------'!$H$31)," ",IF('[1]-------  H.S.ARA -------'!$H$31='CITYLIFE SİNEMALARI'!B478,HLOOKUP('CITYLIFE SİNEMALARI'!B478,'[1]-------  H.S.ARA -------'!$H$31:$H$34,2,FALSE)," "))</f>
        <v> </v>
      </c>
      <c r="BN478" s="48" t="str">
        <f>IF(ISNA('[1]-------  H.S.ARA -------'!$I$31)," ",IF('[1]-------  H.S.ARA -------'!$I$31='CITYLIFE SİNEMALARI'!B478,HLOOKUP('CITYLIFE SİNEMALARI'!B478,'[1]-------  H.S.ARA -------'!$I$31:$I$34,2,FALSE)," "))</f>
        <v> </v>
      </c>
      <c r="BO478" s="48" t="str">
        <f>IF(ISNA('[1]-------  H.S.ARA -------'!$J$31)," ",IF('[1]-------  H.S.ARA -------'!$J$31='CITYLIFE SİNEMALARI'!B478,HLOOKUP('CITYLIFE SİNEMALARI'!B478,'[1]-------  H.S.ARA -------'!$J$31:$J$34,2,FALSE)," "))</f>
        <v> </v>
      </c>
      <c r="BP478" s="49" t="str">
        <f>IF(ISNA('[1]-------  H.S.ARA -------'!$C$35)," ",IF('[1]-------  H.S.ARA -------'!$C$35='CITYLIFE SİNEMALARI'!B478,HLOOKUP('CITYLIFE SİNEMALARI'!B478,'[1]-------  H.S.ARA -------'!$C$35:$C$38,2,FALSE)," "))</f>
        <v> </v>
      </c>
      <c r="BQ478" s="49" t="str">
        <f>IF(ISNA('[1]-------  H.S.ARA -------'!$D$35)," ",IF('[1]-------  H.S.ARA -------'!$D$35='CITYLIFE SİNEMALARI'!B478,HLOOKUP('CITYLIFE SİNEMALARI'!B478,'[1]-------  H.S.ARA -------'!$D$35:$D$38,2,FALSE)," "))</f>
        <v> </v>
      </c>
      <c r="BR478" s="49" t="str">
        <f>IF(ISNA('[1]-------  H.S.ARA -------'!$E$35)," ",IF('[1]-------  H.S.ARA -------'!$E$35='CITYLIFE SİNEMALARI'!B478,HLOOKUP('CITYLIFE SİNEMALARI'!B478,'[1]-------  H.S.ARA -------'!$E$35:$E$38,2,FALSE)," "))</f>
        <v> </v>
      </c>
      <c r="BS478" s="49" t="str">
        <f>IF(ISNA('[1]-------  H.S.ARA -------'!$F$35)," ",IF('[1]-------  H.S.ARA -------'!$F$35='CITYLIFE SİNEMALARI'!B478,HLOOKUP('CITYLIFE SİNEMALARI'!B478,'[1]-------  H.S.ARA -------'!$F$35:$F$38,2,FALSE)," "))</f>
        <v> </v>
      </c>
      <c r="BT478" s="49" t="str">
        <f>IF(ISNA('[1]-------  H.S.ARA -------'!$G$35)," ",IF('[1]-------  H.S.ARA -------'!$G$35='CITYLIFE SİNEMALARI'!B478,HLOOKUP('CITYLIFE SİNEMALARI'!B478,'[1]-------  H.S.ARA -------'!$G$35:$G$38,2,FALSE)," "))</f>
        <v> </v>
      </c>
      <c r="BU478" s="49" t="str">
        <f>IF(ISNA('[1]-------  H.S.ARA -------'!$H$35)," ",IF('[1]-------  H.S.ARA -------'!$H$35='CITYLIFE SİNEMALARI'!B478,HLOOKUP('CITYLIFE SİNEMALARI'!B478,'[1]-------  H.S.ARA -------'!$H$35:$H$38,2,FALSE)," "))</f>
        <v> </v>
      </c>
      <c r="BV478" s="49" t="str">
        <f>IF(ISNA('[1]-------  H.S.ARA -------'!$I$35)," ",IF('[1]-------  H.S.ARA -------'!$I$35='CITYLIFE SİNEMALARI'!B478,HLOOKUP('CITYLIFE SİNEMALARI'!B478,'[1]-------  H.S.ARA -------'!$I$35:$I$38,2,FALSE)," "))</f>
        <v> </v>
      </c>
      <c r="BW478" s="49" t="str">
        <f>IF(ISNA('[1]-------  H.S.ARA -------'!$J$35)," ",IF('[1]-------  H.S.ARA -------'!$J$35='CITYLIFE SİNEMALARI'!B478,HLOOKUP('CITYLIFE SİNEMALARI'!B478,'[1]-------  H.S.ARA -------'!$J$35:$J$38,2,FALSE)," "))</f>
        <v> </v>
      </c>
      <c r="BX478" s="51" t="str">
        <f>IF(ISNA('[1]-------  H.S.ARA -------'!$C$39)," ",IF('[1]-------  H.S.ARA -------'!$C$39='CITYLIFE SİNEMALARI'!B478,HLOOKUP('CITYLIFE SİNEMALARI'!B478,'[1]-------  H.S.ARA -------'!$C$39:$C$42,2,FALSE)," "))</f>
        <v> </v>
      </c>
      <c r="BY478" s="51" t="str">
        <f>IF(ISNA('[1]-------  H.S.ARA -------'!$D$39)," ",IF('[1]-------  H.S.ARA -------'!$D$39='CITYLIFE SİNEMALARI'!B478,HLOOKUP('CITYLIFE SİNEMALARI'!B478,'[1]-------  H.S.ARA -------'!$D$39:$D$42,2,FALSE)," "))</f>
        <v> </v>
      </c>
      <c r="BZ478" s="51" t="str">
        <f>IF(ISNA('[1]-------  H.S.ARA -------'!$E$39)," ",IF('[1]-------  H.S.ARA -------'!$E$39='CITYLIFE SİNEMALARI'!B478,HLOOKUP('CITYLIFE SİNEMALARI'!B478,'[1]-------  H.S.ARA -------'!$E$39:$E$42,2,FALSE)," "))</f>
        <v> </v>
      </c>
      <c r="CA478" s="51" t="str">
        <f>IF(ISNA('[1]-------  H.S.ARA -------'!$F$39)," ",IF('[1]-------  H.S.ARA -------'!$F$39='CITYLIFE SİNEMALARI'!B478,HLOOKUP('CITYLIFE SİNEMALARI'!B478,'[1]-------  H.S.ARA -------'!$F$39:$F$42,2,FALSE)," "))</f>
        <v> </v>
      </c>
      <c r="CB478" s="51" t="str">
        <f>IF(ISNA('[1]-------  H.S.ARA -------'!$G$39)," ",IF('[1]-------  H.S.ARA -------'!$G$39='CITYLIFE SİNEMALARI'!B478,HLOOKUP('CITYLIFE SİNEMALARI'!B478,'[1]-------  H.S.ARA -------'!$G$39:$G$42,2,FALSE)," "))</f>
        <v> </v>
      </c>
      <c r="CC478" s="51" t="str">
        <f>IF(ISNA('[1]-------  H.S.ARA -------'!$H$39)," ",IF('[1]-------  H.S.ARA -------'!$H$39='CITYLIFE SİNEMALARI'!B478,HLOOKUP('CITYLIFE SİNEMALARI'!B478,'[1]-------  H.S.ARA -------'!$H$39:$H$42,2,FALSE)," "))</f>
        <v> </v>
      </c>
      <c r="CD478" s="51" t="str">
        <f>IF(ISNA('[1]-------  H.S.ARA -------'!$I$39)," ",IF('[1]-------  H.S.ARA -------'!$I$39='CITYLIFE SİNEMALARI'!B478,HLOOKUP('CITYLIFE SİNEMALARI'!B478,'[1]-------  H.S.ARA -------'!$I$39:$I$42,2,FALSE)," "))</f>
        <v> </v>
      </c>
      <c r="CE478" s="51" t="str">
        <f>IF(ISNA('[1]-------  H.S.ARA -------'!$J$39)," ",IF('[1]-------  H.S.ARA -------'!$J$39='CITYLIFE SİNEMALARI'!B478,HLOOKUP('CITYLIFE SİNEMALARI'!B478,'[1]-------  H.S.ARA -------'!$J$39:$J$42,2,FALSE)," "))</f>
        <v> </v>
      </c>
      <c r="CF478" s="47" t="str">
        <f>IF(ISNA('[1]-------  H.S.ARA -------'!$C$43)," ",IF('[1]-------  H.S.ARA -------'!$C$43='CITYLIFE SİNEMALARI'!B478,HLOOKUP('CITYLIFE SİNEMALARI'!B478,'[1]-------  H.S.ARA -------'!$C$43:$C$46,2,FALSE)," "))</f>
        <v> </v>
      </c>
      <c r="CG478" s="47" t="str">
        <f>IF(ISNA('[1]-------  H.S.ARA -------'!$D$43)," ",IF('[1]-------  H.S.ARA -------'!$D$43='CITYLIFE SİNEMALARI'!B478,HLOOKUP('CITYLIFE SİNEMALARI'!B478,'[1]-------  H.S.ARA -------'!$D$43:$D$46,2,FALSE)," "))</f>
        <v> </v>
      </c>
      <c r="CH478" s="47" t="str">
        <f>IF(ISNA('[1]-------  H.S.ARA -------'!$E$43)," ",IF('[1]-------  H.S.ARA -------'!$E$43='CITYLIFE SİNEMALARI'!B478,HLOOKUP('CITYLIFE SİNEMALARI'!B478,'[1]-------  H.S.ARA -------'!$E$43:$E$46,2,FALSE)," "))</f>
        <v> </v>
      </c>
      <c r="CI478" s="47" t="str">
        <f>IF(ISNA('[1]-------  H.S.ARA -------'!$F$43)," ",IF('[1]-------  H.S.ARA -------'!$F$43='CITYLIFE SİNEMALARI'!B478,HLOOKUP('CITYLIFE SİNEMALARI'!B478,'[1]-------  H.S.ARA -------'!$F$43:$F$46,2,FALSE)," "))</f>
        <v> </v>
      </c>
      <c r="CJ478" s="47" t="str">
        <f>IF(ISNA('[1]-------  H.S.ARA -------'!$G$43)," ",IF('[1]-------  H.S.ARA -------'!$G$43='CITYLIFE SİNEMALARI'!B478,HLOOKUP('CITYLIFE SİNEMALARI'!B478,'[1]-------  H.S.ARA -------'!$G$43:$G$46,2,FALSE)," "))</f>
        <v> </v>
      </c>
      <c r="CK478" s="47" t="str">
        <f>IF(ISNA('[1]-------  H.S.ARA -------'!$H$43)," ",IF('[1]-------  H.S.ARA -------'!$H$43='CITYLIFE SİNEMALARI'!B478,HLOOKUP('CITYLIFE SİNEMALARI'!B478,'[1]-------  H.S.ARA -------'!$H$43:$H$46,2,FALSE)," "))</f>
        <v> </v>
      </c>
      <c r="CL478" s="47" t="str">
        <f>IF(ISNA('[1]-------  H.S.ARA -------'!$I$43)," ",IF('[1]-------  H.S.ARA -------'!$I$43='CITYLIFE SİNEMALARI'!B478,HLOOKUP('CITYLIFE SİNEMALARI'!B478,'[1]-------  H.S.ARA -------'!$I$43:$I$46,2,FALSE)," "))</f>
        <v> </v>
      </c>
      <c r="CM478" s="47" t="str">
        <f>IF(ISNA('[1]-------  H.S.ARA -------'!$J$43)," ",IF('[1]-------  H.S.ARA -------'!$J$43='CITYLIFE SİNEMALARI'!B478,HLOOKUP('CITYLIFE SİNEMALARI'!B478,'[1]-------  H.S.ARA -------'!$J$43:$J$46,2,FALSE)," "))</f>
        <v> </v>
      </c>
      <c r="CN478" s="46" t="str">
        <f>IF(ISNA('[1]-------  H.S.ARA -------'!$C$47)," ",IF('[1]-------  H.S.ARA -------'!$C$47='CITYLIFE SİNEMALARI'!B478,HLOOKUP('CITYLIFE SİNEMALARI'!B478,'[1]-------  H.S.ARA -------'!$C$47:$C$50,2,FALSE)," "))</f>
        <v> </v>
      </c>
      <c r="CO478" s="46" t="str">
        <f>IF(ISNA('[1]-------  H.S.ARA -------'!$D$47)," ",IF('[1]-------  H.S.ARA -------'!$D$47='CITYLIFE SİNEMALARI'!B478,HLOOKUP('CITYLIFE SİNEMALARI'!B478,'[1]-------  H.S.ARA -------'!$D$47:$D$50,2,FALSE)," "))</f>
        <v> </v>
      </c>
      <c r="CP478" s="46" t="str">
        <f>IF(ISNA('[1]-------  H.S.ARA -------'!$E$47)," ",IF('[1]-------  H.S.ARA -------'!$E$47='CITYLIFE SİNEMALARI'!B478,HLOOKUP('CITYLIFE SİNEMALARI'!B478,'[1]-------  H.S.ARA -------'!$E$47:$E$50,2,FALSE)," "))</f>
        <v> </v>
      </c>
      <c r="CQ478" s="46" t="str">
        <f>IF(ISNA('[1]-------  H.S.ARA -------'!$F$47)," ",IF('[1]-------  H.S.ARA -------'!$F$47='CITYLIFE SİNEMALARI'!B478,HLOOKUP('CITYLIFE SİNEMALARI'!B478,'[1]-------  H.S.ARA -------'!$F$47:$F$50,2,FALSE)," "))</f>
        <v> </v>
      </c>
      <c r="CR478" s="46" t="str">
        <f>IF(ISNA('[1]-------  H.S.ARA -------'!$G$47)," ",IF('[1]-------  H.S.ARA -------'!$G$47='CITYLIFE SİNEMALARI'!B478,HLOOKUP('CITYLIFE SİNEMALARI'!B478,'[1]-------  H.S.ARA -------'!$G$47:$G$50,2,FALSE)," "))</f>
        <v> </v>
      </c>
      <c r="CS478" s="46" t="str">
        <f>IF(ISNA('[1]-------  H.S.ARA -------'!$H$47)," ",IF('[1]-------  H.S.ARA -------'!$H$47='CITYLIFE SİNEMALARI'!B478,HLOOKUP('CITYLIFE SİNEMALARI'!B478,'[1]-------  H.S.ARA -------'!$H$47:$H$50,2,FALSE)," "))</f>
        <v> </v>
      </c>
      <c r="CT478" s="46" t="str">
        <f>IF(ISNA('[1]-------  H.S.ARA -------'!$I$47)," ",IF('[1]-------  H.S.ARA -------'!$I$47='CITYLIFE SİNEMALARI'!B478,HLOOKUP('CITYLIFE SİNEMALARI'!B478,'[1]-------  H.S.ARA -------'!$I$47:$I$50,2,FALSE)," "))</f>
        <v> </v>
      </c>
      <c r="CU478" s="46" t="str">
        <f>IF(ISNA('[1]-------  H.S.ARA -------'!$J$47)," ",IF('[1]-------  H.S.ARA -------'!$J$47='CITYLIFE SİNEMALARI'!B478,HLOOKUP('CITYLIFE SİNEMALARI'!B478,'[1]-------  H.S.ARA -------'!$J$47:$J$50,2,FALSE)," "))</f>
        <v> </v>
      </c>
      <c r="CV478" s="48" t="str">
        <f>IF(ISNA('[1]-------  H.S.ARA -------'!$C$51)," ",IF('[1]-------  H.S.ARA -------'!$C$51='CITYLIFE SİNEMALARI'!B478,HLOOKUP('CITYLIFE SİNEMALARI'!B478,'[1]-------  H.S.ARA -------'!$C$51:$C$54,2,FALSE)," "))</f>
        <v> </v>
      </c>
      <c r="CW478" s="48" t="str">
        <f>IF(ISNA('[1]-------  H.S.ARA -------'!$D$51)," ",IF('[1]-------  H.S.ARA -------'!$D$51='CITYLIFE SİNEMALARI'!B478,HLOOKUP('CITYLIFE SİNEMALARI'!B478,'[1]-------  H.S.ARA -------'!$D$51:$D$54,2,FALSE)," "))</f>
        <v> </v>
      </c>
      <c r="CX478" s="48" t="str">
        <f>IF(ISNA('[1]-------  H.S.ARA -------'!$E$51)," ",IF('[1]-------  H.S.ARA -------'!$E$51='CITYLIFE SİNEMALARI'!B478,HLOOKUP('CITYLIFE SİNEMALARI'!B478,'[1]-------  H.S.ARA -------'!$E$51:$E$54,2,FALSE)," "))</f>
        <v> </v>
      </c>
      <c r="CY478" s="48" t="str">
        <f>IF(ISNA('[1]-------  H.S.ARA -------'!$F$51)," ",IF('[1]-------  H.S.ARA -------'!$F$51='CITYLIFE SİNEMALARI'!B478,HLOOKUP('CITYLIFE SİNEMALARI'!B478,'[1]-------  H.S.ARA -------'!$F$51:$F$54,2,FALSE)," "))</f>
        <v> </v>
      </c>
      <c r="CZ478" s="48" t="str">
        <f>IF(ISNA('[1]-------  H.S.ARA -------'!$G$51)," ",IF('[1]-------  H.S.ARA -------'!$G$51='CITYLIFE SİNEMALARI'!B478,HLOOKUP('CITYLIFE SİNEMALARI'!B478,'[1]-------  H.S.ARA -------'!$G$51:$G$54,2,FALSE)," "))</f>
        <v> </v>
      </c>
      <c r="DA478" s="48" t="str">
        <f>IF(ISNA('[1]-------  H.S.ARA -------'!$H$51)," ",IF('[1]-------  H.S.ARA -------'!$H$51='CITYLIFE SİNEMALARI'!B478,HLOOKUP('CITYLIFE SİNEMALARI'!B478,'[1]-------  H.S.ARA -------'!$H$51:$H$54,2,FALSE)," "))</f>
        <v> </v>
      </c>
      <c r="DB478" s="48" t="str">
        <f>IF(ISNA('[1]-------  H.S.ARA -------'!$I$51)," ",IF('[1]-------  H.S.ARA -------'!$I$51='CITYLIFE SİNEMALARI'!B478,HLOOKUP('CITYLIFE SİNEMALARI'!B478,'[1]-------  H.S.ARA -------'!$I$51:$I$54,2,FALSE)," "))</f>
        <v> </v>
      </c>
      <c r="DC478" s="48" t="str">
        <f>IF(ISNA('[1]-------  H.S.ARA -------'!$J$51)," ",IF('[1]-------  H.S.ARA -------'!$J$51='CITYLIFE SİNEMALARI'!B478,HLOOKUP('CITYLIFE SİNEMALARI'!B478,'[1]-------  H.S.ARA -------'!$J$51:$J$54,2,FALSE)," "))</f>
        <v> </v>
      </c>
      <c r="DD478" s="49" t="str">
        <f>IF(ISNA('[1]-------  H.S.ARA -------'!$C$55)," ",IF('[1]-------  H.S.ARA -------'!$C$55='CITYLIFE SİNEMALARI'!B478,HLOOKUP('CITYLIFE SİNEMALARI'!B478,'[1]-------  H.S.ARA -------'!$C$55:$C$58,2,FALSE)," "))</f>
        <v> </v>
      </c>
      <c r="DE478" s="49" t="str">
        <f>IF(ISNA('[1]-------  H.S.ARA -------'!$D$55)," ",IF('[1]-------  H.S.ARA -------'!$D$55='CITYLIFE SİNEMALARI'!B478,HLOOKUP('CITYLIFE SİNEMALARI'!B478,'[1]-------  H.S.ARA -------'!$D$55:$D$58,2,FALSE)," "))</f>
        <v> </v>
      </c>
      <c r="DF478" s="49" t="str">
        <f>IF(ISNA('[1]-------  H.S.ARA -------'!$E$55)," ",IF('[1]-------  H.S.ARA -------'!$E$55='CITYLIFE SİNEMALARI'!B478,HLOOKUP('CITYLIFE SİNEMALARI'!B478,'[1]-------  H.S.ARA -------'!$E$55:$E$58,2,FALSE)," "))</f>
        <v> </v>
      </c>
      <c r="DG478" s="49" t="str">
        <f>IF(ISNA('[1]-------  H.S.ARA -------'!$F$55)," ",IF('[1]-------  H.S.ARA -------'!$F$55='CITYLIFE SİNEMALARI'!B478,HLOOKUP('CITYLIFE SİNEMALARI'!B478,'[1]-------  H.S.ARA -------'!$F$55:$F$58,2,FALSE)," "))</f>
        <v> </v>
      </c>
      <c r="DH478" s="49" t="str">
        <f>IF(ISNA('[1]-------  H.S.ARA -------'!$G$55)," ",IF('[1]-------  H.S.ARA -------'!$G$55='CITYLIFE SİNEMALARI'!B478,HLOOKUP('CITYLIFE SİNEMALARI'!B478,'[1]-------  H.S.ARA -------'!$G$55:$G$58,2,FALSE)," "))</f>
        <v> </v>
      </c>
      <c r="DI478" s="49" t="str">
        <f>IF(ISNA('[1]-------  H.S.ARA -------'!$H$55)," ",IF('[1]-------  H.S.ARA -------'!$H$55='CITYLIFE SİNEMALARI'!B478,HLOOKUP('CITYLIFE SİNEMALARI'!B478,'[1]-------  H.S.ARA -------'!$H$55:$H$58,2,FALSE)," "))</f>
        <v> </v>
      </c>
      <c r="DJ478" s="49" t="str">
        <f>IF(ISNA('[1]-------  H.S.ARA -------'!$I$55)," ",IF('[1]-------  H.S.ARA -------'!$I$55='CITYLIFE SİNEMALARI'!B478,HLOOKUP('CITYLIFE SİNEMALARI'!B478,'[1]-------  H.S.ARA -------'!$I$55:$I$58,2,FALSE)," "))</f>
        <v> </v>
      </c>
      <c r="DK478" s="49" t="str">
        <f>IF(ISNA('[1]-------  H.S.ARA -------'!$J$55)," ",IF('[1]-------  H.S.ARA -------'!$J$55='CITYLIFE SİNEMALARI'!B478,HLOOKUP('CITYLIFE SİNEMALARI'!B478,'[1]-------  H.S.ARA -------'!$J$55:$J$58,2,FALSE)," "))</f>
        <v> </v>
      </c>
    </row>
    <row r="479" spans="2:115" ht="12.75">
      <c r="B479" s="52">
        <f t="shared" si="22"/>
        <v>0</v>
      </c>
      <c r="C479" s="53"/>
      <c r="D479" s="46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46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46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46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46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46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46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46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47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47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47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47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47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47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47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47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48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48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48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48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48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48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48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48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49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49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49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49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49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49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49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49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50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50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50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50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50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50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50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50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47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47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47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47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47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47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47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47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46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46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46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46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46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46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46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46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48" t="str">
        <f>IF(ISNA('[1]-------  H.S.ARA -------'!$C$31)," ",IF('[1]-------  H.S.ARA -------'!$C$31='CITYLIFE SİNEMALARI'!B479,HLOOKUP('CITYLIFE SİNEMALARI'!B479,'[1]-------  H.S.ARA -------'!$C$31:$C$34,2,FALSE)," "))</f>
        <v> </v>
      </c>
      <c r="BI479" s="48" t="str">
        <f>IF(ISNA('[1]-------  H.S.ARA -------'!$D$31)," ",IF('[1]-------  H.S.ARA -------'!$D$31='CITYLIFE SİNEMALARI'!B479,HLOOKUP('CITYLIFE SİNEMALARI'!B479,'[1]-------  H.S.ARA -------'!$D$31:$D$34,2,FALSE)," "))</f>
        <v> </v>
      </c>
      <c r="BJ479" s="48" t="str">
        <f>IF(ISNA('[1]-------  H.S.ARA -------'!$E$31)," ",IF('[1]-------  H.S.ARA -------'!$E$31='CITYLIFE SİNEMALARI'!B479,HLOOKUP('CITYLIFE SİNEMALARI'!B479,'[1]-------  H.S.ARA -------'!$E$31:$E$34,2,FALSE)," "))</f>
        <v> </v>
      </c>
      <c r="BK479" s="48" t="str">
        <f>IF(ISNA('[1]-------  H.S.ARA -------'!$F$31)," ",IF('[1]-------  H.S.ARA -------'!$F$31='CITYLIFE SİNEMALARI'!B479,HLOOKUP('CITYLIFE SİNEMALARI'!B479,'[1]-------  H.S.ARA -------'!$F$31:$F$34,2,FALSE)," "))</f>
        <v> </v>
      </c>
      <c r="BL479" s="48" t="str">
        <f>IF(ISNA('[1]-------  H.S.ARA -------'!$G$31)," ",IF('[1]-------  H.S.ARA -------'!$G$31='CITYLIFE SİNEMALARI'!B479,HLOOKUP('CITYLIFE SİNEMALARI'!B479,'[1]-------  H.S.ARA -------'!$G$31:$G$34,2,FALSE)," "))</f>
        <v> </v>
      </c>
      <c r="BM479" s="48" t="str">
        <f>IF(ISNA('[1]-------  H.S.ARA -------'!$H$31)," ",IF('[1]-------  H.S.ARA -------'!$H$31='CITYLIFE SİNEMALARI'!B479,HLOOKUP('CITYLIFE SİNEMALARI'!B479,'[1]-------  H.S.ARA -------'!$H$31:$H$34,2,FALSE)," "))</f>
        <v> </v>
      </c>
      <c r="BN479" s="48" t="str">
        <f>IF(ISNA('[1]-------  H.S.ARA -------'!$I$31)," ",IF('[1]-------  H.S.ARA -------'!$I$31='CITYLIFE SİNEMALARI'!B479,HLOOKUP('CITYLIFE SİNEMALARI'!B479,'[1]-------  H.S.ARA -------'!$I$31:$I$34,2,FALSE)," "))</f>
        <v> </v>
      </c>
      <c r="BO479" s="48" t="str">
        <f>IF(ISNA('[1]-------  H.S.ARA -------'!$J$31)," ",IF('[1]-------  H.S.ARA -------'!$J$31='CITYLIFE SİNEMALARI'!B479,HLOOKUP('CITYLIFE SİNEMALARI'!B479,'[1]-------  H.S.ARA -------'!$J$31:$J$34,2,FALSE)," "))</f>
        <v> </v>
      </c>
      <c r="BP479" s="49" t="str">
        <f>IF(ISNA('[1]-------  H.S.ARA -------'!$C$35)," ",IF('[1]-------  H.S.ARA -------'!$C$35='CITYLIFE SİNEMALARI'!B479,HLOOKUP('CITYLIFE SİNEMALARI'!B479,'[1]-------  H.S.ARA -------'!$C$35:$C$38,2,FALSE)," "))</f>
        <v> </v>
      </c>
      <c r="BQ479" s="49" t="str">
        <f>IF(ISNA('[1]-------  H.S.ARA -------'!$D$35)," ",IF('[1]-------  H.S.ARA -------'!$D$35='CITYLIFE SİNEMALARI'!B479,HLOOKUP('CITYLIFE SİNEMALARI'!B479,'[1]-------  H.S.ARA -------'!$D$35:$D$38,2,FALSE)," "))</f>
        <v> </v>
      </c>
      <c r="BR479" s="49" t="str">
        <f>IF(ISNA('[1]-------  H.S.ARA -------'!$E$35)," ",IF('[1]-------  H.S.ARA -------'!$E$35='CITYLIFE SİNEMALARI'!B479,HLOOKUP('CITYLIFE SİNEMALARI'!B479,'[1]-------  H.S.ARA -------'!$E$35:$E$38,2,FALSE)," "))</f>
        <v> </v>
      </c>
      <c r="BS479" s="49" t="str">
        <f>IF(ISNA('[1]-------  H.S.ARA -------'!$F$35)," ",IF('[1]-------  H.S.ARA -------'!$F$35='CITYLIFE SİNEMALARI'!B479,HLOOKUP('CITYLIFE SİNEMALARI'!B479,'[1]-------  H.S.ARA -------'!$F$35:$F$38,2,FALSE)," "))</f>
        <v> </v>
      </c>
      <c r="BT479" s="49" t="str">
        <f>IF(ISNA('[1]-------  H.S.ARA -------'!$G$35)," ",IF('[1]-------  H.S.ARA -------'!$G$35='CITYLIFE SİNEMALARI'!B479,HLOOKUP('CITYLIFE SİNEMALARI'!B479,'[1]-------  H.S.ARA -------'!$G$35:$G$38,2,FALSE)," "))</f>
        <v> </v>
      </c>
      <c r="BU479" s="49" t="str">
        <f>IF(ISNA('[1]-------  H.S.ARA -------'!$H$35)," ",IF('[1]-------  H.S.ARA -------'!$H$35='CITYLIFE SİNEMALARI'!B479,HLOOKUP('CITYLIFE SİNEMALARI'!B479,'[1]-------  H.S.ARA -------'!$H$35:$H$38,2,FALSE)," "))</f>
        <v> </v>
      </c>
      <c r="BV479" s="49" t="str">
        <f>IF(ISNA('[1]-------  H.S.ARA -------'!$I$35)," ",IF('[1]-------  H.S.ARA -------'!$I$35='CITYLIFE SİNEMALARI'!B479,HLOOKUP('CITYLIFE SİNEMALARI'!B479,'[1]-------  H.S.ARA -------'!$I$35:$I$38,2,FALSE)," "))</f>
        <v> </v>
      </c>
      <c r="BW479" s="49" t="str">
        <f>IF(ISNA('[1]-------  H.S.ARA -------'!$J$35)," ",IF('[1]-------  H.S.ARA -------'!$J$35='CITYLIFE SİNEMALARI'!B479,HLOOKUP('CITYLIFE SİNEMALARI'!B479,'[1]-------  H.S.ARA -------'!$J$35:$J$38,2,FALSE)," "))</f>
        <v> </v>
      </c>
      <c r="BX479" s="51" t="str">
        <f>IF(ISNA('[1]-------  H.S.ARA -------'!$C$39)," ",IF('[1]-------  H.S.ARA -------'!$C$39='CITYLIFE SİNEMALARI'!B479,HLOOKUP('CITYLIFE SİNEMALARI'!B479,'[1]-------  H.S.ARA -------'!$C$39:$C$42,2,FALSE)," "))</f>
        <v> </v>
      </c>
      <c r="BY479" s="51" t="str">
        <f>IF(ISNA('[1]-------  H.S.ARA -------'!$D$39)," ",IF('[1]-------  H.S.ARA -------'!$D$39='CITYLIFE SİNEMALARI'!B479,HLOOKUP('CITYLIFE SİNEMALARI'!B479,'[1]-------  H.S.ARA -------'!$D$39:$D$42,2,FALSE)," "))</f>
        <v> </v>
      </c>
      <c r="BZ479" s="51" t="str">
        <f>IF(ISNA('[1]-------  H.S.ARA -------'!$E$39)," ",IF('[1]-------  H.S.ARA -------'!$E$39='CITYLIFE SİNEMALARI'!B479,HLOOKUP('CITYLIFE SİNEMALARI'!B479,'[1]-------  H.S.ARA -------'!$E$39:$E$42,2,FALSE)," "))</f>
        <v> </v>
      </c>
      <c r="CA479" s="51" t="str">
        <f>IF(ISNA('[1]-------  H.S.ARA -------'!$F$39)," ",IF('[1]-------  H.S.ARA -------'!$F$39='CITYLIFE SİNEMALARI'!B479,HLOOKUP('CITYLIFE SİNEMALARI'!B479,'[1]-------  H.S.ARA -------'!$F$39:$F$42,2,FALSE)," "))</f>
        <v> </v>
      </c>
      <c r="CB479" s="51" t="str">
        <f>IF(ISNA('[1]-------  H.S.ARA -------'!$G$39)," ",IF('[1]-------  H.S.ARA -------'!$G$39='CITYLIFE SİNEMALARI'!B479,HLOOKUP('CITYLIFE SİNEMALARI'!B479,'[1]-------  H.S.ARA -------'!$G$39:$G$42,2,FALSE)," "))</f>
        <v> </v>
      </c>
      <c r="CC479" s="51" t="str">
        <f>IF(ISNA('[1]-------  H.S.ARA -------'!$H$39)," ",IF('[1]-------  H.S.ARA -------'!$H$39='CITYLIFE SİNEMALARI'!B479,HLOOKUP('CITYLIFE SİNEMALARI'!B479,'[1]-------  H.S.ARA -------'!$H$39:$H$42,2,FALSE)," "))</f>
        <v> </v>
      </c>
      <c r="CD479" s="51" t="str">
        <f>IF(ISNA('[1]-------  H.S.ARA -------'!$I$39)," ",IF('[1]-------  H.S.ARA -------'!$I$39='CITYLIFE SİNEMALARI'!B479,HLOOKUP('CITYLIFE SİNEMALARI'!B479,'[1]-------  H.S.ARA -------'!$I$39:$I$42,2,FALSE)," "))</f>
        <v> </v>
      </c>
      <c r="CE479" s="51" t="str">
        <f>IF(ISNA('[1]-------  H.S.ARA -------'!$J$39)," ",IF('[1]-------  H.S.ARA -------'!$J$39='CITYLIFE SİNEMALARI'!B479,HLOOKUP('CITYLIFE SİNEMALARI'!B479,'[1]-------  H.S.ARA -------'!$J$39:$J$42,2,FALSE)," "))</f>
        <v> </v>
      </c>
      <c r="CF479" s="47" t="str">
        <f>IF(ISNA('[1]-------  H.S.ARA -------'!$C$43)," ",IF('[1]-------  H.S.ARA -------'!$C$43='CITYLIFE SİNEMALARI'!B479,HLOOKUP('CITYLIFE SİNEMALARI'!B479,'[1]-------  H.S.ARA -------'!$C$43:$C$46,2,FALSE)," "))</f>
        <v> </v>
      </c>
      <c r="CG479" s="47" t="str">
        <f>IF(ISNA('[1]-------  H.S.ARA -------'!$D$43)," ",IF('[1]-------  H.S.ARA -------'!$D$43='CITYLIFE SİNEMALARI'!B479,HLOOKUP('CITYLIFE SİNEMALARI'!B479,'[1]-------  H.S.ARA -------'!$D$43:$D$46,2,FALSE)," "))</f>
        <v> </v>
      </c>
      <c r="CH479" s="47" t="str">
        <f>IF(ISNA('[1]-------  H.S.ARA -------'!$E$43)," ",IF('[1]-------  H.S.ARA -------'!$E$43='CITYLIFE SİNEMALARI'!B479,HLOOKUP('CITYLIFE SİNEMALARI'!B479,'[1]-------  H.S.ARA -------'!$E$43:$E$46,2,FALSE)," "))</f>
        <v> </v>
      </c>
      <c r="CI479" s="47" t="str">
        <f>IF(ISNA('[1]-------  H.S.ARA -------'!$F$43)," ",IF('[1]-------  H.S.ARA -------'!$F$43='CITYLIFE SİNEMALARI'!B479,HLOOKUP('CITYLIFE SİNEMALARI'!B479,'[1]-------  H.S.ARA -------'!$F$43:$F$46,2,FALSE)," "))</f>
        <v> </v>
      </c>
      <c r="CJ479" s="47" t="str">
        <f>IF(ISNA('[1]-------  H.S.ARA -------'!$G$43)," ",IF('[1]-------  H.S.ARA -------'!$G$43='CITYLIFE SİNEMALARI'!B479,HLOOKUP('CITYLIFE SİNEMALARI'!B479,'[1]-------  H.S.ARA -------'!$G$43:$G$46,2,FALSE)," "))</f>
        <v> </v>
      </c>
      <c r="CK479" s="47" t="str">
        <f>IF(ISNA('[1]-------  H.S.ARA -------'!$H$43)," ",IF('[1]-------  H.S.ARA -------'!$H$43='CITYLIFE SİNEMALARI'!B479,HLOOKUP('CITYLIFE SİNEMALARI'!B479,'[1]-------  H.S.ARA -------'!$H$43:$H$46,2,FALSE)," "))</f>
        <v> </v>
      </c>
      <c r="CL479" s="47" t="str">
        <f>IF(ISNA('[1]-------  H.S.ARA -------'!$I$43)," ",IF('[1]-------  H.S.ARA -------'!$I$43='CITYLIFE SİNEMALARI'!B479,HLOOKUP('CITYLIFE SİNEMALARI'!B479,'[1]-------  H.S.ARA -------'!$I$43:$I$46,2,FALSE)," "))</f>
        <v> </v>
      </c>
      <c r="CM479" s="47" t="str">
        <f>IF(ISNA('[1]-------  H.S.ARA -------'!$J$43)," ",IF('[1]-------  H.S.ARA -------'!$J$43='CITYLIFE SİNEMALARI'!B479,HLOOKUP('CITYLIFE SİNEMALARI'!B479,'[1]-------  H.S.ARA -------'!$J$43:$J$46,2,FALSE)," "))</f>
        <v> </v>
      </c>
      <c r="CN479" s="46" t="str">
        <f>IF(ISNA('[1]-------  H.S.ARA -------'!$C$47)," ",IF('[1]-------  H.S.ARA -------'!$C$47='CITYLIFE SİNEMALARI'!B479,HLOOKUP('CITYLIFE SİNEMALARI'!B479,'[1]-------  H.S.ARA -------'!$C$47:$C$50,2,FALSE)," "))</f>
        <v> </v>
      </c>
      <c r="CO479" s="46" t="str">
        <f>IF(ISNA('[1]-------  H.S.ARA -------'!$D$47)," ",IF('[1]-------  H.S.ARA -------'!$D$47='CITYLIFE SİNEMALARI'!B479,HLOOKUP('CITYLIFE SİNEMALARI'!B479,'[1]-------  H.S.ARA -------'!$D$47:$D$50,2,FALSE)," "))</f>
        <v> </v>
      </c>
      <c r="CP479" s="46" t="str">
        <f>IF(ISNA('[1]-------  H.S.ARA -------'!$E$47)," ",IF('[1]-------  H.S.ARA -------'!$E$47='CITYLIFE SİNEMALARI'!B479,HLOOKUP('CITYLIFE SİNEMALARI'!B479,'[1]-------  H.S.ARA -------'!$E$47:$E$50,2,FALSE)," "))</f>
        <v> </v>
      </c>
      <c r="CQ479" s="46" t="str">
        <f>IF(ISNA('[1]-------  H.S.ARA -------'!$F$47)," ",IF('[1]-------  H.S.ARA -------'!$F$47='CITYLIFE SİNEMALARI'!B479,HLOOKUP('CITYLIFE SİNEMALARI'!B479,'[1]-------  H.S.ARA -------'!$F$47:$F$50,2,FALSE)," "))</f>
        <v> </v>
      </c>
      <c r="CR479" s="46" t="str">
        <f>IF(ISNA('[1]-------  H.S.ARA -------'!$G$47)," ",IF('[1]-------  H.S.ARA -------'!$G$47='CITYLIFE SİNEMALARI'!B479,HLOOKUP('CITYLIFE SİNEMALARI'!B479,'[1]-------  H.S.ARA -------'!$G$47:$G$50,2,FALSE)," "))</f>
        <v> </v>
      </c>
      <c r="CS479" s="46" t="str">
        <f>IF(ISNA('[1]-------  H.S.ARA -------'!$H$47)," ",IF('[1]-------  H.S.ARA -------'!$H$47='CITYLIFE SİNEMALARI'!B479,HLOOKUP('CITYLIFE SİNEMALARI'!B479,'[1]-------  H.S.ARA -------'!$H$47:$H$50,2,FALSE)," "))</f>
        <v> </v>
      </c>
      <c r="CT479" s="46" t="str">
        <f>IF(ISNA('[1]-------  H.S.ARA -------'!$I$47)," ",IF('[1]-------  H.S.ARA -------'!$I$47='CITYLIFE SİNEMALARI'!B479,HLOOKUP('CITYLIFE SİNEMALARI'!B479,'[1]-------  H.S.ARA -------'!$I$47:$I$50,2,FALSE)," "))</f>
        <v> </v>
      </c>
      <c r="CU479" s="46" t="str">
        <f>IF(ISNA('[1]-------  H.S.ARA -------'!$J$47)," ",IF('[1]-------  H.S.ARA -------'!$J$47='CITYLIFE SİNEMALARI'!B479,HLOOKUP('CITYLIFE SİNEMALARI'!B479,'[1]-------  H.S.ARA -------'!$J$47:$J$50,2,FALSE)," "))</f>
        <v> </v>
      </c>
      <c r="CV479" s="48" t="str">
        <f>IF(ISNA('[1]-------  H.S.ARA -------'!$C$51)," ",IF('[1]-------  H.S.ARA -------'!$C$51='CITYLIFE SİNEMALARI'!B479,HLOOKUP('CITYLIFE SİNEMALARI'!B479,'[1]-------  H.S.ARA -------'!$C$51:$C$54,2,FALSE)," "))</f>
        <v> </v>
      </c>
      <c r="CW479" s="48" t="str">
        <f>IF(ISNA('[1]-------  H.S.ARA -------'!$D$51)," ",IF('[1]-------  H.S.ARA -------'!$D$51='CITYLIFE SİNEMALARI'!B479,HLOOKUP('CITYLIFE SİNEMALARI'!B479,'[1]-------  H.S.ARA -------'!$D$51:$D$54,2,FALSE)," "))</f>
        <v> </v>
      </c>
      <c r="CX479" s="48" t="str">
        <f>IF(ISNA('[1]-------  H.S.ARA -------'!$E$51)," ",IF('[1]-------  H.S.ARA -------'!$E$51='CITYLIFE SİNEMALARI'!B479,HLOOKUP('CITYLIFE SİNEMALARI'!B479,'[1]-------  H.S.ARA -------'!$E$51:$E$54,2,FALSE)," "))</f>
        <v> </v>
      </c>
      <c r="CY479" s="48" t="str">
        <f>IF(ISNA('[1]-------  H.S.ARA -------'!$F$51)," ",IF('[1]-------  H.S.ARA -------'!$F$51='CITYLIFE SİNEMALARI'!B479,HLOOKUP('CITYLIFE SİNEMALARI'!B479,'[1]-------  H.S.ARA -------'!$F$51:$F$54,2,FALSE)," "))</f>
        <v> </v>
      </c>
      <c r="CZ479" s="48" t="str">
        <f>IF(ISNA('[1]-------  H.S.ARA -------'!$G$51)," ",IF('[1]-------  H.S.ARA -------'!$G$51='CITYLIFE SİNEMALARI'!B479,HLOOKUP('CITYLIFE SİNEMALARI'!B479,'[1]-------  H.S.ARA -------'!$G$51:$G$54,2,FALSE)," "))</f>
        <v> </v>
      </c>
      <c r="DA479" s="48" t="str">
        <f>IF(ISNA('[1]-------  H.S.ARA -------'!$H$51)," ",IF('[1]-------  H.S.ARA -------'!$H$51='CITYLIFE SİNEMALARI'!B479,HLOOKUP('CITYLIFE SİNEMALARI'!B479,'[1]-------  H.S.ARA -------'!$H$51:$H$54,2,FALSE)," "))</f>
        <v> </v>
      </c>
      <c r="DB479" s="48" t="str">
        <f>IF(ISNA('[1]-------  H.S.ARA -------'!$I$51)," ",IF('[1]-------  H.S.ARA -------'!$I$51='CITYLIFE SİNEMALARI'!B479,HLOOKUP('CITYLIFE SİNEMALARI'!B479,'[1]-------  H.S.ARA -------'!$I$51:$I$54,2,FALSE)," "))</f>
        <v> </v>
      </c>
      <c r="DC479" s="48" t="str">
        <f>IF(ISNA('[1]-------  H.S.ARA -------'!$J$51)," ",IF('[1]-------  H.S.ARA -------'!$J$51='CITYLIFE SİNEMALARI'!B479,HLOOKUP('CITYLIFE SİNEMALARI'!B479,'[1]-------  H.S.ARA -------'!$J$51:$J$54,2,FALSE)," "))</f>
        <v> </v>
      </c>
      <c r="DD479" s="49" t="str">
        <f>IF(ISNA('[1]-------  H.S.ARA -------'!$C$55)," ",IF('[1]-------  H.S.ARA -------'!$C$55='CITYLIFE SİNEMALARI'!B479,HLOOKUP('CITYLIFE SİNEMALARI'!B479,'[1]-------  H.S.ARA -------'!$C$55:$C$58,2,FALSE)," "))</f>
        <v> </v>
      </c>
      <c r="DE479" s="49" t="str">
        <f>IF(ISNA('[1]-------  H.S.ARA -------'!$D$55)," ",IF('[1]-------  H.S.ARA -------'!$D$55='CITYLIFE SİNEMALARI'!B479,HLOOKUP('CITYLIFE SİNEMALARI'!B479,'[1]-------  H.S.ARA -------'!$D$55:$D$58,2,FALSE)," "))</f>
        <v> </v>
      </c>
      <c r="DF479" s="49" t="str">
        <f>IF(ISNA('[1]-------  H.S.ARA -------'!$E$55)," ",IF('[1]-------  H.S.ARA -------'!$E$55='CITYLIFE SİNEMALARI'!B479,HLOOKUP('CITYLIFE SİNEMALARI'!B479,'[1]-------  H.S.ARA -------'!$E$55:$E$58,2,FALSE)," "))</f>
        <v> </v>
      </c>
      <c r="DG479" s="49" t="str">
        <f>IF(ISNA('[1]-------  H.S.ARA -------'!$F$55)," ",IF('[1]-------  H.S.ARA -------'!$F$55='CITYLIFE SİNEMALARI'!B479,HLOOKUP('CITYLIFE SİNEMALARI'!B479,'[1]-------  H.S.ARA -------'!$F$55:$F$58,2,FALSE)," "))</f>
        <v> </v>
      </c>
      <c r="DH479" s="49" t="str">
        <f>IF(ISNA('[1]-------  H.S.ARA -------'!$G$55)," ",IF('[1]-------  H.S.ARA -------'!$G$55='CITYLIFE SİNEMALARI'!B479,HLOOKUP('CITYLIFE SİNEMALARI'!B479,'[1]-------  H.S.ARA -------'!$G$55:$G$58,2,FALSE)," "))</f>
        <v> </v>
      </c>
      <c r="DI479" s="49" t="str">
        <f>IF(ISNA('[1]-------  H.S.ARA -------'!$H$55)," ",IF('[1]-------  H.S.ARA -------'!$H$55='CITYLIFE SİNEMALARI'!B479,HLOOKUP('CITYLIFE SİNEMALARI'!B479,'[1]-------  H.S.ARA -------'!$H$55:$H$58,2,FALSE)," "))</f>
        <v> </v>
      </c>
      <c r="DJ479" s="49" t="str">
        <f>IF(ISNA('[1]-------  H.S.ARA -------'!$I$55)," ",IF('[1]-------  H.S.ARA -------'!$I$55='CITYLIFE SİNEMALARI'!B479,HLOOKUP('CITYLIFE SİNEMALARI'!B479,'[1]-------  H.S.ARA -------'!$I$55:$I$58,2,FALSE)," "))</f>
        <v> </v>
      </c>
      <c r="DK479" s="49" t="str">
        <f>IF(ISNA('[1]-------  H.S.ARA -------'!$J$55)," ",IF('[1]-------  H.S.ARA -------'!$J$55='CITYLIFE SİNEMALARI'!B479,HLOOKUP('CITYLIFE SİNEMALARI'!B479,'[1]-------  H.S.ARA -------'!$J$55:$J$58,2,FALSE)," "))</f>
        <v> </v>
      </c>
    </row>
    <row r="480" spans="2:115" ht="12.75">
      <c r="B480" s="44">
        <f t="shared" si="22"/>
        <v>0</v>
      </c>
      <c r="C480" s="45"/>
      <c r="D480" s="46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46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46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46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46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46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46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46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47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47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47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47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47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47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47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47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48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48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48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48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48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48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48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48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49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49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49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49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49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49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49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49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50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50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50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50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50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50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50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50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47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47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47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47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47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47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47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47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46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46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46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46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46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46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46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46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48" t="str">
        <f>IF(ISNA('[1]-------  H.S.ARA -------'!$C$31)," ",IF('[1]-------  H.S.ARA -------'!$C$31='CITYLIFE SİNEMALARI'!B480,HLOOKUP('CITYLIFE SİNEMALARI'!B480,'[1]-------  H.S.ARA -------'!$C$31:$C$34,2,FALSE)," "))</f>
        <v> </v>
      </c>
      <c r="BI480" s="48" t="str">
        <f>IF(ISNA('[1]-------  H.S.ARA -------'!$D$31)," ",IF('[1]-------  H.S.ARA -------'!$D$31='CITYLIFE SİNEMALARI'!B480,HLOOKUP('CITYLIFE SİNEMALARI'!B480,'[1]-------  H.S.ARA -------'!$D$31:$D$34,2,FALSE)," "))</f>
        <v> </v>
      </c>
      <c r="BJ480" s="48" t="str">
        <f>IF(ISNA('[1]-------  H.S.ARA -------'!$E$31)," ",IF('[1]-------  H.S.ARA -------'!$E$31='CITYLIFE SİNEMALARI'!B480,HLOOKUP('CITYLIFE SİNEMALARI'!B480,'[1]-------  H.S.ARA -------'!$E$31:$E$34,2,FALSE)," "))</f>
        <v> </v>
      </c>
      <c r="BK480" s="48" t="str">
        <f>IF(ISNA('[1]-------  H.S.ARA -------'!$F$31)," ",IF('[1]-------  H.S.ARA -------'!$F$31='CITYLIFE SİNEMALARI'!B480,HLOOKUP('CITYLIFE SİNEMALARI'!B480,'[1]-------  H.S.ARA -------'!$F$31:$F$34,2,FALSE)," "))</f>
        <v> </v>
      </c>
      <c r="BL480" s="48" t="str">
        <f>IF(ISNA('[1]-------  H.S.ARA -------'!$G$31)," ",IF('[1]-------  H.S.ARA -------'!$G$31='CITYLIFE SİNEMALARI'!B480,HLOOKUP('CITYLIFE SİNEMALARI'!B480,'[1]-------  H.S.ARA -------'!$G$31:$G$34,2,FALSE)," "))</f>
        <v> </v>
      </c>
      <c r="BM480" s="48" t="str">
        <f>IF(ISNA('[1]-------  H.S.ARA -------'!$H$31)," ",IF('[1]-------  H.S.ARA -------'!$H$31='CITYLIFE SİNEMALARI'!B480,HLOOKUP('CITYLIFE SİNEMALARI'!B480,'[1]-------  H.S.ARA -------'!$H$31:$H$34,2,FALSE)," "))</f>
        <v> </v>
      </c>
      <c r="BN480" s="48" t="str">
        <f>IF(ISNA('[1]-------  H.S.ARA -------'!$I$31)," ",IF('[1]-------  H.S.ARA -------'!$I$31='CITYLIFE SİNEMALARI'!B480,HLOOKUP('CITYLIFE SİNEMALARI'!B480,'[1]-------  H.S.ARA -------'!$I$31:$I$34,2,FALSE)," "))</f>
        <v> </v>
      </c>
      <c r="BO480" s="48" t="str">
        <f>IF(ISNA('[1]-------  H.S.ARA -------'!$J$31)," ",IF('[1]-------  H.S.ARA -------'!$J$31='CITYLIFE SİNEMALARI'!B480,HLOOKUP('CITYLIFE SİNEMALARI'!B480,'[1]-------  H.S.ARA -------'!$J$31:$J$34,2,FALSE)," "))</f>
        <v> </v>
      </c>
      <c r="BP480" s="49" t="str">
        <f>IF(ISNA('[1]-------  H.S.ARA -------'!$C$35)," ",IF('[1]-------  H.S.ARA -------'!$C$35='CITYLIFE SİNEMALARI'!B480,HLOOKUP('CITYLIFE SİNEMALARI'!B480,'[1]-------  H.S.ARA -------'!$C$35:$C$38,2,FALSE)," "))</f>
        <v> </v>
      </c>
      <c r="BQ480" s="49" t="str">
        <f>IF(ISNA('[1]-------  H.S.ARA -------'!$D$35)," ",IF('[1]-------  H.S.ARA -------'!$D$35='CITYLIFE SİNEMALARI'!B480,HLOOKUP('CITYLIFE SİNEMALARI'!B480,'[1]-------  H.S.ARA -------'!$D$35:$D$38,2,FALSE)," "))</f>
        <v> </v>
      </c>
      <c r="BR480" s="49" t="str">
        <f>IF(ISNA('[1]-------  H.S.ARA -------'!$E$35)," ",IF('[1]-------  H.S.ARA -------'!$E$35='CITYLIFE SİNEMALARI'!B480,HLOOKUP('CITYLIFE SİNEMALARI'!B480,'[1]-------  H.S.ARA -------'!$E$35:$E$38,2,FALSE)," "))</f>
        <v> </v>
      </c>
      <c r="BS480" s="49" t="str">
        <f>IF(ISNA('[1]-------  H.S.ARA -------'!$F$35)," ",IF('[1]-------  H.S.ARA -------'!$F$35='CITYLIFE SİNEMALARI'!B480,HLOOKUP('CITYLIFE SİNEMALARI'!B480,'[1]-------  H.S.ARA -------'!$F$35:$F$38,2,FALSE)," "))</f>
        <v> </v>
      </c>
      <c r="BT480" s="49" t="str">
        <f>IF(ISNA('[1]-------  H.S.ARA -------'!$G$35)," ",IF('[1]-------  H.S.ARA -------'!$G$35='CITYLIFE SİNEMALARI'!B480,HLOOKUP('CITYLIFE SİNEMALARI'!B480,'[1]-------  H.S.ARA -------'!$G$35:$G$38,2,FALSE)," "))</f>
        <v> </v>
      </c>
      <c r="BU480" s="49" t="str">
        <f>IF(ISNA('[1]-------  H.S.ARA -------'!$H$35)," ",IF('[1]-------  H.S.ARA -------'!$H$35='CITYLIFE SİNEMALARI'!B480,HLOOKUP('CITYLIFE SİNEMALARI'!B480,'[1]-------  H.S.ARA -------'!$H$35:$H$38,2,FALSE)," "))</f>
        <v> </v>
      </c>
      <c r="BV480" s="49" t="str">
        <f>IF(ISNA('[1]-------  H.S.ARA -------'!$I$35)," ",IF('[1]-------  H.S.ARA -------'!$I$35='CITYLIFE SİNEMALARI'!B480,HLOOKUP('CITYLIFE SİNEMALARI'!B480,'[1]-------  H.S.ARA -------'!$I$35:$I$38,2,FALSE)," "))</f>
        <v> </v>
      </c>
      <c r="BW480" s="49" t="str">
        <f>IF(ISNA('[1]-------  H.S.ARA -------'!$J$35)," ",IF('[1]-------  H.S.ARA -------'!$J$35='CITYLIFE SİNEMALARI'!B480,HLOOKUP('CITYLIFE SİNEMALARI'!B480,'[1]-------  H.S.ARA -------'!$J$35:$J$38,2,FALSE)," "))</f>
        <v> </v>
      </c>
      <c r="BX480" s="51" t="str">
        <f>IF(ISNA('[1]-------  H.S.ARA -------'!$C$39)," ",IF('[1]-------  H.S.ARA -------'!$C$39='CITYLIFE SİNEMALARI'!B480,HLOOKUP('CITYLIFE SİNEMALARI'!B480,'[1]-------  H.S.ARA -------'!$C$39:$C$42,2,FALSE)," "))</f>
        <v> </v>
      </c>
      <c r="BY480" s="51" t="str">
        <f>IF(ISNA('[1]-------  H.S.ARA -------'!$D$39)," ",IF('[1]-------  H.S.ARA -------'!$D$39='CITYLIFE SİNEMALARI'!B480,HLOOKUP('CITYLIFE SİNEMALARI'!B480,'[1]-------  H.S.ARA -------'!$D$39:$D$42,2,FALSE)," "))</f>
        <v> </v>
      </c>
      <c r="BZ480" s="51" t="str">
        <f>IF(ISNA('[1]-------  H.S.ARA -------'!$E$39)," ",IF('[1]-------  H.S.ARA -------'!$E$39='CITYLIFE SİNEMALARI'!B480,HLOOKUP('CITYLIFE SİNEMALARI'!B480,'[1]-------  H.S.ARA -------'!$E$39:$E$42,2,FALSE)," "))</f>
        <v> </v>
      </c>
      <c r="CA480" s="51" t="str">
        <f>IF(ISNA('[1]-------  H.S.ARA -------'!$F$39)," ",IF('[1]-------  H.S.ARA -------'!$F$39='CITYLIFE SİNEMALARI'!B480,HLOOKUP('CITYLIFE SİNEMALARI'!B480,'[1]-------  H.S.ARA -------'!$F$39:$F$42,2,FALSE)," "))</f>
        <v> </v>
      </c>
      <c r="CB480" s="51" t="str">
        <f>IF(ISNA('[1]-------  H.S.ARA -------'!$G$39)," ",IF('[1]-------  H.S.ARA -------'!$G$39='CITYLIFE SİNEMALARI'!B480,HLOOKUP('CITYLIFE SİNEMALARI'!B480,'[1]-------  H.S.ARA -------'!$G$39:$G$42,2,FALSE)," "))</f>
        <v> </v>
      </c>
      <c r="CC480" s="51" t="str">
        <f>IF(ISNA('[1]-------  H.S.ARA -------'!$H$39)," ",IF('[1]-------  H.S.ARA -------'!$H$39='CITYLIFE SİNEMALARI'!B480,HLOOKUP('CITYLIFE SİNEMALARI'!B480,'[1]-------  H.S.ARA -------'!$H$39:$H$42,2,FALSE)," "))</f>
        <v> </v>
      </c>
      <c r="CD480" s="51" t="str">
        <f>IF(ISNA('[1]-------  H.S.ARA -------'!$I$39)," ",IF('[1]-------  H.S.ARA -------'!$I$39='CITYLIFE SİNEMALARI'!B480,HLOOKUP('CITYLIFE SİNEMALARI'!B480,'[1]-------  H.S.ARA -------'!$I$39:$I$42,2,FALSE)," "))</f>
        <v> </v>
      </c>
      <c r="CE480" s="51" t="str">
        <f>IF(ISNA('[1]-------  H.S.ARA -------'!$J$39)," ",IF('[1]-------  H.S.ARA -------'!$J$39='CITYLIFE SİNEMALARI'!B480,HLOOKUP('CITYLIFE SİNEMALARI'!B480,'[1]-------  H.S.ARA -------'!$J$39:$J$42,2,FALSE)," "))</f>
        <v> </v>
      </c>
      <c r="CF480" s="47" t="str">
        <f>IF(ISNA('[1]-------  H.S.ARA -------'!$C$43)," ",IF('[1]-------  H.S.ARA -------'!$C$43='CITYLIFE SİNEMALARI'!B480,HLOOKUP('CITYLIFE SİNEMALARI'!B480,'[1]-------  H.S.ARA -------'!$C$43:$C$46,2,FALSE)," "))</f>
        <v> </v>
      </c>
      <c r="CG480" s="47" t="str">
        <f>IF(ISNA('[1]-------  H.S.ARA -------'!$D$43)," ",IF('[1]-------  H.S.ARA -------'!$D$43='CITYLIFE SİNEMALARI'!B480,HLOOKUP('CITYLIFE SİNEMALARI'!B480,'[1]-------  H.S.ARA -------'!$D$43:$D$46,2,FALSE)," "))</f>
        <v> </v>
      </c>
      <c r="CH480" s="47" t="str">
        <f>IF(ISNA('[1]-------  H.S.ARA -------'!$E$43)," ",IF('[1]-------  H.S.ARA -------'!$E$43='CITYLIFE SİNEMALARI'!B480,HLOOKUP('CITYLIFE SİNEMALARI'!B480,'[1]-------  H.S.ARA -------'!$E$43:$E$46,2,FALSE)," "))</f>
        <v> </v>
      </c>
      <c r="CI480" s="47" t="str">
        <f>IF(ISNA('[1]-------  H.S.ARA -------'!$F$43)," ",IF('[1]-------  H.S.ARA -------'!$F$43='CITYLIFE SİNEMALARI'!B480,HLOOKUP('CITYLIFE SİNEMALARI'!B480,'[1]-------  H.S.ARA -------'!$F$43:$F$46,2,FALSE)," "))</f>
        <v> </v>
      </c>
      <c r="CJ480" s="47" t="str">
        <f>IF(ISNA('[1]-------  H.S.ARA -------'!$G$43)," ",IF('[1]-------  H.S.ARA -------'!$G$43='CITYLIFE SİNEMALARI'!B480,HLOOKUP('CITYLIFE SİNEMALARI'!B480,'[1]-------  H.S.ARA -------'!$G$43:$G$46,2,FALSE)," "))</f>
        <v> </v>
      </c>
      <c r="CK480" s="47" t="str">
        <f>IF(ISNA('[1]-------  H.S.ARA -------'!$H$43)," ",IF('[1]-------  H.S.ARA -------'!$H$43='CITYLIFE SİNEMALARI'!B480,HLOOKUP('CITYLIFE SİNEMALARI'!B480,'[1]-------  H.S.ARA -------'!$H$43:$H$46,2,FALSE)," "))</f>
        <v> </v>
      </c>
      <c r="CL480" s="47" t="str">
        <f>IF(ISNA('[1]-------  H.S.ARA -------'!$I$43)," ",IF('[1]-------  H.S.ARA -------'!$I$43='CITYLIFE SİNEMALARI'!B480,HLOOKUP('CITYLIFE SİNEMALARI'!B480,'[1]-------  H.S.ARA -------'!$I$43:$I$46,2,FALSE)," "))</f>
        <v> </v>
      </c>
      <c r="CM480" s="47" t="str">
        <f>IF(ISNA('[1]-------  H.S.ARA -------'!$J$43)," ",IF('[1]-------  H.S.ARA -------'!$J$43='CITYLIFE SİNEMALARI'!B480,HLOOKUP('CITYLIFE SİNEMALARI'!B480,'[1]-------  H.S.ARA -------'!$J$43:$J$46,2,FALSE)," "))</f>
        <v> </v>
      </c>
      <c r="CN480" s="46" t="str">
        <f>IF(ISNA('[1]-------  H.S.ARA -------'!$C$47)," ",IF('[1]-------  H.S.ARA -------'!$C$47='CITYLIFE SİNEMALARI'!B480,HLOOKUP('CITYLIFE SİNEMALARI'!B480,'[1]-------  H.S.ARA -------'!$C$47:$C$50,2,FALSE)," "))</f>
        <v> </v>
      </c>
      <c r="CO480" s="46" t="str">
        <f>IF(ISNA('[1]-------  H.S.ARA -------'!$D$47)," ",IF('[1]-------  H.S.ARA -------'!$D$47='CITYLIFE SİNEMALARI'!B480,HLOOKUP('CITYLIFE SİNEMALARI'!B480,'[1]-------  H.S.ARA -------'!$D$47:$D$50,2,FALSE)," "))</f>
        <v> </v>
      </c>
      <c r="CP480" s="46" t="str">
        <f>IF(ISNA('[1]-------  H.S.ARA -------'!$E$47)," ",IF('[1]-------  H.S.ARA -------'!$E$47='CITYLIFE SİNEMALARI'!B480,HLOOKUP('CITYLIFE SİNEMALARI'!B480,'[1]-------  H.S.ARA -------'!$E$47:$E$50,2,FALSE)," "))</f>
        <v> </v>
      </c>
      <c r="CQ480" s="46" t="str">
        <f>IF(ISNA('[1]-------  H.S.ARA -------'!$F$47)," ",IF('[1]-------  H.S.ARA -------'!$F$47='CITYLIFE SİNEMALARI'!B480,HLOOKUP('CITYLIFE SİNEMALARI'!B480,'[1]-------  H.S.ARA -------'!$F$47:$F$50,2,FALSE)," "))</f>
        <v> </v>
      </c>
      <c r="CR480" s="46" t="str">
        <f>IF(ISNA('[1]-------  H.S.ARA -------'!$G$47)," ",IF('[1]-------  H.S.ARA -------'!$G$47='CITYLIFE SİNEMALARI'!B480,HLOOKUP('CITYLIFE SİNEMALARI'!B480,'[1]-------  H.S.ARA -------'!$G$47:$G$50,2,FALSE)," "))</f>
        <v> </v>
      </c>
      <c r="CS480" s="46" t="str">
        <f>IF(ISNA('[1]-------  H.S.ARA -------'!$H$47)," ",IF('[1]-------  H.S.ARA -------'!$H$47='CITYLIFE SİNEMALARI'!B480,HLOOKUP('CITYLIFE SİNEMALARI'!B480,'[1]-------  H.S.ARA -------'!$H$47:$H$50,2,FALSE)," "))</f>
        <v> </v>
      </c>
      <c r="CT480" s="46" t="str">
        <f>IF(ISNA('[1]-------  H.S.ARA -------'!$I$47)," ",IF('[1]-------  H.S.ARA -------'!$I$47='CITYLIFE SİNEMALARI'!B480,HLOOKUP('CITYLIFE SİNEMALARI'!B480,'[1]-------  H.S.ARA -------'!$I$47:$I$50,2,FALSE)," "))</f>
        <v> </v>
      </c>
      <c r="CU480" s="46" t="str">
        <f>IF(ISNA('[1]-------  H.S.ARA -------'!$J$47)," ",IF('[1]-------  H.S.ARA -------'!$J$47='CITYLIFE SİNEMALARI'!B480,HLOOKUP('CITYLIFE SİNEMALARI'!B480,'[1]-------  H.S.ARA -------'!$J$47:$J$50,2,FALSE)," "))</f>
        <v> </v>
      </c>
      <c r="CV480" s="48" t="str">
        <f>IF(ISNA('[1]-------  H.S.ARA -------'!$C$51)," ",IF('[1]-------  H.S.ARA -------'!$C$51='CITYLIFE SİNEMALARI'!B480,HLOOKUP('CITYLIFE SİNEMALARI'!B480,'[1]-------  H.S.ARA -------'!$C$51:$C$54,2,FALSE)," "))</f>
        <v> </v>
      </c>
      <c r="CW480" s="48" t="str">
        <f>IF(ISNA('[1]-------  H.S.ARA -------'!$D$51)," ",IF('[1]-------  H.S.ARA -------'!$D$51='CITYLIFE SİNEMALARI'!B480,HLOOKUP('CITYLIFE SİNEMALARI'!B480,'[1]-------  H.S.ARA -------'!$D$51:$D$54,2,FALSE)," "))</f>
        <v> </v>
      </c>
      <c r="CX480" s="48" t="str">
        <f>IF(ISNA('[1]-------  H.S.ARA -------'!$E$51)," ",IF('[1]-------  H.S.ARA -------'!$E$51='CITYLIFE SİNEMALARI'!B480,HLOOKUP('CITYLIFE SİNEMALARI'!B480,'[1]-------  H.S.ARA -------'!$E$51:$E$54,2,FALSE)," "))</f>
        <v> </v>
      </c>
      <c r="CY480" s="48" t="str">
        <f>IF(ISNA('[1]-------  H.S.ARA -------'!$F$51)," ",IF('[1]-------  H.S.ARA -------'!$F$51='CITYLIFE SİNEMALARI'!B480,HLOOKUP('CITYLIFE SİNEMALARI'!B480,'[1]-------  H.S.ARA -------'!$F$51:$F$54,2,FALSE)," "))</f>
        <v> </v>
      </c>
      <c r="CZ480" s="48" t="str">
        <f>IF(ISNA('[1]-------  H.S.ARA -------'!$G$51)," ",IF('[1]-------  H.S.ARA -------'!$G$51='CITYLIFE SİNEMALARI'!B480,HLOOKUP('CITYLIFE SİNEMALARI'!B480,'[1]-------  H.S.ARA -------'!$G$51:$G$54,2,FALSE)," "))</f>
        <v> </v>
      </c>
      <c r="DA480" s="48" t="str">
        <f>IF(ISNA('[1]-------  H.S.ARA -------'!$H$51)," ",IF('[1]-------  H.S.ARA -------'!$H$51='CITYLIFE SİNEMALARI'!B480,HLOOKUP('CITYLIFE SİNEMALARI'!B480,'[1]-------  H.S.ARA -------'!$H$51:$H$54,2,FALSE)," "))</f>
        <v> </v>
      </c>
      <c r="DB480" s="48" t="str">
        <f>IF(ISNA('[1]-------  H.S.ARA -------'!$I$51)," ",IF('[1]-------  H.S.ARA -------'!$I$51='CITYLIFE SİNEMALARI'!B480,HLOOKUP('CITYLIFE SİNEMALARI'!B480,'[1]-------  H.S.ARA -------'!$I$51:$I$54,2,FALSE)," "))</f>
        <v> </v>
      </c>
      <c r="DC480" s="48" t="str">
        <f>IF(ISNA('[1]-------  H.S.ARA -------'!$J$51)," ",IF('[1]-------  H.S.ARA -------'!$J$51='CITYLIFE SİNEMALARI'!B480,HLOOKUP('CITYLIFE SİNEMALARI'!B480,'[1]-------  H.S.ARA -------'!$J$51:$J$54,2,FALSE)," "))</f>
        <v> </v>
      </c>
      <c r="DD480" s="49" t="str">
        <f>IF(ISNA('[1]-------  H.S.ARA -------'!$C$55)," ",IF('[1]-------  H.S.ARA -------'!$C$55='CITYLIFE SİNEMALARI'!B480,HLOOKUP('CITYLIFE SİNEMALARI'!B480,'[1]-------  H.S.ARA -------'!$C$55:$C$58,2,FALSE)," "))</f>
        <v> </v>
      </c>
      <c r="DE480" s="49" t="str">
        <f>IF(ISNA('[1]-------  H.S.ARA -------'!$D$55)," ",IF('[1]-------  H.S.ARA -------'!$D$55='CITYLIFE SİNEMALARI'!B480,HLOOKUP('CITYLIFE SİNEMALARI'!B480,'[1]-------  H.S.ARA -------'!$D$55:$D$58,2,FALSE)," "))</f>
        <v> </v>
      </c>
      <c r="DF480" s="49" t="str">
        <f>IF(ISNA('[1]-------  H.S.ARA -------'!$E$55)," ",IF('[1]-------  H.S.ARA -------'!$E$55='CITYLIFE SİNEMALARI'!B480,HLOOKUP('CITYLIFE SİNEMALARI'!B480,'[1]-------  H.S.ARA -------'!$E$55:$E$58,2,FALSE)," "))</f>
        <v> </v>
      </c>
      <c r="DG480" s="49" t="str">
        <f>IF(ISNA('[1]-------  H.S.ARA -------'!$F$55)," ",IF('[1]-------  H.S.ARA -------'!$F$55='CITYLIFE SİNEMALARI'!B480,HLOOKUP('CITYLIFE SİNEMALARI'!B480,'[1]-------  H.S.ARA -------'!$F$55:$F$58,2,FALSE)," "))</f>
        <v> </v>
      </c>
      <c r="DH480" s="49" t="str">
        <f>IF(ISNA('[1]-------  H.S.ARA -------'!$G$55)," ",IF('[1]-------  H.S.ARA -------'!$G$55='CITYLIFE SİNEMALARI'!B480,HLOOKUP('CITYLIFE SİNEMALARI'!B480,'[1]-------  H.S.ARA -------'!$G$55:$G$58,2,FALSE)," "))</f>
        <v> </v>
      </c>
      <c r="DI480" s="49" t="str">
        <f>IF(ISNA('[1]-------  H.S.ARA -------'!$H$55)," ",IF('[1]-------  H.S.ARA -------'!$H$55='CITYLIFE SİNEMALARI'!B480,HLOOKUP('CITYLIFE SİNEMALARI'!B480,'[1]-------  H.S.ARA -------'!$H$55:$H$58,2,FALSE)," "))</f>
        <v> </v>
      </c>
      <c r="DJ480" s="49" t="str">
        <f>IF(ISNA('[1]-------  H.S.ARA -------'!$I$55)," ",IF('[1]-------  H.S.ARA -------'!$I$55='CITYLIFE SİNEMALARI'!B480,HLOOKUP('CITYLIFE SİNEMALARI'!B480,'[1]-------  H.S.ARA -------'!$I$55:$I$58,2,FALSE)," "))</f>
        <v> </v>
      </c>
      <c r="DK480" s="49" t="str">
        <f>IF(ISNA('[1]-------  H.S.ARA -------'!$J$55)," ",IF('[1]-------  H.S.ARA -------'!$J$55='CITYLIFE SİNEMALARI'!B480,HLOOKUP('CITYLIFE SİNEMALARI'!B480,'[1]-------  H.S.ARA -------'!$J$55:$J$58,2,FALSE)," "))</f>
        <v> </v>
      </c>
    </row>
    <row r="481" spans="2:115" ht="12.75">
      <c r="B481" s="44">
        <f t="shared" si="22"/>
        <v>0</v>
      </c>
      <c r="C481" s="45"/>
      <c r="D481" s="46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46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46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46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46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46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46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46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47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47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47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47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47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47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47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47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48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48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48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48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48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48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48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48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49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49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49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49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49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49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49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49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50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50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50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50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50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50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50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50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47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47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47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47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47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47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47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47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46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46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46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46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46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46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46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46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48" t="str">
        <f>IF(ISNA('[1]-------  H.S.ARA -------'!$C$31)," ",IF('[1]-------  H.S.ARA -------'!$C$31='CITYLIFE SİNEMALARI'!B481,HLOOKUP('CITYLIFE SİNEMALARI'!B481,'[1]-------  H.S.ARA -------'!$C$31:$C$34,2,FALSE)," "))</f>
        <v> </v>
      </c>
      <c r="BI481" s="48" t="str">
        <f>IF(ISNA('[1]-------  H.S.ARA -------'!$D$31)," ",IF('[1]-------  H.S.ARA -------'!$D$31='CITYLIFE SİNEMALARI'!B481,HLOOKUP('CITYLIFE SİNEMALARI'!B481,'[1]-------  H.S.ARA -------'!$D$31:$D$34,2,FALSE)," "))</f>
        <v> </v>
      </c>
      <c r="BJ481" s="48" t="str">
        <f>IF(ISNA('[1]-------  H.S.ARA -------'!$E$31)," ",IF('[1]-------  H.S.ARA -------'!$E$31='CITYLIFE SİNEMALARI'!B481,HLOOKUP('CITYLIFE SİNEMALARI'!B481,'[1]-------  H.S.ARA -------'!$E$31:$E$34,2,FALSE)," "))</f>
        <v> </v>
      </c>
      <c r="BK481" s="48" t="str">
        <f>IF(ISNA('[1]-------  H.S.ARA -------'!$F$31)," ",IF('[1]-------  H.S.ARA -------'!$F$31='CITYLIFE SİNEMALARI'!B481,HLOOKUP('CITYLIFE SİNEMALARI'!B481,'[1]-------  H.S.ARA -------'!$F$31:$F$34,2,FALSE)," "))</f>
        <v> </v>
      </c>
      <c r="BL481" s="48" t="str">
        <f>IF(ISNA('[1]-------  H.S.ARA -------'!$G$31)," ",IF('[1]-------  H.S.ARA -------'!$G$31='CITYLIFE SİNEMALARI'!B481,HLOOKUP('CITYLIFE SİNEMALARI'!B481,'[1]-------  H.S.ARA -------'!$G$31:$G$34,2,FALSE)," "))</f>
        <v> </v>
      </c>
      <c r="BM481" s="48" t="str">
        <f>IF(ISNA('[1]-------  H.S.ARA -------'!$H$31)," ",IF('[1]-------  H.S.ARA -------'!$H$31='CITYLIFE SİNEMALARI'!B481,HLOOKUP('CITYLIFE SİNEMALARI'!B481,'[1]-------  H.S.ARA -------'!$H$31:$H$34,2,FALSE)," "))</f>
        <v> </v>
      </c>
      <c r="BN481" s="48" t="str">
        <f>IF(ISNA('[1]-------  H.S.ARA -------'!$I$31)," ",IF('[1]-------  H.S.ARA -------'!$I$31='CITYLIFE SİNEMALARI'!B481,HLOOKUP('CITYLIFE SİNEMALARI'!B481,'[1]-------  H.S.ARA -------'!$I$31:$I$34,2,FALSE)," "))</f>
        <v> </v>
      </c>
      <c r="BO481" s="48" t="str">
        <f>IF(ISNA('[1]-------  H.S.ARA -------'!$J$31)," ",IF('[1]-------  H.S.ARA -------'!$J$31='CITYLIFE SİNEMALARI'!B481,HLOOKUP('CITYLIFE SİNEMALARI'!B481,'[1]-------  H.S.ARA -------'!$J$31:$J$34,2,FALSE)," "))</f>
        <v> </v>
      </c>
      <c r="BP481" s="49" t="str">
        <f>IF(ISNA('[1]-------  H.S.ARA -------'!$C$35)," ",IF('[1]-------  H.S.ARA -------'!$C$35='CITYLIFE SİNEMALARI'!B481,HLOOKUP('CITYLIFE SİNEMALARI'!B481,'[1]-------  H.S.ARA -------'!$C$35:$C$38,2,FALSE)," "))</f>
        <v> </v>
      </c>
      <c r="BQ481" s="49" t="str">
        <f>IF(ISNA('[1]-------  H.S.ARA -------'!$D$35)," ",IF('[1]-------  H.S.ARA -------'!$D$35='CITYLIFE SİNEMALARI'!B481,HLOOKUP('CITYLIFE SİNEMALARI'!B481,'[1]-------  H.S.ARA -------'!$D$35:$D$38,2,FALSE)," "))</f>
        <v> </v>
      </c>
      <c r="BR481" s="49" t="str">
        <f>IF(ISNA('[1]-------  H.S.ARA -------'!$E$35)," ",IF('[1]-------  H.S.ARA -------'!$E$35='CITYLIFE SİNEMALARI'!B481,HLOOKUP('CITYLIFE SİNEMALARI'!B481,'[1]-------  H.S.ARA -------'!$E$35:$E$38,2,FALSE)," "))</f>
        <v> </v>
      </c>
      <c r="BS481" s="49" t="str">
        <f>IF(ISNA('[1]-------  H.S.ARA -------'!$F$35)," ",IF('[1]-------  H.S.ARA -------'!$F$35='CITYLIFE SİNEMALARI'!B481,HLOOKUP('CITYLIFE SİNEMALARI'!B481,'[1]-------  H.S.ARA -------'!$F$35:$F$38,2,FALSE)," "))</f>
        <v> </v>
      </c>
      <c r="BT481" s="49" t="str">
        <f>IF(ISNA('[1]-------  H.S.ARA -------'!$G$35)," ",IF('[1]-------  H.S.ARA -------'!$G$35='CITYLIFE SİNEMALARI'!B481,HLOOKUP('CITYLIFE SİNEMALARI'!B481,'[1]-------  H.S.ARA -------'!$G$35:$G$38,2,FALSE)," "))</f>
        <v> </v>
      </c>
      <c r="BU481" s="49" t="str">
        <f>IF(ISNA('[1]-------  H.S.ARA -------'!$H$35)," ",IF('[1]-------  H.S.ARA -------'!$H$35='CITYLIFE SİNEMALARI'!B481,HLOOKUP('CITYLIFE SİNEMALARI'!B481,'[1]-------  H.S.ARA -------'!$H$35:$H$38,2,FALSE)," "))</f>
        <v> </v>
      </c>
      <c r="BV481" s="49" t="str">
        <f>IF(ISNA('[1]-------  H.S.ARA -------'!$I$35)," ",IF('[1]-------  H.S.ARA -------'!$I$35='CITYLIFE SİNEMALARI'!B481,HLOOKUP('CITYLIFE SİNEMALARI'!B481,'[1]-------  H.S.ARA -------'!$I$35:$I$38,2,FALSE)," "))</f>
        <v> </v>
      </c>
      <c r="BW481" s="49" t="str">
        <f>IF(ISNA('[1]-------  H.S.ARA -------'!$J$35)," ",IF('[1]-------  H.S.ARA -------'!$J$35='CITYLIFE SİNEMALARI'!B481,HLOOKUP('CITYLIFE SİNEMALARI'!B481,'[1]-------  H.S.ARA -------'!$J$35:$J$38,2,FALSE)," "))</f>
        <v> </v>
      </c>
      <c r="BX481" s="51" t="str">
        <f>IF(ISNA('[1]-------  H.S.ARA -------'!$C$39)," ",IF('[1]-------  H.S.ARA -------'!$C$39='CITYLIFE SİNEMALARI'!B481,HLOOKUP('CITYLIFE SİNEMALARI'!B481,'[1]-------  H.S.ARA -------'!$C$39:$C$42,2,FALSE)," "))</f>
        <v> </v>
      </c>
      <c r="BY481" s="51" t="str">
        <f>IF(ISNA('[1]-------  H.S.ARA -------'!$D$39)," ",IF('[1]-------  H.S.ARA -------'!$D$39='CITYLIFE SİNEMALARI'!B481,HLOOKUP('CITYLIFE SİNEMALARI'!B481,'[1]-------  H.S.ARA -------'!$D$39:$D$42,2,FALSE)," "))</f>
        <v> </v>
      </c>
      <c r="BZ481" s="51" t="str">
        <f>IF(ISNA('[1]-------  H.S.ARA -------'!$E$39)," ",IF('[1]-------  H.S.ARA -------'!$E$39='CITYLIFE SİNEMALARI'!B481,HLOOKUP('CITYLIFE SİNEMALARI'!B481,'[1]-------  H.S.ARA -------'!$E$39:$E$42,2,FALSE)," "))</f>
        <v> </v>
      </c>
      <c r="CA481" s="51" t="str">
        <f>IF(ISNA('[1]-------  H.S.ARA -------'!$F$39)," ",IF('[1]-------  H.S.ARA -------'!$F$39='CITYLIFE SİNEMALARI'!B481,HLOOKUP('CITYLIFE SİNEMALARI'!B481,'[1]-------  H.S.ARA -------'!$F$39:$F$42,2,FALSE)," "))</f>
        <v> </v>
      </c>
      <c r="CB481" s="51" t="str">
        <f>IF(ISNA('[1]-------  H.S.ARA -------'!$G$39)," ",IF('[1]-------  H.S.ARA -------'!$G$39='CITYLIFE SİNEMALARI'!B481,HLOOKUP('CITYLIFE SİNEMALARI'!B481,'[1]-------  H.S.ARA -------'!$G$39:$G$42,2,FALSE)," "))</f>
        <v> </v>
      </c>
      <c r="CC481" s="51" t="str">
        <f>IF(ISNA('[1]-------  H.S.ARA -------'!$H$39)," ",IF('[1]-------  H.S.ARA -------'!$H$39='CITYLIFE SİNEMALARI'!B481,HLOOKUP('CITYLIFE SİNEMALARI'!B481,'[1]-------  H.S.ARA -------'!$H$39:$H$42,2,FALSE)," "))</f>
        <v> </v>
      </c>
      <c r="CD481" s="51" t="str">
        <f>IF(ISNA('[1]-------  H.S.ARA -------'!$I$39)," ",IF('[1]-------  H.S.ARA -------'!$I$39='CITYLIFE SİNEMALARI'!B481,HLOOKUP('CITYLIFE SİNEMALARI'!B481,'[1]-------  H.S.ARA -------'!$I$39:$I$42,2,FALSE)," "))</f>
        <v> </v>
      </c>
      <c r="CE481" s="51" t="str">
        <f>IF(ISNA('[1]-------  H.S.ARA -------'!$J$39)," ",IF('[1]-------  H.S.ARA -------'!$J$39='CITYLIFE SİNEMALARI'!B481,HLOOKUP('CITYLIFE SİNEMALARI'!B481,'[1]-------  H.S.ARA -------'!$J$39:$J$42,2,FALSE)," "))</f>
        <v> </v>
      </c>
      <c r="CF481" s="47" t="str">
        <f>IF(ISNA('[1]-------  H.S.ARA -------'!$C$43)," ",IF('[1]-------  H.S.ARA -------'!$C$43='CITYLIFE SİNEMALARI'!B481,HLOOKUP('CITYLIFE SİNEMALARI'!B481,'[1]-------  H.S.ARA -------'!$C$43:$C$46,2,FALSE)," "))</f>
        <v> </v>
      </c>
      <c r="CG481" s="47" t="str">
        <f>IF(ISNA('[1]-------  H.S.ARA -------'!$D$43)," ",IF('[1]-------  H.S.ARA -------'!$D$43='CITYLIFE SİNEMALARI'!B481,HLOOKUP('CITYLIFE SİNEMALARI'!B481,'[1]-------  H.S.ARA -------'!$D$43:$D$46,2,FALSE)," "))</f>
        <v> </v>
      </c>
      <c r="CH481" s="47" t="str">
        <f>IF(ISNA('[1]-------  H.S.ARA -------'!$E$43)," ",IF('[1]-------  H.S.ARA -------'!$E$43='CITYLIFE SİNEMALARI'!B481,HLOOKUP('CITYLIFE SİNEMALARI'!B481,'[1]-------  H.S.ARA -------'!$E$43:$E$46,2,FALSE)," "))</f>
        <v> </v>
      </c>
      <c r="CI481" s="47" t="str">
        <f>IF(ISNA('[1]-------  H.S.ARA -------'!$F$43)," ",IF('[1]-------  H.S.ARA -------'!$F$43='CITYLIFE SİNEMALARI'!B481,HLOOKUP('CITYLIFE SİNEMALARI'!B481,'[1]-------  H.S.ARA -------'!$F$43:$F$46,2,FALSE)," "))</f>
        <v> </v>
      </c>
      <c r="CJ481" s="47" t="str">
        <f>IF(ISNA('[1]-------  H.S.ARA -------'!$G$43)," ",IF('[1]-------  H.S.ARA -------'!$G$43='CITYLIFE SİNEMALARI'!B481,HLOOKUP('CITYLIFE SİNEMALARI'!B481,'[1]-------  H.S.ARA -------'!$G$43:$G$46,2,FALSE)," "))</f>
        <v> </v>
      </c>
      <c r="CK481" s="47" t="str">
        <f>IF(ISNA('[1]-------  H.S.ARA -------'!$H$43)," ",IF('[1]-------  H.S.ARA -------'!$H$43='CITYLIFE SİNEMALARI'!B481,HLOOKUP('CITYLIFE SİNEMALARI'!B481,'[1]-------  H.S.ARA -------'!$H$43:$H$46,2,FALSE)," "))</f>
        <v> </v>
      </c>
      <c r="CL481" s="47" t="str">
        <f>IF(ISNA('[1]-------  H.S.ARA -------'!$I$43)," ",IF('[1]-------  H.S.ARA -------'!$I$43='CITYLIFE SİNEMALARI'!B481,HLOOKUP('CITYLIFE SİNEMALARI'!B481,'[1]-------  H.S.ARA -------'!$I$43:$I$46,2,FALSE)," "))</f>
        <v> </v>
      </c>
      <c r="CM481" s="47" t="str">
        <f>IF(ISNA('[1]-------  H.S.ARA -------'!$J$43)," ",IF('[1]-------  H.S.ARA -------'!$J$43='CITYLIFE SİNEMALARI'!B481,HLOOKUP('CITYLIFE SİNEMALARI'!B481,'[1]-------  H.S.ARA -------'!$J$43:$J$46,2,FALSE)," "))</f>
        <v> </v>
      </c>
      <c r="CN481" s="46" t="str">
        <f>IF(ISNA('[1]-------  H.S.ARA -------'!$C$47)," ",IF('[1]-------  H.S.ARA -------'!$C$47='CITYLIFE SİNEMALARI'!B481,HLOOKUP('CITYLIFE SİNEMALARI'!B481,'[1]-------  H.S.ARA -------'!$C$47:$C$50,2,FALSE)," "))</f>
        <v> </v>
      </c>
      <c r="CO481" s="46" t="str">
        <f>IF(ISNA('[1]-------  H.S.ARA -------'!$D$47)," ",IF('[1]-------  H.S.ARA -------'!$D$47='CITYLIFE SİNEMALARI'!B481,HLOOKUP('CITYLIFE SİNEMALARI'!B481,'[1]-------  H.S.ARA -------'!$D$47:$D$50,2,FALSE)," "))</f>
        <v> </v>
      </c>
      <c r="CP481" s="46" t="str">
        <f>IF(ISNA('[1]-------  H.S.ARA -------'!$E$47)," ",IF('[1]-------  H.S.ARA -------'!$E$47='CITYLIFE SİNEMALARI'!B481,HLOOKUP('CITYLIFE SİNEMALARI'!B481,'[1]-------  H.S.ARA -------'!$E$47:$E$50,2,FALSE)," "))</f>
        <v> </v>
      </c>
      <c r="CQ481" s="46" t="str">
        <f>IF(ISNA('[1]-------  H.S.ARA -------'!$F$47)," ",IF('[1]-------  H.S.ARA -------'!$F$47='CITYLIFE SİNEMALARI'!B481,HLOOKUP('CITYLIFE SİNEMALARI'!B481,'[1]-------  H.S.ARA -------'!$F$47:$F$50,2,FALSE)," "))</f>
        <v> </v>
      </c>
      <c r="CR481" s="46" t="str">
        <f>IF(ISNA('[1]-------  H.S.ARA -------'!$G$47)," ",IF('[1]-------  H.S.ARA -------'!$G$47='CITYLIFE SİNEMALARI'!B481,HLOOKUP('CITYLIFE SİNEMALARI'!B481,'[1]-------  H.S.ARA -------'!$G$47:$G$50,2,FALSE)," "))</f>
        <v> </v>
      </c>
      <c r="CS481" s="46" t="str">
        <f>IF(ISNA('[1]-------  H.S.ARA -------'!$H$47)," ",IF('[1]-------  H.S.ARA -------'!$H$47='CITYLIFE SİNEMALARI'!B481,HLOOKUP('CITYLIFE SİNEMALARI'!B481,'[1]-------  H.S.ARA -------'!$H$47:$H$50,2,FALSE)," "))</f>
        <v> </v>
      </c>
      <c r="CT481" s="46" t="str">
        <f>IF(ISNA('[1]-------  H.S.ARA -------'!$I$47)," ",IF('[1]-------  H.S.ARA -------'!$I$47='CITYLIFE SİNEMALARI'!B481,HLOOKUP('CITYLIFE SİNEMALARI'!B481,'[1]-------  H.S.ARA -------'!$I$47:$I$50,2,FALSE)," "))</f>
        <v> </v>
      </c>
      <c r="CU481" s="46" t="str">
        <f>IF(ISNA('[1]-------  H.S.ARA -------'!$J$47)," ",IF('[1]-------  H.S.ARA -------'!$J$47='CITYLIFE SİNEMALARI'!B481,HLOOKUP('CITYLIFE SİNEMALARI'!B481,'[1]-------  H.S.ARA -------'!$J$47:$J$50,2,FALSE)," "))</f>
        <v> </v>
      </c>
      <c r="CV481" s="48" t="str">
        <f>IF(ISNA('[1]-------  H.S.ARA -------'!$C$51)," ",IF('[1]-------  H.S.ARA -------'!$C$51='CITYLIFE SİNEMALARI'!B481,HLOOKUP('CITYLIFE SİNEMALARI'!B481,'[1]-------  H.S.ARA -------'!$C$51:$C$54,2,FALSE)," "))</f>
        <v> </v>
      </c>
      <c r="CW481" s="48" t="str">
        <f>IF(ISNA('[1]-------  H.S.ARA -------'!$D$51)," ",IF('[1]-------  H.S.ARA -------'!$D$51='CITYLIFE SİNEMALARI'!B481,HLOOKUP('CITYLIFE SİNEMALARI'!B481,'[1]-------  H.S.ARA -------'!$D$51:$D$54,2,FALSE)," "))</f>
        <v> </v>
      </c>
      <c r="CX481" s="48" t="str">
        <f>IF(ISNA('[1]-------  H.S.ARA -------'!$E$51)," ",IF('[1]-------  H.S.ARA -------'!$E$51='CITYLIFE SİNEMALARI'!B481,HLOOKUP('CITYLIFE SİNEMALARI'!B481,'[1]-------  H.S.ARA -------'!$E$51:$E$54,2,FALSE)," "))</f>
        <v> </v>
      </c>
      <c r="CY481" s="48" t="str">
        <f>IF(ISNA('[1]-------  H.S.ARA -------'!$F$51)," ",IF('[1]-------  H.S.ARA -------'!$F$51='CITYLIFE SİNEMALARI'!B481,HLOOKUP('CITYLIFE SİNEMALARI'!B481,'[1]-------  H.S.ARA -------'!$F$51:$F$54,2,FALSE)," "))</f>
        <v> </v>
      </c>
      <c r="CZ481" s="48" t="str">
        <f>IF(ISNA('[1]-------  H.S.ARA -------'!$G$51)," ",IF('[1]-------  H.S.ARA -------'!$G$51='CITYLIFE SİNEMALARI'!B481,HLOOKUP('CITYLIFE SİNEMALARI'!B481,'[1]-------  H.S.ARA -------'!$G$51:$G$54,2,FALSE)," "))</f>
        <v> </v>
      </c>
      <c r="DA481" s="48" t="str">
        <f>IF(ISNA('[1]-------  H.S.ARA -------'!$H$51)," ",IF('[1]-------  H.S.ARA -------'!$H$51='CITYLIFE SİNEMALARI'!B481,HLOOKUP('CITYLIFE SİNEMALARI'!B481,'[1]-------  H.S.ARA -------'!$H$51:$H$54,2,FALSE)," "))</f>
        <v> </v>
      </c>
      <c r="DB481" s="48" t="str">
        <f>IF(ISNA('[1]-------  H.S.ARA -------'!$I$51)," ",IF('[1]-------  H.S.ARA -------'!$I$51='CITYLIFE SİNEMALARI'!B481,HLOOKUP('CITYLIFE SİNEMALARI'!B481,'[1]-------  H.S.ARA -------'!$I$51:$I$54,2,FALSE)," "))</f>
        <v> </v>
      </c>
      <c r="DC481" s="48" t="str">
        <f>IF(ISNA('[1]-------  H.S.ARA -------'!$J$51)," ",IF('[1]-------  H.S.ARA -------'!$J$51='CITYLIFE SİNEMALARI'!B481,HLOOKUP('CITYLIFE SİNEMALARI'!B481,'[1]-------  H.S.ARA -------'!$J$51:$J$54,2,FALSE)," "))</f>
        <v> </v>
      </c>
      <c r="DD481" s="49" t="str">
        <f>IF(ISNA('[1]-------  H.S.ARA -------'!$C$55)," ",IF('[1]-------  H.S.ARA -------'!$C$55='CITYLIFE SİNEMALARI'!B481,HLOOKUP('CITYLIFE SİNEMALARI'!B481,'[1]-------  H.S.ARA -------'!$C$55:$C$58,2,FALSE)," "))</f>
        <v> </v>
      </c>
      <c r="DE481" s="49" t="str">
        <f>IF(ISNA('[1]-------  H.S.ARA -------'!$D$55)," ",IF('[1]-------  H.S.ARA -------'!$D$55='CITYLIFE SİNEMALARI'!B481,HLOOKUP('CITYLIFE SİNEMALARI'!B481,'[1]-------  H.S.ARA -------'!$D$55:$D$58,2,FALSE)," "))</f>
        <v> </v>
      </c>
      <c r="DF481" s="49" t="str">
        <f>IF(ISNA('[1]-------  H.S.ARA -------'!$E$55)," ",IF('[1]-------  H.S.ARA -------'!$E$55='CITYLIFE SİNEMALARI'!B481,HLOOKUP('CITYLIFE SİNEMALARI'!B481,'[1]-------  H.S.ARA -------'!$E$55:$E$58,2,FALSE)," "))</f>
        <v> </v>
      </c>
      <c r="DG481" s="49" t="str">
        <f>IF(ISNA('[1]-------  H.S.ARA -------'!$F$55)," ",IF('[1]-------  H.S.ARA -------'!$F$55='CITYLIFE SİNEMALARI'!B481,HLOOKUP('CITYLIFE SİNEMALARI'!B481,'[1]-------  H.S.ARA -------'!$F$55:$F$58,2,FALSE)," "))</f>
        <v> </v>
      </c>
      <c r="DH481" s="49" t="str">
        <f>IF(ISNA('[1]-------  H.S.ARA -------'!$G$55)," ",IF('[1]-------  H.S.ARA -------'!$G$55='CITYLIFE SİNEMALARI'!B481,HLOOKUP('CITYLIFE SİNEMALARI'!B481,'[1]-------  H.S.ARA -------'!$G$55:$G$58,2,FALSE)," "))</f>
        <v> </v>
      </c>
      <c r="DI481" s="49" t="str">
        <f>IF(ISNA('[1]-------  H.S.ARA -------'!$H$55)," ",IF('[1]-------  H.S.ARA -------'!$H$55='CITYLIFE SİNEMALARI'!B481,HLOOKUP('CITYLIFE SİNEMALARI'!B481,'[1]-------  H.S.ARA -------'!$H$55:$H$58,2,FALSE)," "))</f>
        <v> </v>
      </c>
      <c r="DJ481" s="49" t="str">
        <f>IF(ISNA('[1]-------  H.S.ARA -------'!$I$55)," ",IF('[1]-------  H.S.ARA -------'!$I$55='CITYLIFE SİNEMALARI'!B481,HLOOKUP('CITYLIFE SİNEMALARI'!B481,'[1]-------  H.S.ARA -------'!$I$55:$I$58,2,FALSE)," "))</f>
        <v> </v>
      </c>
      <c r="DK481" s="49" t="str">
        <f>IF(ISNA('[1]-------  H.S.ARA -------'!$J$55)," ",IF('[1]-------  H.S.ARA -------'!$J$55='CITYLIFE SİNEMALARI'!B481,HLOOKUP('CITYLIFE SİNEMALARI'!B481,'[1]-------  H.S.ARA -------'!$J$55:$J$58,2,FALSE)," "))</f>
        <v> </v>
      </c>
    </row>
    <row r="482" spans="2:115" ht="12.75">
      <c r="B482" s="44">
        <f t="shared" si="22"/>
        <v>0</v>
      </c>
      <c r="C482" s="45"/>
      <c r="D482" s="46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46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46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46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46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46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46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46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47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47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47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47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47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47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47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47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48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48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48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48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48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48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48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48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49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49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49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49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49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49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49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49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50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50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50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50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50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50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50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50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47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47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47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47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47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47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47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47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46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46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46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46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46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46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46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46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48" t="str">
        <f>IF(ISNA('[1]-------  H.S.ARA -------'!$C$31)," ",IF('[1]-------  H.S.ARA -------'!$C$31='CITYLIFE SİNEMALARI'!B482,HLOOKUP('CITYLIFE SİNEMALARI'!B482,'[1]-------  H.S.ARA -------'!$C$31:$C$34,2,FALSE)," "))</f>
        <v> </v>
      </c>
      <c r="BI482" s="48" t="str">
        <f>IF(ISNA('[1]-------  H.S.ARA -------'!$D$31)," ",IF('[1]-------  H.S.ARA -------'!$D$31='CITYLIFE SİNEMALARI'!B482,HLOOKUP('CITYLIFE SİNEMALARI'!B482,'[1]-------  H.S.ARA -------'!$D$31:$D$34,2,FALSE)," "))</f>
        <v> </v>
      </c>
      <c r="BJ482" s="48" t="str">
        <f>IF(ISNA('[1]-------  H.S.ARA -------'!$E$31)," ",IF('[1]-------  H.S.ARA -------'!$E$31='CITYLIFE SİNEMALARI'!B482,HLOOKUP('CITYLIFE SİNEMALARI'!B482,'[1]-------  H.S.ARA -------'!$E$31:$E$34,2,FALSE)," "))</f>
        <v> </v>
      </c>
      <c r="BK482" s="48" t="str">
        <f>IF(ISNA('[1]-------  H.S.ARA -------'!$F$31)," ",IF('[1]-------  H.S.ARA -------'!$F$31='CITYLIFE SİNEMALARI'!B482,HLOOKUP('CITYLIFE SİNEMALARI'!B482,'[1]-------  H.S.ARA -------'!$F$31:$F$34,2,FALSE)," "))</f>
        <v> </v>
      </c>
      <c r="BL482" s="48" t="str">
        <f>IF(ISNA('[1]-------  H.S.ARA -------'!$G$31)," ",IF('[1]-------  H.S.ARA -------'!$G$31='CITYLIFE SİNEMALARI'!B482,HLOOKUP('CITYLIFE SİNEMALARI'!B482,'[1]-------  H.S.ARA -------'!$G$31:$G$34,2,FALSE)," "))</f>
        <v> </v>
      </c>
      <c r="BM482" s="48" t="str">
        <f>IF(ISNA('[1]-------  H.S.ARA -------'!$H$31)," ",IF('[1]-------  H.S.ARA -------'!$H$31='CITYLIFE SİNEMALARI'!B482,HLOOKUP('CITYLIFE SİNEMALARI'!B482,'[1]-------  H.S.ARA -------'!$H$31:$H$34,2,FALSE)," "))</f>
        <v> </v>
      </c>
      <c r="BN482" s="48" t="str">
        <f>IF(ISNA('[1]-------  H.S.ARA -------'!$I$31)," ",IF('[1]-------  H.S.ARA -------'!$I$31='CITYLIFE SİNEMALARI'!B482,HLOOKUP('CITYLIFE SİNEMALARI'!B482,'[1]-------  H.S.ARA -------'!$I$31:$I$34,2,FALSE)," "))</f>
        <v> </v>
      </c>
      <c r="BO482" s="48" t="str">
        <f>IF(ISNA('[1]-------  H.S.ARA -------'!$J$31)," ",IF('[1]-------  H.S.ARA -------'!$J$31='CITYLIFE SİNEMALARI'!B482,HLOOKUP('CITYLIFE SİNEMALARI'!B482,'[1]-------  H.S.ARA -------'!$J$31:$J$34,2,FALSE)," "))</f>
        <v> </v>
      </c>
      <c r="BP482" s="49" t="str">
        <f>IF(ISNA('[1]-------  H.S.ARA -------'!$C$35)," ",IF('[1]-------  H.S.ARA -------'!$C$35='CITYLIFE SİNEMALARI'!B482,HLOOKUP('CITYLIFE SİNEMALARI'!B482,'[1]-------  H.S.ARA -------'!$C$35:$C$38,2,FALSE)," "))</f>
        <v> </v>
      </c>
      <c r="BQ482" s="49" t="str">
        <f>IF(ISNA('[1]-------  H.S.ARA -------'!$D$35)," ",IF('[1]-------  H.S.ARA -------'!$D$35='CITYLIFE SİNEMALARI'!B482,HLOOKUP('CITYLIFE SİNEMALARI'!B482,'[1]-------  H.S.ARA -------'!$D$35:$D$38,2,FALSE)," "))</f>
        <v> </v>
      </c>
      <c r="BR482" s="49" t="str">
        <f>IF(ISNA('[1]-------  H.S.ARA -------'!$E$35)," ",IF('[1]-------  H.S.ARA -------'!$E$35='CITYLIFE SİNEMALARI'!B482,HLOOKUP('CITYLIFE SİNEMALARI'!B482,'[1]-------  H.S.ARA -------'!$E$35:$E$38,2,FALSE)," "))</f>
        <v> </v>
      </c>
      <c r="BS482" s="49" t="str">
        <f>IF(ISNA('[1]-------  H.S.ARA -------'!$F$35)," ",IF('[1]-------  H.S.ARA -------'!$F$35='CITYLIFE SİNEMALARI'!B482,HLOOKUP('CITYLIFE SİNEMALARI'!B482,'[1]-------  H.S.ARA -------'!$F$35:$F$38,2,FALSE)," "))</f>
        <v> </v>
      </c>
      <c r="BT482" s="49" t="str">
        <f>IF(ISNA('[1]-------  H.S.ARA -------'!$G$35)," ",IF('[1]-------  H.S.ARA -------'!$G$35='CITYLIFE SİNEMALARI'!B482,HLOOKUP('CITYLIFE SİNEMALARI'!B482,'[1]-------  H.S.ARA -------'!$G$35:$G$38,2,FALSE)," "))</f>
        <v> </v>
      </c>
      <c r="BU482" s="49" t="str">
        <f>IF(ISNA('[1]-------  H.S.ARA -------'!$H$35)," ",IF('[1]-------  H.S.ARA -------'!$H$35='CITYLIFE SİNEMALARI'!B482,HLOOKUP('CITYLIFE SİNEMALARI'!B482,'[1]-------  H.S.ARA -------'!$H$35:$H$38,2,FALSE)," "))</f>
        <v> </v>
      </c>
      <c r="BV482" s="49" t="str">
        <f>IF(ISNA('[1]-------  H.S.ARA -------'!$I$35)," ",IF('[1]-------  H.S.ARA -------'!$I$35='CITYLIFE SİNEMALARI'!B482,HLOOKUP('CITYLIFE SİNEMALARI'!B482,'[1]-------  H.S.ARA -------'!$I$35:$I$38,2,FALSE)," "))</f>
        <v> </v>
      </c>
      <c r="BW482" s="49" t="str">
        <f>IF(ISNA('[1]-------  H.S.ARA -------'!$J$35)," ",IF('[1]-------  H.S.ARA -------'!$J$35='CITYLIFE SİNEMALARI'!B482,HLOOKUP('CITYLIFE SİNEMALARI'!B482,'[1]-------  H.S.ARA -------'!$J$35:$J$38,2,FALSE)," "))</f>
        <v> </v>
      </c>
      <c r="BX482" s="51" t="str">
        <f>IF(ISNA('[1]-------  H.S.ARA -------'!$C$39)," ",IF('[1]-------  H.S.ARA -------'!$C$39='CITYLIFE SİNEMALARI'!B482,HLOOKUP('CITYLIFE SİNEMALARI'!B482,'[1]-------  H.S.ARA -------'!$C$39:$C$42,2,FALSE)," "))</f>
        <v> </v>
      </c>
      <c r="BY482" s="51" t="str">
        <f>IF(ISNA('[1]-------  H.S.ARA -------'!$D$39)," ",IF('[1]-------  H.S.ARA -------'!$D$39='CITYLIFE SİNEMALARI'!B482,HLOOKUP('CITYLIFE SİNEMALARI'!B482,'[1]-------  H.S.ARA -------'!$D$39:$D$42,2,FALSE)," "))</f>
        <v> </v>
      </c>
      <c r="BZ482" s="51" t="str">
        <f>IF(ISNA('[1]-------  H.S.ARA -------'!$E$39)," ",IF('[1]-------  H.S.ARA -------'!$E$39='CITYLIFE SİNEMALARI'!B482,HLOOKUP('CITYLIFE SİNEMALARI'!B482,'[1]-------  H.S.ARA -------'!$E$39:$E$42,2,FALSE)," "))</f>
        <v> </v>
      </c>
      <c r="CA482" s="51" t="str">
        <f>IF(ISNA('[1]-------  H.S.ARA -------'!$F$39)," ",IF('[1]-------  H.S.ARA -------'!$F$39='CITYLIFE SİNEMALARI'!B482,HLOOKUP('CITYLIFE SİNEMALARI'!B482,'[1]-------  H.S.ARA -------'!$F$39:$F$42,2,FALSE)," "))</f>
        <v> </v>
      </c>
      <c r="CB482" s="51" t="str">
        <f>IF(ISNA('[1]-------  H.S.ARA -------'!$G$39)," ",IF('[1]-------  H.S.ARA -------'!$G$39='CITYLIFE SİNEMALARI'!B482,HLOOKUP('CITYLIFE SİNEMALARI'!B482,'[1]-------  H.S.ARA -------'!$G$39:$G$42,2,FALSE)," "))</f>
        <v> </v>
      </c>
      <c r="CC482" s="51" t="str">
        <f>IF(ISNA('[1]-------  H.S.ARA -------'!$H$39)," ",IF('[1]-------  H.S.ARA -------'!$H$39='CITYLIFE SİNEMALARI'!B482,HLOOKUP('CITYLIFE SİNEMALARI'!B482,'[1]-------  H.S.ARA -------'!$H$39:$H$42,2,FALSE)," "))</f>
        <v> </v>
      </c>
      <c r="CD482" s="51" t="str">
        <f>IF(ISNA('[1]-------  H.S.ARA -------'!$I$39)," ",IF('[1]-------  H.S.ARA -------'!$I$39='CITYLIFE SİNEMALARI'!B482,HLOOKUP('CITYLIFE SİNEMALARI'!B482,'[1]-------  H.S.ARA -------'!$I$39:$I$42,2,FALSE)," "))</f>
        <v> </v>
      </c>
      <c r="CE482" s="51" t="str">
        <f>IF(ISNA('[1]-------  H.S.ARA -------'!$J$39)," ",IF('[1]-------  H.S.ARA -------'!$J$39='CITYLIFE SİNEMALARI'!B482,HLOOKUP('CITYLIFE SİNEMALARI'!B482,'[1]-------  H.S.ARA -------'!$J$39:$J$42,2,FALSE)," "))</f>
        <v> </v>
      </c>
      <c r="CF482" s="47" t="str">
        <f>IF(ISNA('[1]-------  H.S.ARA -------'!$C$43)," ",IF('[1]-------  H.S.ARA -------'!$C$43='CITYLIFE SİNEMALARI'!B482,HLOOKUP('CITYLIFE SİNEMALARI'!B482,'[1]-------  H.S.ARA -------'!$C$43:$C$46,2,FALSE)," "))</f>
        <v> </v>
      </c>
      <c r="CG482" s="47" t="str">
        <f>IF(ISNA('[1]-------  H.S.ARA -------'!$D$43)," ",IF('[1]-------  H.S.ARA -------'!$D$43='CITYLIFE SİNEMALARI'!B482,HLOOKUP('CITYLIFE SİNEMALARI'!B482,'[1]-------  H.S.ARA -------'!$D$43:$D$46,2,FALSE)," "))</f>
        <v> </v>
      </c>
      <c r="CH482" s="47" t="str">
        <f>IF(ISNA('[1]-------  H.S.ARA -------'!$E$43)," ",IF('[1]-------  H.S.ARA -------'!$E$43='CITYLIFE SİNEMALARI'!B482,HLOOKUP('CITYLIFE SİNEMALARI'!B482,'[1]-------  H.S.ARA -------'!$E$43:$E$46,2,FALSE)," "))</f>
        <v> </v>
      </c>
      <c r="CI482" s="47" t="str">
        <f>IF(ISNA('[1]-------  H.S.ARA -------'!$F$43)," ",IF('[1]-------  H.S.ARA -------'!$F$43='CITYLIFE SİNEMALARI'!B482,HLOOKUP('CITYLIFE SİNEMALARI'!B482,'[1]-------  H.S.ARA -------'!$F$43:$F$46,2,FALSE)," "))</f>
        <v> </v>
      </c>
      <c r="CJ482" s="47" t="str">
        <f>IF(ISNA('[1]-------  H.S.ARA -------'!$G$43)," ",IF('[1]-------  H.S.ARA -------'!$G$43='CITYLIFE SİNEMALARI'!B482,HLOOKUP('CITYLIFE SİNEMALARI'!B482,'[1]-------  H.S.ARA -------'!$G$43:$G$46,2,FALSE)," "))</f>
        <v> </v>
      </c>
      <c r="CK482" s="47" t="str">
        <f>IF(ISNA('[1]-------  H.S.ARA -------'!$H$43)," ",IF('[1]-------  H.S.ARA -------'!$H$43='CITYLIFE SİNEMALARI'!B482,HLOOKUP('CITYLIFE SİNEMALARI'!B482,'[1]-------  H.S.ARA -------'!$H$43:$H$46,2,FALSE)," "))</f>
        <v> </v>
      </c>
      <c r="CL482" s="47" t="str">
        <f>IF(ISNA('[1]-------  H.S.ARA -------'!$I$43)," ",IF('[1]-------  H.S.ARA -------'!$I$43='CITYLIFE SİNEMALARI'!B482,HLOOKUP('CITYLIFE SİNEMALARI'!B482,'[1]-------  H.S.ARA -------'!$I$43:$I$46,2,FALSE)," "))</f>
        <v> </v>
      </c>
      <c r="CM482" s="47" t="str">
        <f>IF(ISNA('[1]-------  H.S.ARA -------'!$J$43)," ",IF('[1]-------  H.S.ARA -------'!$J$43='CITYLIFE SİNEMALARI'!B482,HLOOKUP('CITYLIFE SİNEMALARI'!B482,'[1]-------  H.S.ARA -------'!$J$43:$J$46,2,FALSE)," "))</f>
        <v> </v>
      </c>
      <c r="CN482" s="46" t="str">
        <f>IF(ISNA('[1]-------  H.S.ARA -------'!$C$47)," ",IF('[1]-------  H.S.ARA -------'!$C$47='CITYLIFE SİNEMALARI'!B482,HLOOKUP('CITYLIFE SİNEMALARI'!B482,'[1]-------  H.S.ARA -------'!$C$47:$C$50,2,FALSE)," "))</f>
        <v> </v>
      </c>
      <c r="CO482" s="46" t="str">
        <f>IF(ISNA('[1]-------  H.S.ARA -------'!$D$47)," ",IF('[1]-------  H.S.ARA -------'!$D$47='CITYLIFE SİNEMALARI'!B482,HLOOKUP('CITYLIFE SİNEMALARI'!B482,'[1]-------  H.S.ARA -------'!$D$47:$D$50,2,FALSE)," "))</f>
        <v> </v>
      </c>
      <c r="CP482" s="46" t="str">
        <f>IF(ISNA('[1]-------  H.S.ARA -------'!$E$47)," ",IF('[1]-------  H.S.ARA -------'!$E$47='CITYLIFE SİNEMALARI'!B482,HLOOKUP('CITYLIFE SİNEMALARI'!B482,'[1]-------  H.S.ARA -------'!$E$47:$E$50,2,FALSE)," "))</f>
        <v> </v>
      </c>
      <c r="CQ482" s="46" t="str">
        <f>IF(ISNA('[1]-------  H.S.ARA -------'!$F$47)," ",IF('[1]-------  H.S.ARA -------'!$F$47='CITYLIFE SİNEMALARI'!B482,HLOOKUP('CITYLIFE SİNEMALARI'!B482,'[1]-------  H.S.ARA -------'!$F$47:$F$50,2,FALSE)," "))</f>
        <v> </v>
      </c>
      <c r="CR482" s="46" t="str">
        <f>IF(ISNA('[1]-------  H.S.ARA -------'!$G$47)," ",IF('[1]-------  H.S.ARA -------'!$G$47='CITYLIFE SİNEMALARI'!B482,HLOOKUP('CITYLIFE SİNEMALARI'!B482,'[1]-------  H.S.ARA -------'!$G$47:$G$50,2,FALSE)," "))</f>
        <v> </v>
      </c>
      <c r="CS482" s="46" t="str">
        <f>IF(ISNA('[1]-------  H.S.ARA -------'!$H$47)," ",IF('[1]-------  H.S.ARA -------'!$H$47='CITYLIFE SİNEMALARI'!B482,HLOOKUP('CITYLIFE SİNEMALARI'!B482,'[1]-------  H.S.ARA -------'!$H$47:$H$50,2,FALSE)," "))</f>
        <v> </v>
      </c>
      <c r="CT482" s="46" t="str">
        <f>IF(ISNA('[1]-------  H.S.ARA -------'!$I$47)," ",IF('[1]-------  H.S.ARA -------'!$I$47='CITYLIFE SİNEMALARI'!B482,HLOOKUP('CITYLIFE SİNEMALARI'!B482,'[1]-------  H.S.ARA -------'!$I$47:$I$50,2,FALSE)," "))</f>
        <v> </v>
      </c>
      <c r="CU482" s="46" t="str">
        <f>IF(ISNA('[1]-------  H.S.ARA -------'!$J$47)," ",IF('[1]-------  H.S.ARA -------'!$J$47='CITYLIFE SİNEMALARI'!B482,HLOOKUP('CITYLIFE SİNEMALARI'!B482,'[1]-------  H.S.ARA -------'!$J$47:$J$50,2,FALSE)," "))</f>
        <v> </v>
      </c>
      <c r="CV482" s="48" t="str">
        <f>IF(ISNA('[1]-------  H.S.ARA -------'!$C$51)," ",IF('[1]-------  H.S.ARA -------'!$C$51='CITYLIFE SİNEMALARI'!B482,HLOOKUP('CITYLIFE SİNEMALARI'!B482,'[1]-------  H.S.ARA -------'!$C$51:$C$54,2,FALSE)," "))</f>
        <v> </v>
      </c>
      <c r="CW482" s="48" t="str">
        <f>IF(ISNA('[1]-------  H.S.ARA -------'!$D$51)," ",IF('[1]-------  H.S.ARA -------'!$D$51='CITYLIFE SİNEMALARI'!B482,HLOOKUP('CITYLIFE SİNEMALARI'!B482,'[1]-------  H.S.ARA -------'!$D$51:$D$54,2,FALSE)," "))</f>
        <v> </v>
      </c>
      <c r="CX482" s="48" t="str">
        <f>IF(ISNA('[1]-------  H.S.ARA -------'!$E$51)," ",IF('[1]-------  H.S.ARA -------'!$E$51='CITYLIFE SİNEMALARI'!B482,HLOOKUP('CITYLIFE SİNEMALARI'!B482,'[1]-------  H.S.ARA -------'!$E$51:$E$54,2,FALSE)," "))</f>
        <v> </v>
      </c>
      <c r="CY482" s="48" t="str">
        <f>IF(ISNA('[1]-------  H.S.ARA -------'!$F$51)," ",IF('[1]-------  H.S.ARA -------'!$F$51='CITYLIFE SİNEMALARI'!B482,HLOOKUP('CITYLIFE SİNEMALARI'!B482,'[1]-------  H.S.ARA -------'!$F$51:$F$54,2,FALSE)," "))</f>
        <v> </v>
      </c>
      <c r="CZ482" s="48" t="str">
        <f>IF(ISNA('[1]-------  H.S.ARA -------'!$G$51)," ",IF('[1]-------  H.S.ARA -------'!$G$51='CITYLIFE SİNEMALARI'!B482,HLOOKUP('CITYLIFE SİNEMALARI'!B482,'[1]-------  H.S.ARA -------'!$G$51:$G$54,2,FALSE)," "))</f>
        <v> </v>
      </c>
      <c r="DA482" s="48" t="str">
        <f>IF(ISNA('[1]-------  H.S.ARA -------'!$H$51)," ",IF('[1]-------  H.S.ARA -------'!$H$51='CITYLIFE SİNEMALARI'!B482,HLOOKUP('CITYLIFE SİNEMALARI'!B482,'[1]-------  H.S.ARA -------'!$H$51:$H$54,2,FALSE)," "))</f>
        <v> </v>
      </c>
      <c r="DB482" s="48" t="str">
        <f>IF(ISNA('[1]-------  H.S.ARA -------'!$I$51)," ",IF('[1]-------  H.S.ARA -------'!$I$51='CITYLIFE SİNEMALARI'!B482,HLOOKUP('CITYLIFE SİNEMALARI'!B482,'[1]-------  H.S.ARA -------'!$I$51:$I$54,2,FALSE)," "))</f>
        <v> </v>
      </c>
      <c r="DC482" s="48" t="str">
        <f>IF(ISNA('[1]-------  H.S.ARA -------'!$J$51)," ",IF('[1]-------  H.S.ARA -------'!$J$51='CITYLIFE SİNEMALARI'!B482,HLOOKUP('CITYLIFE SİNEMALARI'!B482,'[1]-------  H.S.ARA -------'!$J$51:$J$54,2,FALSE)," "))</f>
        <v> </v>
      </c>
      <c r="DD482" s="49" t="str">
        <f>IF(ISNA('[1]-------  H.S.ARA -------'!$C$55)," ",IF('[1]-------  H.S.ARA -------'!$C$55='CITYLIFE SİNEMALARI'!B482,HLOOKUP('CITYLIFE SİNEMALARI'!B482,'[1]-------  H.S.ARA -------'!$C$55:$C$58,2,FALSE)," "))</f>
        <v> </v>
      </c>
      <c r="DE482" s="49" t="str">
        <f>IF(ISNA('[1]-------  H.S.ARA -------'!$D$55)," ",IF('[1]-------  H.S.ARA -------'!$D$55='CITYLIFE SİNEMALARI'!B482,HLOOKUP('CITYLIFE SİNEMALARI'!B482,'[1]-------  H.S.ARA -------'!$D$55:$D$58,2,FALSE)," "))</f>
        <v> </v>
      </c>
      <c r="DF482" s="49" t="str">
        <f>IF(ISNA('[1]-------  H.S.ARA -------'!$E$55)," ",IF('[1]-------  H.S.ARA -------'!$E$55='CITYLIFE SİNEMALARI'!B482,HLOOKUP('CITYLIFE SİNEMALARI'!B482,'[1]-------  H.S.ARA -------'!$E$55:$E$58,2,FALSE)," "))</f>
        <v> </v>
      </c>
      <c r="DG482" s="49" t="str">
        <f>IF(ISNA('[1]-------  H.S.ARA -------'!$F$55)," ",IF('[1]-------  H.S.ARA -------'!$F$55='CITYLIFE SİNEMALARI'!B482,HLOOKUP('CITYLIFE SİNEMALARI'!B482,'[1]-------  H.S.ARA -------'!$F$55:$F$58,2,FALSE)," "))</f>
        <v> </v>
      </c>
      <c r="DH482" s="49" t="str">
        <f>IF(ISNA('[1]-------  H.S.ARA -------'!$G$55)," ",IF('[1]-------  H.S.ARA -------'!$G$55='CITYLIFE SİNEMALARI'!B482,HLOOKUP('CITYLIFE SİNEMALARI'!B482,'[1]-------  H.S.ARA -------'!$G$55:$G$58,2,FALSE)," "))</f>
        <v> </v>
      </c>
      <c r="DI482" s="49" t="str">
        <f>IF(ISNA('[1]-------  H.S.ARA -------'!$H$55)," ",IF('[1]-------  H.S.ARA -------'!$H$55='CITYLIFE SİNEMALARI'!B482,HLOOKUP('CITYLIFE SİNEMALARI'!B482,'[1]-------  H.S.ARA -------'!$H$55:$H$58,2,FALSE)," "))</f>
        <v> </v>
      </c>
      <c r="DJ482" s="49" t="str">
        <f>IF(ISNA('[1]-------  H.S.ARA -------'!$I$55)," ",IF('[1]-------  H.S.ARA -------'!$I$55='CITYLIFE SİNEMALARI'!B482,HLOOKUP('CITYLIFE SİNEMALARI'!B482,'[1]-------  H.S.ARA -------'!$I$55:$I$58,2,FALSE)," "))</f>
        <v> </v>
      </c>
      <c r="DK482" s="49" t="str">
        <f>IF(ISNA('[1]-------  H.S.ARA -------'!$J$55)," ",IF('[1]-------  H.S.ARA -------'!$J$55='CITYLIFE SİNEMALARI'!B482,HLOOKUP('CITYLIFE SİNEMALARI'!B482,'[1]-------  H.S.ARA -------'!$J$55:$J$58,2,FALSE)," "))</f>
        <v> </v>
      </c>
    </row>
    <row r="483" spans="2:115" ht="12.75">
      <c r="B483" s="44">
        <f t="shared" si="22"/>
        <v>0</v>
      </c>
      <c r="C483" s="45"/>
      <c r="D483" s="46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46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46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46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46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46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46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46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47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47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47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47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47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47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47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47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48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48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48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48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48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48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48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48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49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49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49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49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49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49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49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49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50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50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50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50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50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50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50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50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47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47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47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47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47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47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47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47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46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46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46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46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46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46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46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46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48" t="str">
        <f>IF(ISNA('[1]-------  H.S.ARA -------'!$C$31)," ",IF('[1]-------  H.S.ARA -------'!$C$31='CITYLIFE SİNEMALARI'!B483,HLOOKUP('CITYLIFE SİNEMALARI'!B483,'[1]-------  H.S.ARA -------'!$C$31:$C$34,2,FALSE)," "))</f>
        <v> </v>
      </c>
      <c r="BI483" s="48" t="str">
        <f>IF(ISNA('[1]-------  H.S.ARA -------'!$D$31)," ",IF('[1]-------  H.S.ARA -------'!$D$31='CITYLIFE SİNEMALARI'!B483,HLOOKUP('CITYLIFE SİNEMALARI'!B483,'[1]-------  H.S.ARA -------'!$D$31:$D$34,2,FALSE)," "))</f>
        <v> </v>
      </c>
      <c r="BJ483" s="48" t="str">
        <f>IF(ISNA('[1]-------  H.S.ARA -------'!$E$31)," ",IF('[1]-------  H.S.ARA -------'!$E$31='CITYLIFE SİNEMALARI'!B483,HLOOKUP('CITYLIFE SİNEMALARI'!B483,'[1]-------  H.S.ARA -------'!$E$31:$E$34,2,FALSE)," "))</f>
        <v> </v>
      </c>
      <c r="BK483" s="48" t="str">
        <f>IF(ISNA('[1]-------  H.S.ARA -------'!$F$31)," ",IF('[1]-------  H.S.ARA -------'!$F$31='CITYLIFE SİNEMALARI'!B483,HLOOKUP('CITYLIFE SİNEMALARI'!B483,'[1]-------  H.S.ARA -------'!$F$31:$F$34,2,FALSE)," "))</f>
        <v> </v>
      </c>
      <c r="BL483" s="48" t="str">
        <f>IF(ISNA('[1]-------  H.S.ARA -------'!$G$31)," ",IF('[1]-------  H.S.ARA -------'!$G$31='CITYLIFE SİNEMALARI'!B483,HLOOKUP('CITYLIFE SİNEMALARI'!B483,'[1]-------  H.S.ARA -------'!$G$31:$G$34,2,FALSE)," "))</f>
        <v> </v>
      </c>
      <c r="BM483" s="48" t="str">
        <f>IF(ISNA('[1]-------  H.S.ARA -------'!$H$31)," ",IF('[1]-------  H.S.ARA -------'!$H$31='CITYLIFE SİNEMALARI'!B483,HLOOKUP('CITYLIFE SİNEMALARI'!B483,'[1]-------  H.S.ARA -------'!$H$31:$H$34,2,FALSE)," "))</f>
        <v> </v>
      </c>
      <c r="BN483" s="48" t="str">
        <f>IF(ISNA('[1]-------  H.S.ARA -------'!$I$31)," ",IF('[1]-------  H.S.ARA -------'!$I$31='CITYLIFE SİNEMALARI'!B483,HLOOKUP('CITYLIFE SİNEMALARI'!B483,'[1]-------  H.S.ARA -------'!$I$31:$I$34,2,FALSE)," "))</f>
        <v> </v>
      </c>
      <c r="BO483" s="48" t="str">
        <f>IF(ISNA('[1]-------  H.S.ARA -------'!$J$31)," ",IF('[1]-------  H.S.ARA -------'!$J$31='CITYLIFE SİNEMALARI'!B483,HLOOKUP('CITYLIFE SİNEMALARI'!B483,'[1]-------  H.S.ARA -------'!$J$31:$J$34,2,FALSE)," "))</f>
        <v> </v>
      </c>
      <c r="BP483" s="49" t="str">
        <f>IF(ISNA('[1]-------  H.S.ARA -------'!$C$35)," ",IF('[1]-------  H.S.ARA -------'!$C$35='CITYLIFE SİNEMALARI'!B483,HLOOKUP('CITYLIFE SİNEMALARI'!B483,'[1]-------  H.S.ARA -------'!$C$35:$C$38,2,FALSE)," "))</f>
        <v> </v>
      </c>
      <c r="BQ483" s="49" t="str">
        <f>IF(ISNA('[1]-------  H.S.ARA -------'!$D$35)," ",IF('[1]-------  H.S.ARA -------'!$D$35='CITYLIFE SİNEMALARI'!B483,HLOOKUP('CITYLIFE SİNEMALARI'!B483,'[1]-------  H.S.ARA -------'!$D$35:$D$38,2,FALSE)," "))</f>
        <v> </v>
      </c>
      <c r="BR483" s="49" t="str">
        <f>IF(ISNA('[1]-------  H.S.ARA -------'!$E$35)," ",IF('[1]-------  H.S.ARA -------'!$E$35='CITYLIFE SİNEMALARI'!B483,HLOOKUP('CITYLIFE SİNEMALARI'!B483,'[1]-------  H.S.ARA -------'!$E$35:$E$38,2,FALSE)," "))</f>
        <v> </v>
      </c>
      <c r="BS483" s="49" t="str">
        <f>IF(ISNA('[1]-------  H.S.ARA -------'!$F$35)," ",IF('[1]-------  H.S.ARA -------'!$F$35='CITYLIFE SİNEMALARI'!B483,HLOOKUP('CITYLIFE SİNEMALARI'!B483,'[1]-------  H.S.ARA -------'!$F$35:$F$38,2,FALSE)," "))</f>
        <v> </v>
      </c>
      <c r="BT483" s="49" t="str">
        <f>IF(ISNA('[1]-------  H.S.ARA -------'!$G$35)," ",IF('[1]-------  H.S.ARA -------'!$G$35='CITYLIFE SİNEMALARI'!B483,HLOOKUP('CITYLIFE SİNEMALARI'!B483,'[1]-------  H.S.ARA -------'!$G$35:$G$38,2,FALSE)," "))</f>
        <v> </v>
      </c>
      <c r="BU483" s="49" t="str">
        <f>IF(ISNA('[1]-------  H.S.ARA -------'!$H$35)," ",IF('[1]-------  H.S.ARA -------'!$H$35='CITYLIFE SİNEMALARI'!B483,HLOOKUP('CITYLIFE SİNEMALARI'!B483,'[1]-------  H.S.ARA -------'!$H$35:$H$38,2,FALSE)," "))</f>
        <v> </v>
      </c>
      <c r="BV483" s="49" t="str">
        <f>IF(ISNA('[1]-------  H.S.ARA -------'!$I$35)," ",IF('[1]-------  H.S.ARA -------'!$I$35='CITYLIFE SİNEMALARI'!B483,HLOOKUP('CITYLIFE SİNEMALARI'!B483,'[1]-------  H.S.ARA -------'!$I$35:$I$38,2,FALSE)," "))</f>
        <v> </v>
      </c>
      <c r="BW483" s="49" t="str">
        <f>IF(ISNA('[1]-------  H.S.ARA -------'!$J$35)," ",IF('[1]-------  H.S.ARA -------'!$J$35='CITYLIFE SİNEMALARI'!B483,HLOOKUP('CITYLIFE SİNEMALARI'!B483,'[1]-------  H.S.ARA -------'!$J$35:$J$38,2,FALSE)," "))</f>
        <v> </v>
      </c>
      <c r="BX483" s="51" t="str">
        <f>IF(ISNA('[1]-------  H.S.ARA -------'!$C$39)," ",IF('[1]-------  H.S.ARA -------'!$C$39='CITYLIFE SİNEMALARI'!B483,HLOOKUP('CITYLIFE SİNEMALARI'!B483,'[1]-------  H.S.ARA -------'!$C$39:$C$42,2,FALSE)," "))</f>
        <v> </v>
      </c>
      <c r="BY483" s="51" t="str">
        <f>IF(ISNA('[1]-------  H.S.ARA -------'!$D$39)," ",IF('[1]-------  H.S.ARA -------'!$D$39='CITYLIFE SİNEMALARI'!B483,HLOOKUP('CITYLIFE SİNEMALARI'!B483,'[1]-------  H.S.ARA -------'!$D$39:$D$42,2,FALSE)," "))</f>
        <v> </v>
      </c>
      <c r="BZ483" s="51" t="str">
        <f>IF(ISNA('[1]-------  H.S.ARA -------'!$E$39)," ",IF('[1]-------  H.S.ARA -------'!$E$39='CITYLIFE SİNEMALARI'!B483,HLOOKUP('CITYLIFE SİNEMALARI'!B483,'[1]-------  H.S.ARA -------'!$E$39:$E$42,2,FALSE)," "))</f>
        <v> </v>
      </c>
      <c r="CA483" s="51" t="str">
        <f>IF(ISNA('[1]-------  H.S.ARA -------'!$F$39)," ",IF('[1]-------  H.S.ARA -------'!$F$39='CITYLIFE SİNEMALARI'!B483,HLOOKUP('CITYLIFE SİNEMALARI'!B483,'[1]-------  H.S.ARA -------'!$F$39:$F$42,2,FALSE)," "))</f>
        <v> </v>
      </c>
      <c r="CB483" s="51" t="str">
        <f>IF(ISNA('[1]-------  H.S.ARA -------'!$G$39)," ",IF('[1]-------  H.S.ARA -------'!$G$39='CITYLIFE SİNEMALARI'!B483,HLOOKUP('CITYLIFE SİNEMALARI'!B483,'[1]-------  H.S.ARA -------'!$G$39:$G$42,2,FALSE)," "))</f>
        <v> </v>
      </c>
      <c r="CC483" s="51" t="str">
        <f>IF(ISNA('[1]-------  H.S.ARA -------'!$H$39)," ",IF('[1]-------  H.S.ARA -------'!$H$39='CITYLIFE SİNEMALARI'!B483,HLOOKUP('CITYLIFE SİNEMALARI'!B483,'[1]-------  H.S.ARA -------'!$H$39:$H$42,2,FALSE)," "))</f>
        <v> </v>
      </c>
      <c r="CD483" s="51" t="str">
        <f>IF(ISNA('[1]-------  H.S.ARA -------'!$I$39)," ",IF('[1]-------  H.S.ARA -------'!$I$39='CITYLIFE SİNEMALARI'!B483,HLOOKUP('CITYLIFE SİNEMALARI'!B483,'[1]-------  H.S.ARA -------'!$I$39:$I$42,2,FALSE)," "))</f>
        <v> </v>
      </c>
      <c r="CE483" s="51" t="str">
        <f>IF(ISNA('[1]-------  H.S.ARA -------'!$J$39)," ",IF('[1]-------  H.S.ARA -------'!$J$39='CITYLIFE SİNEMALARI'!B483,HLOOKUP('CITYLIFE SİNEMALARI'!B483,'[1]-------  H.S.ARA -------'!$J$39:$J$42,2,FALSE)," "))</f>
        <v> </v>
      </c>
      <c r="CF483" s="47" t="str">
        <f>IF(ISNA('[1]-------  H.S.ARA -------'!$C$43)," ",IF('[1]-------  H.S.ARA -------'!$C$43='CITYLIFE SİNEMALARI'!B483,HLOOKUP('CITYLIFE SİNEMALARI'!B483,'[1]-------  H.S.ARA -------'!$C$43:$C$46,2,FALSE)," "))</f>
        <v> </v>
      </c>
      <c r="CG483" s="47" t="str">
        <f>IF(ISNA('[1]-------  H.S.ARA -------'!$D$43)," ",IF('[1]-------  H.S.ARA -------'!$D$43='CITYLIFE SİNEMALARI'!B483,HLOOKUP('CITYLIFE SİNEMALARI'!B483,'[1]-------  H.S.ARA -------'!$D$43:$D$46,2,FALSE)," "))</f>
        <v> </v>
      </c>
      <c r="CH483" s="47" t="str">
        <f>IF(ISNA('[1]-------  H.S.ARA -------'!$E$43)," ",IF('[1]-------  H.S.ARA -------'!$E$43='CITYLIFE SİNEMALARI'!B483,HLOOKUP('CITYLIFE SİNEMALARI'!B483,'[1]-------  H.S.ARA -------'!$E$43:$E$46,2,FALSE)," "))</f>
        <v> </v>
      </c>
      <c r="CI483" s="47" t="str">
        <f>IF(ISNA('[1]-------  H.S.ARA -------'!$F$43)," ",IF('[1]-------  H.S.ARA -------'!$F$43='CITYLIFE SİNEMALARI'!B483,HLOOKUP('CITYLIFE SİNEMALARI'!B483,'[1]-------  H.S.ARA -------'!$F$43:$F$46,2,FALSE)," "))</f>
        <v> </v>
      </c>
      <c r="CJ483" s="47" t="str">
        <f>IF(ISNA('[1]-------  H.S.ARA -------'!$G$43)," ",IF('[1]-------  H.S.ARA -------'!$G$43='CITYLIFE SİNEMALARI'!B483,HLOOKUP('CITYLIFE SİNEMALARI'!B483,'[1]-------  H.S.ARA -------'!$G$43:$G$46,2,FALSE)," "))</f>
        <v> </v>
      </c>
      <c r="CK483" s="47" t="str">
        <f>IF(ISNA('[1]-------  H.S.ARA -------'!$H$43)," ",IF('[1]-------  H.S.ARA -------'!$H$43='CITYLIFE SİNEMALARI'!B483,HLOOKUP('CITYLIFE SİNEMALARI'!B483,'[1]-------  H.S.ARA -------'!$H$43:$H$46,2,FALSE)," "))</f>
        <v> </v>
      </c>
      <c r="CL483" s="47" t="str">
        <f>IF(ISNA('[1]-------  H.S.ARA -------'!$I$43)," ",IF('[1]-------  H.S.ARA -------'!$I$43='CITYLIFE SİNEMALARI'!B483,HLOOKUP('CITYLIFE SİNEMALARI'!B483,'[1]-------  H.S.ARA -------'!$I$43:$I$46,2,FALSE)," "))</f>
        <v> </v>
      </c>
      <c r="CM483" s="47" t="str">
        <f>IF(ISNA('[1]-------  H.S.ARA -------'!$J$43)," ",IF('[1]-------  H.S.ARA -------'!$J$43='CITYLIFE SİNEMALARI'!B483,HLOOKUP('CITYLIFE SİNEMALARI'!B483,'[1]-------  H.S.ARA -------'!$J$43:$J$46,2,FALSE)," "))</f>
        <v> </v>
      </c>
      <c r="CN483" s="46" t="str">
        <f>IF(ISNA('[1]-------  H.S.ARA -------'!$C$47)," ",IF('[1]-------  H.S.ARA -------'!$C$47='CITYLIFE SİNEMALARI'!B483,HLOOKUP('CITYLIFE SİNEMALARI'!B483,'[1]-------  H.S.ARA -------'!$C$47:$C$50,2,FALSE)," "))</f>
        <v> </v>
      </c>
      <c r="CO483" s="46" t="str">
        <f>IF(ISNA('[1]-------  H.S.ARA -------'!$D$47)," ",IF('[1]-------  H.S.ARA -------'!$D$47='CITYLIFE SİNEMALARI'!B483,HLOOKUP('CITYLIFE SİNEMALARI'!B483,'[1]-------  H.S.ARA -------'!$D$47:$D$50,2,FALSE)," "))</f>
        <v> </v>
      </c>
      <c r="CP483" s="46" t="str">
        <f>IF(ISNA('[1]-------  H.S.ARA -------'!$E$47)," ",IF('[1]-------  H.S.ARA -------'!$E$47='CITYLIFE SİNEMALARI'!B483,HLOOKUP('CITYLIFE SİNEMALARI'!B483,'[1]-------  H.S.ARA -------'!$E$47:$E$50,2,FALSE)," "))</f>
        <v> </v>
      </c>
      <c r="CQ483" s="46" t="str">
        <f>IF(ISNA('[1]-------  H.S.ARA -------'!$F$47)," ",IF('[1]-------  H.S.ARA -------'!$F$47='CITYLIFE SİNEMALARI'!B483,HLOOKUP('CITYLIFE SİNEMALARI'!B483,'[1]-------  H.S.ARA -------'!$F$47:$F$50,2,FALSE)," "))</f>
        <v> </v>
      </c>
      <c r="CR483" s="46" t="str">
        <f>IF(ISNA('[1]-------  H.S.ARA -------'!$G$47)," ",IF('[1]-------  H.S.ARA -------'!$G$47='CITYLIFE SİNEMALARI'!B483,HLOOKUP('CITYLIFE SİNEMALARI'!B483,'[1]-------  H.S.ARA -------'!$G$47:$G$50,2,FALSE)," "))</f>
        <v> </v>
      </c>
      <c r="CS483" s="46" t="str">
        <f>IF(ISNA('[1]-------  H.S.ARA -------'!$H$47)," ",IF('[1]-------  H.S.ARA -------'!$H$47='CITYLIFE SİNEMALARI'!B483,HLOOKUP('CITYLIFE SİNEMALARI'!B483,'[1]-------  H.S.ARA -------'!$H$47:$H$50,2,FALSE)," "))</f>
        <v> </v>
      </c>
      <c r="CT483" s="46" t="str">
        <f>IF(ISNA('[1]-------  H.S.ARA -------'!$I$47)," ",IF('[1]-------  H.S.ARA -------'!$I$47='CITYLIFE SİNEMALARI'!B483,HLOOKUP('CITYLIFE SİNEMALARI'!B483,'[1]-------  H.S.ARA -------'!$I$47:$I$50,2,FALSE)," "))</f>
        <v> </v>
      </c>
      <c r="CU483" s="46" t="str">
        <f>IF(ISNA('[1]-------  H.S.ARA -------'!$J$47)," ",IF('[1]-------  H.S.ARA -------'!$J$47='CITYLIFE SİNEMALARI'!B483,HLOOKUP('CITYLIFE SİNEMALARI'!B483,'[1]-------  H.S.ARA -------'!$J$47:$J$50,2,FALSE)," "))</f>
        <v> </v>
      </c>
      <c r="CV483" s="48" t="str">
        <f>IF(ISNA('[1]-------  H.S.ARA -------'!$C$51)," ",IF('[1]-------  H.S.ARA -------'!$C$51='CITYLIFE SİNEMALARI'!B483,HLOOKUP('CITYLIFE SİNEMALARI'!B483,'[1]-------  H.S.ARA -------'!$C$51:$C$54,2,FALSE)," "))</f>
        <v> </v>
      </c>
      <c r="CW483" s="48" t="str">
        <f>IF(ISNA('[1]-------  H.S.ARA -------'!$D$51)," ",IF('[1]-------  H.S.ARA -------'!$D$51='CITYLIFE SİNEMALARI'!B483,HLOOKUP('CITYLIFE SİNEMALARI'!B483,'[1]-------  H.S.ARA -------'!$D$51:$D$54,2,FALSE)," "))</f>
        <v> </v>
      </c>
      <c r="CX483" s="48" t="str">
        <f>IF(ISNA('[1]-------  H.S.ARA -------'!$E$51)," ",IF('[1]-------  H.S.ARA -------'!$E$51='CITYLIFE SİNEMALARI'!B483,HLOOKUP('CITYLIFE SİNEMALARI'!B483,'[1]-------  H.S.ARA -------'!$E$51:$E$54,2,FALSE)," "))</f>
        <v> </v>
      </c>
      <c r="CY483" s="48" t="str">
        <f>IF(ISNA('[1]-------  H.S.ARA -------'!$F$51)," ",IF('[1]-------  H.S.ARA -------'!$F$51='CITYLIFE SİNEMALARI'!B483,HLOOKUP('CITYLIFE SİNEMALARI'!B483,'[1]-------  H.S.ARA -------'!$F$51:$F$54,2,FALSE)," "))</f>
        <v> </v>
      </c>
      <c r="CZ483" s="48" t="str">
        <f>IF(ISNA('[1]-------  H.S.ARA -------'!$G$51)," ",IF('[1]-------  H.S.ARA -------'!$G$51='CITYLIFE SİNEMALARI'!B483,HLOOKUP('CITYLIFE SİNEMALARI'!B483,'[1]-------  H.S.ARA -------'!$G$51:$G$54,2,FALSE)," "))</f>
        <v> </v>
      </c>
      <c r="DA483" s="48" t="str">
        <f>IF(ISNA('[1]-------  H.S.ARA -------'!$H$51)," ",IF('[1]-------  H.S.ARA -------'!$H$51='CITYLIFE SİNEMALARI'!B483,HLOOKUP('CITYLIFE SİNEMALARI'!B483,'[1]-------  H.S.ARA -------'!$H$51:$H$54,2,FALSE)," "))</f>
        <v> </v>
      </c>
      <c r="DB483" s="48" t="str">
        <f>IF(ISNA('[1]-------  H.S.ARA -------'!$I$51)," ",IF('[1]-------  H.S.ARA -------'!$I$51='CITYLIFE SİNEMALARI'!B483,HLOOKUP('CITYLIFE SİNEMALARI'!B483,'[1]-------  H.S.ARA -------'!$I$51:$I$54,2,FALSE)," "))</f>
        <v> </v>
      </c>
      <c r="DC483" s="48" t="str">
        <f>IF(ISNA('[1]-------  H.S.ARA -------'!$J$51)," ",IF('[1]-------  H.S.ARA -------'!$J$51='CITYLIFE SİNEMALARI'!B483,HLOOKUP('CITYLIFE SİNEMALARI'!B483,'[1]-------  H.S.ARA -------'!$J$51:$J$54,2,FALSE)," "))</f>
        <v> </v>
      </c>
      <c r="DD483" s="49" t="str">
        <f>IF(ISNA('[1]-------  H.S.ARA -------'!$C$55)," ",IF('[1]-------  H.S.ARA -------'!$C$55='CITYLIFE SİNEMALARI'!B483,HLOOKUP('CITYLIFE SİNEMALARI'!B483,'[1]-------  H.S.ARA -------'!$C$55:$C$58,2,FALSE)," "))</f>
        <v> </v>
      </c>
      <c r="DE483" s="49" t="str">
        <f>IF(ISNA('[1]-------  H.S.ARA -------'!$D$55)," ",IF('[1]-------  H.S.ARA -------'!$D$55='CITYLIFE SİNEMALARI'!B483,HLOOKUP('CITYLIFE SİNEMALARI'!B483,'[1]-------  H.S.ARA -------'!$D$55:$D$58,2,FALSE)," "))</f>
        <v> </v>
      </c>
      <c r="DF483" s="49" t="str">
        <f>IF(ISNA('[1]-------  H.S.ARA -------'!$E$55)," ",IF('[1]-------  H.S.ARA -------'!$E$55='CITYLIFE SİNEMALARI'!B483,HLOOKUP('CITYLIFE SİNEMALARI'!B483,'[1]-------  H.S.ARA -------'!$E$55:$E$58,2,FALSE)," "))</f>
        <v> </v>
      </c>
      <c r="DG483" s="49" t="str">
        <f>IF(ISNA('[1]-------  H.S.ARA -------'!$F$55)," ",IF('[1]-------  H.S.ARA -------'!$F$55='CITYLIFE SİNEMALARI'!B483,HLOOKUP('CITYLIFE SİNEMALARI'!B483,'[1]-------  H.S.ARA -------'!$F$55:$F$58,2,FALSE)," "))</f>
        <v> </v>
      </c>
      <c r="DH483" s="49" t="str">
        <f>IF(ISNA('[1]-------  H.S.ARA -------'!$G$55)," ",IF('[1]-------  H.S.ARA -------'!$G$55='CITYLIFE SİNEMALARI'!B483,HLOOKUP('CITYLIFE SİNEMALARI'!B483,'[1]-------  H.S.ARA -------'!$G$55:$G$58,2,FALSE)," "))</f>
        <v> </v>
      </c>
      <c r="DI483" s="49" t="str">
        <f>IF(ISNA('[1]-------  H.S.ARA -------'!$H$55)," ",IF('[1]-------  H.S.ARA -------'!$H$55='CITYLIFE SİNEMALARI'!B483,HLOOKUP('CITYLIFE SİNEMALARI'!B483,'[1]-------  H.S.ARA -------'!$H$55:$H$58,2,FALSE)," "))</f>
        <v> </v>
      </c>
      <c r="DJ483" s="49" t="str">
        <f>IF(ISNA('[1]-------  H.S.ARA -------'!$I$55)," ",IF('[1]-------  H.S.ARA -------'!$I$55='CITYLIFE SİNEMALARI'!B483,HLOOKUP('CITYLIFE SİNEMALARI'!B483,'[1]-------  H.S.ARA -------'!$I$55:$I$58,2,FALSE)," "))</f>
        <v> </v>
      </c>
      <c r="DK483" s="49" t="str">
        <f>IF(ISNA('[1]-------  H.S.ARA -------'!$J$55)," ",IF('[1]-------  H.S.ARA -------'!$J$55='CITYLIFE SİNEMALARI'!B483,HLOOKUP('CITYLIFE SİNEMALARI'!B483,'[1]-------  H.S.ARA -------'!$J$55:$J$58,2,FALSE)," "))</f>
        <v> </v>
      </c>
    </row>
    <row r="484" spans="2:115" ht="12.75">
      <c r="B484" s="44">
        <f t="shared" si="22"/>
        <v>0</v>
      </c>
      <c r="C484" s="45"/>
      <c r="D484" s="46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46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46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46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46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46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46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46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47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47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47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47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47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47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47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47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48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48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48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48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48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48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48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48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49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49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49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49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49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49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49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49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50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50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50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50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50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50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50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50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47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47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47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47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47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47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47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47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46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46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46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46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46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46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46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46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48" t="str">
        <f>IF(ISNA('[1]-------  H.S.ARA -------'!$C$31)," ",IF('[1]-------  H.S.ARA -------'!$C$31='CITYLIFE SİNEMALARI'!B484,HLOOKUP('CITYLIFE SİNEMALARI'!B484,'[1]-------  H.S.ARA -------'!$C$31:$C$34,2,FALSE)," "))</f>
        <v> </v>
      </c>
      <c r="BI484" s="48" t="str">
        <f>IF(ISNA('[1]-------  H.S.ARA -------'!$D$31)," ",IF('[1]-------  H.S.ARA -------'!$D$31='CITYLIFE SİNEMALARI'!B484,HLOOKUP('CITYLIFE SİNEMALARI'!B484,'[1]-------  H.S.ARA -------'!$D$31:$D$34,2,FALSE)," "))</f>
        <v> </v>
      </c>
      <c r="BJ484" s="48" t="str">
        <f>IF(ISNA('[1]-------  H.S.ARA -------'!$E$31)," ",IF('[1]-------  H.S.ARA -------'!$E$31='CITYLIFE SİNEMALARI'!B484,HLOOKUP('CITYLIFE SİNEMALARI'!B484,'[1]-------  H.S.ARA -------'!$E$31:$E$34,2,FALSE)," "))</f>
        <v> </v>
      </c>
      <c r="BK484" s="48" t="str">
        <f>IF(ISNA('[1]-------  H.S.ARA -------'!$F$31)," ",IF('[1]-------  H.S.ARA -------'!$F$31='CITYLIFE SİNEMALARI'!B484,HLOOKUP('CITYLIFE SİNEMALARI'!B484,'[1]-------  H.S.ARA -------'!$F$31:$F$34,2,FALSE)," "))</f>
        <v> </v>
      </c>
      <c r="BL484" s="48" t="str">
        <f>IF(ISNA('[1]-------  H.S.ARA -------'!$G$31)," ",IF('[1]-------  H.S.ARA -------'!$G$31='CITYLIFE SİNEMALARI'!B484,HLOOKUP('CITYLIFE SİNEMALARI'!B484,'[1]-------  H.S.ARA -------'!$G$31:$G$34,2,FALSE)," "))</f>
        <v> </v>
      </c>
      <c r="BM484" s="48" t="str">
        <f>IF(ISNA('[1]-------  H.S.ARA -------'!$H$31)," ",IF('[1]-------  H.S.ARA -------'!$H$31='CITYLIFE SİNEMALARI'!B484,HLOOKUP('CITYLIFE SİNEMALARI'!B484,'[1]-------  H.S.ARA -------'!$H$31:$H$34,2,FALSE)," "))</f>
        <v> </v>
      </c>
      <c r="BN484" s="48" t="str">
        <f>IF(ISNA('[1]-------  H.S.ARA -------'!$I$31)," ",IF('[1]-------  H.S.ARA -------'!$I$31='CITYLIFE SİNEMALARI'!B484,HLOOKUP('CITYLIFE SİNEMALARI'!B484,'[1]-------  H.S.ARA -------'!$I$31:$I$34,2,FALSE)," "))</f>
        <v> </v>
      </c>
      <c r="BO484" s="48" t="str">
        <f>IF(ISNA('[1]-------  H.S.ARA -------'!$J$31)," ",IF('[1]-------  H.S.ARA -------'!$J$31='CITYLIFE SİNEMALARI'!B484,HLOOKUP('CITYLIFE SİNEMALARI'!B484,'[1]-------  H.S.ARA -------'!$J$31:$J$34,2,FALSE)," "))</f>
        <v> </v>
      </c>
      <c r="BP484" s="49" t="str">
        <f>IF(ISNA('[1]-------  H.S.ARA -------'!$C$35)," ",IF('[1]-------  H.S.ARA -------'!$C$35='CITYLIFE SİNEMALARI'!B484,HLOOKUP('CITYLIFE SİNEMALARI'!B484,'[1]-------  H.S.ARA -------'!$C$35:$C$38,2,FALSE)," "))</f>
        <v> </v>
      </c>
      <c r="BQ484" s="49" t="str">
        <f>IF(ISNA('[1]-------  H.S.ARA -------'!$D$35)," ",IF('[1]-------  H.S.ARA -------'!$D$35='CITYLIFE SİNEMALARI'!B484,HLOOKUP('CITYLIFE SİNEMALARI'!B484,'[1]-------  H.S.ARA -------'!$D$35:$D$38,2,FALSE)," "))</f>
        <v> </v>
      </c>
      <c r="BR484" s="49" t="str">
        <f>IF(ISNA('[1]-------  H.S.ARA -------'!$E$35)," ",IF('[1]-------  H.S.ARA -------'!$E$35='CITYLIFE SİNEMALARI'!B484,HLOOKUP('CITYLIFE SİNEMALARI'!B484,'[1]-------  H.S.ARA -------'!$E$35:$E$38,2,FALSE)," "))</f>
        <v> </v>
      </c>
      <c r="BS484" s="49" t="str">
        <f>IF(ISNA('[1]-------  H.S.ARA -------'!$F$35)," ",IF('[1]-------  H.S.ARA -------'!$F$35='CITYLIFE SİNEMALARI'!B484,HLOOKUP('CITYLIFE SİNEMALARI'!B484,'[1]-------  H.S.ARA -------'!$F$35:$F$38,2,FALSE)," "))</f>
        <v> </v>
      </c>
      <c r="BT484" s="49" t="str">
        <f>IF(ISNA('[1]-------  H.S.ARA -------'!$G$35)," ",IF('[1]-------  H.S.ARA -------'!$G$35='CITYLIFE SİNEMALARI'!B484,HLOOKUP('CITYLIFE SİNEMALARI'!B484,'[1]-------  H.S.ARA -------'!$G$35:$G$38,2,FALSE)," "))</f>
        <v> </v>
      </c>
      <c r="BU484" s="49" t="str">
        <f>IF(ISNA('[1]-------  H.S.ARA -------'!$H$35)," ",IF('[1]-------  H.S.ARA -------'!$H$35='CITYLIFE SİNEMALARI'!B484,HLOOKUP('CITYLIFE SİNEMALARI'!B484,'[1]-------  H.S.ARA -------'!$H$35:$H$38,2,FALSE)," "))</f>
        <v> </v>
      </c>
      <c r="BV484" s="49" t="str">
        <f>IF(ISNA('[1]-------  H.S.ARA -------'!$I$35)," ",IF('[1]-------  H.S.ARA -------'!$I$35='CITYLIFE SİNEMALARI'!B484,HLOOKUP('CITYLIFE SİNEMALARI'!B484,'[1]-------  H.S.ARA -------'!$I$35:$I$38,2,FALSE)," "))</f>
        <v> </v>
      </c>
      <c r="BW484" s="49" t="str">
        <f>IF(ISNA('[1]-------  H.S.ARA -------'!$J$35)," ",IF('[1]-------  H.S.ARA -------'!$J$35='CITYLIFE SİNEMALARI'!B484,HLOOKUP('CITYLIFE SİNEMALARI'!B484,'[1]-------  H.S.ARA -------'!$J$35:$J$38,2,FALSE)," "))</f>
        <v> </v>
      </c>
      <c r="BX484" s="51" t="str">
        <f>IF(ISNA('[1]-------  H.S.ARA -------'!$C$39)," ",IF('[1]-------  H.S.ARA -------'!$C$39='CITYLIFE SİNEMALARI'!B484,HLOOKUP('CITYLIFE SİNEMALARI'!B484,'[1]-------  H.S.ARA -------'!$C$39:$C$42,2,FALSE)," "))</f>
        <v> </v>
      </c>
      <c r="BY484" s="51" t="str">
        <f>IF(ISNA('[1]-------  H.S.ARA -------'!$D$39)," ",IF('[1]-------  H.S.ARA -------'!$D$39='CITYLIFE SİNEMALARI'!B484,HLOOKUP('CITYLIFE SİNEMALARI'!B484,'[1]-------  H.S.ARA -------'!$D$39:$D$42,2,FALSE)," "))</f>
        <v> </v>
      </c>
      <c r="BZ484" s="51" t="str">
        <f>IF(ISNA('[1]-------  H.S.ARA -------'!$E$39)," ",IF('[1]-------  H.S.ARA -------'!$E$39='CITYLIFE SİNEMALARI'!B484,HLOOKUP('CITYLIFE SİNEMALARI'!B484,'[1]-------  H.S.ARA -------'!$E$39:$E$42,2,FALSE)," "))</f>
        <v> </v>
      </c>
      <c r="CA484" s="51" t="str">
        <f>IF(ISNA('[1]-------  H.S.ARA -------'!$F$39)," ",IF('[1]-------  H.S.ARA -------'!$F$39='CITYLIFE SİNEMALARI'!B484,HLOOKUP('CITYLIFE SİNEMALARI'!B484,'[1]-------  H.S.ARA -------'!$F$39:$F$42,2,FALSE)," "))</f>
        <v> </v>
      </c>
      <c r="CB484" s="51" t="str">
        <f>IF(ISNA('[1]-------  H.S.ARA -------'!$G$39)," ",IF('[1]-------  H.S.ARA -------'!$G$39='CITYLIFE SİNEMALARI'!B484,HLOOKUP('CITYLIFE SİNEMALARI'!B484,'[1]-------  H.S.ARA -------'!$G$39:$G$42,2,FALSE)," "))</f>
        <v> </v>
      </c>
      <c r="CC484" s="51" t="str">
        <f>IF(ISNA('[1]-------  H.S.ARA -------'!$H$39)," ",IF('[1]-------  H.S.ARA -------'!$H$39='CITYLIFE SİNEMALARI'!B484,HLOOKUP('CITYLIFE SİNEMALARI'!B484,'[1]-------  H.S.ARA -------'!$H$39:$H$42,2,FALSE)," "))</f>
        <v> </v>
      </c>
      <c r="CD484" s="51" t="str">
        <f>IF(ISNA('[1]-------  H.S.ARA -------'!$I$39)," ",IF('[1]-------  H.S.ARA -------'!$I$39='CITYLIFE SİNEMALARI'!B484,HLOOKUP('CITYLIFE SİNEMALARI'!B484,'[1]-------  H.S.ARA -------'!$I$39:$I$42,2,FALSE)," "))</f>
        <v> </v>
      </c>
      <c r="CE484" s="51" t="str">
        <f>IF(ISNA('[1]-------  H.S.ARA -------'!$J$39)," ",IF('[1]-------  H.S.ARA -------'!$J$39='CITYLIFE SİNEMALARI'!B484,HLOOKUP('CITYLIFE SİNEMALARI'!B484,'[1]-------  H.S.ARA -------'!$J$39:$J$42,2,FALSE)," "))</f>
        <v> </v>
      </c>
      <c r="CF484" s="47" t="str">
        <f>IF(ISNA('[1]-------  H.S.ARA -------'!$C$43)," ",IF('[1]-------  H.S.ARA -------'!$C$43='CITYLIFE SİNEMALARI'!B484,HLOOKUP('CITYLIFE SİNEMALARI'!B484,'[1]-------  H.S.ARA -------'!$C$43:$C$46,2,FALSE)," "))</f>
        <v> </v>
      </c>
      <c r="CG484" s="47" t="str">
        <f>IF(ISNA('[1]-------  H.S.ARA -------'!$D$43)," ",IF('[1]-------  H.S.ARA -------'!$D$43='CITYLIFE SİNEMALARI'!B484,HLOOKUP('CITYLIFE SİNEMALARI'!B484,'[1]-------  H.S.ARA -------'!$D$43:$D$46,2,FALSE)," "))</f>
        <v> </v>
      </c>
      <c r="CH484" s="47" t="str">
        <f>IF(ISNA('[1]-------  H.S.ARA -------'!$E$43)," ",IF('[1]-------  H.S.ARA -------'!$E$43='CITYLIFE SİNEMALARI'!B484,HLOOKUP('CITYLIFE SİNEMALARI'!B484,'[1]-------  H.S.ARA -------'!$E$43:$E$46,2,FALSE)," "))</f>
        <v> </v>
      </c>
      <c r="CI484" s="47" t="str">
        <f>IF(ISNA('[1]-------  H.S.ARA -------'!$F$43)," ",IF('[1]-------  H.S.ARA -------'!$F$43='CITYLIFE SİNEMALARI'!B484,HLOOKUP('CITYLIFE SİNEMALARI'!B484,'[1]-------  H.S.ARA -------'!$F$43:$F$46,2,FALSE)," "))</f>
        <v> </v>
      </c>
      <c r="CJ484" s="47" t="str">
        <f>IF(ISNA('[1]-------  H.S.ARA -------'!$G$43)," ",IF('[1]-------  H.S.ARA -------'!$G$43='CITYLIFE SİNEMALARI'!B484,HLOOKUP('CITYLIFE SİNEMALARI'!B484,'[1]-------  H.S.ARA -------'!$G$43:$G$46,2,FALSE)," "))</f>
        <v> </v>
      </c>
      <c r="CK484" s="47" t="str">
        <f>IF(ISNA('[1]-------  H.S.ARA -------'!$H$43)," ",IF('[1]-------  H.S.ARA -------'!$H$43='CITYLIFE SİNEMALARI'!B484,HLOOKUP('CITYLIFE SİNEMALARI'!B484,'[1]-------  H.S.ARA -------'!$H$43:$H$46,2,FALSE)," "))</f>
        <v> </v>
      </c>
      <c r="CL484" s="47" t="str">
        <f>IF(ISNA('[1]-------  H.S.ARA -------'!$I$43)," ",IF('[1]-------  H.S.ARA -------'!$I$43='CITYLIFE SİNEMALARI'!B484,HLOOKUP('CITYLIFE SİNEMALARI'!B484,'[1]-------  H.S.ARA -------'!$I$43:$I$46,2,FALSE)," "))</f>
        <v> </v>
      </c>
      <c r="CM484" s="47" t="str">
        <f>IF(ISNA('[1]-------  H.S.ARA -------'!$J$43)," ",IF('[1]-------  H.S.ARA -------'!$J$43='CITYLIFE SİNEMALARI'!B484,HLOOKUP('CITYLIFE SİNEMALARI'!B484,'[1]-------  H.S.ARA -------'!$J$43:$J$46,2,FALSE)," "))</f>
        <v> </v>
      </c>
      <c r="CN484" s="46" t="str">
        <f>IF(ISNA('[1]-------  H.S.ARA -------'!$C$47)," ",IF('[1]-------  H.S.ARA -------'!$C$47='CITYLIFE SİNEMALARI'!B484,HLOOKUP('CITYLIFE SİNEMALARI'!B484,'[1]-------  H.S.ARA -------'!$C$47:$C$50,2,FALSE)," "))</f>
        <v> </v>
      </c>
      <c r="CO484" s="46" t="str">
        <f>IF(ISNA('[1]-------  H.S.ARA -------'!$D$47)," ",IF('[1]-------  H.S.ARA -------'!$D$47='CITYLIFE SİNEMALARI'!B484,HLOOKUP('CITYLIFE SİNEMALARI'!B484,'[1]-------  H.S.ARA -------'!$D$47:$D$50,2,FALSE)," "))</f>
        <v> </v>
      </c>
      <c r="CP484" s="46" t="str">
        <f>IF(ISNA('[1]-------  H.S.ARA -------'!$E$47)," ",IF('[1]-------  H.S.ARA -------'!$E$47='CITYLIFE SİNEMALARI'!B484,HLOOKUP('CITYLIFE SİNEMALARI'!B484,'[1]-------  H.S.ARA -------'!$E$47:$E$50,2,FALSE)," "))</f>
        <v> </v>
      </c>
      <c r="CQ484" s="46" t="str">
        <f>IF(ISNA('[1]-------  H.S.ARA -------'!$F$47)," ",IF('[1]-------  H.S.ARA -------'!$F$47='CITYLIFE SİNEMALARI'!B484,HLOOKUP('CITYLIFE SİNEMALARI'!B484,'[1]-------  H.S.ARA -------'!$F$47:$F$50,2,FALSE)," "))</f>
        <v> </v>
      </c>
      <c r="CR484" s="46" t="str">
        <f>IF(ISNA('[1]-------  H.S.ARA -------'!$G$47)," ",IF('[1]-------  H.S.ARA -------'!$G$47='CITYLIFE SİNEMALARI'!B484,HLOOKUP('CITYLIFE SİNEMALARI'!B484,'[1]-------  H.S.ARA -------'!$G$47:$G$50,2,FALSE)," "))</f>
        <v> </v>
      </c>
      <c r="CS484" s="46" t="str">
        <f>IF(ISNA('[1]-------  H.S.ARA -------'!$H$47)," ",IF('[1]-------  H.S.ARA -------'!$H$47='CITYLIFE SİNEMALARI'!B484,HLOOKUP('CITYLIFE SİNEMALARI'!B484,'[1]-------  H.S.ARA -------'!$H$47:$H$50,2,FALSE)," "))</f>
        <v> </v>
      </c>
      <c r="CT484" s="46" t="str">
        <f>IF(ISNA('[1]-------  H.S.ARA -------'!$I$47)," ",IF('[1]-------  H.S.ARA -------'!$I$47='CITYLIFE SİNEMALARI'!B484,HLOOKUP('CITYLIFE SİNEMALARI'!B484,'[1]-------  H.S.ARA -------'!$I$47:$I$50,2,FALSE)," "))</f>
        <v> </v>
      </c>
      <c r="CU484" s="46" t="str">
        <f>IF(ISNA('[1]-------  H.S.ARA -------'!$J$47)," ",IF('[1]-------  H.S.ARA -------'!$J$47='CITYLIFE SİNEMALARI'!B484,HLOOKUP('CITYLIFE SİNEMALARI'!B484,'[1]-------  H.S.ARA -------'!$J$47:$J$50,2,FALSE)," "))</f>
        <v> </v>
      </c>
      <c r="CV484" s="48" t="str">
        <f>IF(ISNA('[1]-------  H.S.ARA -------'!$C$51)," ",IF('[1]-------  H.S.ARA -------'!$C$51='CITYLIFE SİNEMALARI'!B484,HLOOKUP('CITYLIFE SİNEMALARI'!B484,'[1]-------  H.S.ARA -------'!$C$51:$C$54,2,FALSE)," "))</f>
        <v> </v>
      </c>
      <c r="CW484" s="48" t="str">
        <f>IF(ISNA('[1]-------  H.S.ARA -------'!$D$51)," ",IF('[1]-------  H.S.ARA -------'!$D$51='CITYLIFE SİNEMALARI'!B484,HLOOKUP('CITYLIFE SİNEMALARI'!B484,'[1]-------  H.S.ARA -------'!$D$51:$D$54,2,FALSE)," "))</f>
        <v> </v>
      </c>
      <c r="CX484" s="48" t="str">
        <f>IF(ISNA('[1]-------  H.S.ARA -------'!$E$51)," ",IF('[1]-------  H.S.ARA -------'!$E$51='CITYLIFE SİNEMALARI'!B484,HLOOKUP('CITYLIFE SİNEMALARI'!B484,'[1]-------  H.S.ARA -------'!$E$51:$E$54,2,FALSE)," "))</f>
        <v> </v>
      </c>
      <c r="CY484" s="48" t="str">
        <f>IF(ISNA('[1]-------  H.S.ARA -------'!$F$51)," ",IF('[1]-------  H.S.ARA -------'!$F$51='CITYLIFE SİNEMALARI'!B484,HLOOKUP('CITYLIFE SİNEMALARI'!B484,'[1]-------  H.S.ARA -------'!$F$51:$F$54,2,FALSE)," "))</f>
        <v> </v>
      </c>
      <c r="CZ484" s="48" t="str">
        <f>IF(ISNA('[1]-------  H.S.ARA -------'!$G$51)," ",IF('[1]-------  H.S.ARA -------'!$G$51='CITYLIFE SİNEMALARI'!B484,HLOOKUP('CITYLIFE SİNEMALARI'!B484,'[1]-------  H.S.ARA -------'!$G$51:$G$54,2,FALSE)," "))</f>
        <v> </v>
      </c>
      <c r="DA484" s="48" t="str">
        <f>IF(ISNA('[1]-------  H.S.ARA -------'!$H$51)," ",IF('[1]-------  H.S.ARA -------'!$H$51='CITYLIFE SİNEMALARI'!B484,HLOOKUP('CITYLIFE SİNEMALARI'!B484,'[1]-------  H.S.ARA -------'!$H$51:$H$54,2,FALSE)," "))</f>
        <v> </v>
      </c>
      <c r="DB484" s="48" t="str">
        <f>IF(ISNA('[1]-------  H.S.ARA -------'!$I$51)," ",IF('[1]-------  H.S.ARA -------'!$I$51='CITYLIFE SİNEMALARI'!B484,HLOOKUP('CITYLIFE SİNEMALARI'!B484,'[1]-------  H.S.ARA -------'!$I$51:$I$54,2,FALSE)," "))</f>
        <v> </v>
      </c>
      <c r="DC484" s="48" t="str">
        <f>IF(ISNA('[1]-------  H.S.ARA -------'!$J$51)," ",IF('[1]-------  H.S.ARA -------'!$J$51='CITYLIFE SİNEMALARI'!B484,HLOOKUP('CITYLIFE SİNEMALARI'!B484,'[1]-------  H.S.ARA -------'!$J$51:$J$54,2,FALSE)," "))</f>
        <v> </v>
      </c>
      <c r="DD484" s="49" t="str">
        <f>IF(ISNA('[1]-------  H.S.ARA -------'!$C$55)," ",IF('[1]-------  H.S.ARA -------'!$C$55='CITYLIFE SİNEMALARI'!B484,HLOOKUP('CITYLIFE SİNEMALARI'!B484,'[1]-------  H.S.ARA -------'!$C$55:$C$58,2,FALSE)," "))</f>
        <v> </v>
      </c>
      <c r="DE484" s="49" t="str">
        <f>IF(ISNA('[1]-------  H.S.ARA -------'!$D$55)," ",IF('[1]-------  H.S.ARA -------'!$D$55='CITYLIFE SİNEMALARI'!B484,HLOOKUP('CITYLIFE SİNEMALARI'!B484,'[1]-------  H.S.ARA -------'!$D$55:$D$58,2,FALSE)," "))</f>
        <v> </v>
      </c>
      <c r="DF484" s="49" t="str">
        <f>IF(ISNA('[1]-------  H.S.ARA -------'!$E$55)," ",IF('[1]-------  H.S.ARA -------'!$E$55='CITYLIFE SİNEMALARI'!B484,HLOOKUP('CITYLIFE SİNEMALARI'!B484,'[1]-------  H.S.ARA -------'!$E$55:$E$58,2,FALSE)," "))</f>
        <v> </v>
      </c>
      <c r="DG484" s="49" t="str">
        <f>IF(ISNA('[1]-------  H.S.ARA -------'!$F$55)," ",IF('[1]-------  H.S.ARA -------'!$F$55='CITYLIFE SİNEMALARI'!B484,HLOOKUP('CITYLIFE SİNEMALARI'!B484,'[1]-------  H.S.ARA -------'!$F$55:$F$58,2,FALSE)," "))</f>
        <v> </v>
      </c>
      <c r="DH484" s="49" t="str">
        <f>IF(ISNA('[1]-------  H.S.ARA -------'!$G$55)," ",IF('[1]-------  H.S.ARA -------'!$G$55='CITYLIFE SİNEMALARI'!B484,HLOOKUP('CITYLIFE SİNEMALARI'!B484,'[1]-------  H.S.ARA -------'!$G$55:$G$58,2,FALSE)," "))</f>
        <v> </v>
      </c>
      <c r="DI484" s="49" t="str">
        <f>IF(ISNA('[1]-------  H.S.ARA -------'!$H$55)," ",IF('[1]-------  H.S.ARA -------'!$H$55='CITYLIFE SİNEMALARI'!B484,HLOOKUP('CITYLIFE SİNEMALARI'!B484,'[1]-------  H.S.ARA -------'!$H$55:$H$58,2,FALSE)," "))</f>
        <v> </v>
      </c>
      <c r="DJ484" s="49" t="str">
        <f>IF(ISNA('[1]-------  H.S.ARA -------'!$I$55)," ",IF('[1]-------  H.S.ARA -------'!$I$55='CITYLIFE SİNEMALARI'!B484,HLOOKUP('CITYLIFE SİNEMALARI'!B484,'[1]-------  H.S.ARA -------'!$I$55:$I$58,2,FALSE)," "))</f>
        <v> </v>
      </c>
      <c r="DK484" s="49" t="str">
        <f>IF(ISNA('[1]-------  H.S.ARA -------'!$J$55)," ",IF('[1]-------  H.S.ARA -------'!$J$55='CITYLIFE SİNEMALARI'!B484,HLOOKUP('CITYLIFE SİNEMALARI'!B484,'[1]-------  H.S.ARA -------'!$J$55:$J$58,2,FALSE)," "))</f>
        <v> </v>
      </c>
    </row>
    <row r="485" spans="2:115" ht="12.75">
      <c r="B485" s="44">
        <f t="shared" si="22"/>
        <v>0</v>
      </c>
      <c r="C485" s="45"/>
      <c r="D485" s="46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46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46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46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46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46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46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46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47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47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47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47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47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47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47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47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48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48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48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48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48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48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48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48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49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49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49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49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49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49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49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49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50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50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50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50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50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50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50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50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47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47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47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47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47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47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47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47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46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46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46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46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46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46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46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46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48" t="str">
        <f>IF(ISNA('[1]-------  H.S.ARA -------'!$C$31)," ",IF('[1]-------  H.S.ARA -------'!$C$31='CITYLIFE SİNEMALARI'!B485,HLOOKUP('CITYLIFE SİNEMALARI'!B485,'[1]-------  H.S.ARA -------'!$C$31:$C$34,2,FALSE)," "))</f>
        <v> </v>
      </c>
      <c r="BI485" s="48" t="str">
        <f>IF(ISNA('[1]-------  H.S.ARA -------'!$D$31)," ",IF('[1]-------  H.S.ARA -------'!$D$31='CITYLIFE SİNEMALARI'!B485,HLOOKUP('CITYLIFE SİNEMALARI'!B485,'[1]-------  H.S.ARA -------'!$D$31:$D$34,2,FALSE)," "))</f>
        <v> </v>
      </c>
      <c r="BJ485" s="48" t="str">
        <f>IF(ISNA('[1]-------  H.S.ARA -------'!$E$31)," ",IF('[1]-------  H.S.ARA -------'!$E$31='CITYLIFE SİNEMALARI'!B485,HLOOKUP('CITYLIFE SİNEMALARI'!B485,'[1]-------  H.S.ARA -------'!$E$31:$E$34,2,FALSE)," "))</f>
        <v> </v>
      </c>
      <c r="BK485" s="48" t="str">
        <f>IF(ISNA('[1]-------  H.S.ARA -------'!$F$31)," ",IF('[1]-------  H.S.ARA -------'!$F$31='CITYLIFE SİNEMALARI'!B485,HLOOKUP('CITYLIFE SİNEMALARI'!B485,'[1]-------  H.S.ARA -------'!$F$31:$F$34,2,FALSE)," "))</f>
        <v> </v>
      </c>
      <c r="BL485" s="48" t="str">
        <f>IF(ISNA('[1]-------  H.S.ARA -------'!$G$31)," ",IF('[1]-------  H.S.ARA -------'!$G$31='CITYLIFE SİNEMALARI'!B485,HLOOKUP('CITYLIFE SİNEMALARI'!B485,'[1]-------  H.S.ARA -------'!$G$31:$G$34,2,FALSE)," "))</f>
        <v> </v>
      </c>
      <c r="BM485" s="48" t="str">
        <f>IF(ISNA('[1]-------  H.S.ARA -------'!$H$31)," ",IF('[1]-------  H.S.ARA -------'!$H$31='CITYLIFE SİNEMALARI'!B485,HLOOKUP('CITYLIFE SİNEMALARI'!B485,'[1]-------  H.S.ARA -------'!$H$31:$H$34,2,FALSE)," "))</f>
        <v> </v>
      </c>
      <c r="BN485" s="48" t="str">
        <f>IF(ISNA('[1]-------  H.S.ARA -------'!$I$31)," ",IF('[1]-------  H.S.ARA -------'!$I$31='CITYLIFE SİNEMALARI'!B485,HLOOKUP('CITYLIFE SİNEMALARI'!B485,'[1]-------  H.S.ARA -------'!$I$31:$I$34,2,FALSE)," "))</f>
        <v> </v>
      </c>
      <c r="BO485" s="48" t="str">
        <f>IF(ISNA('[1]-------  H.S.ARA -------'!$J$31)," ",IF('[1]-------  H.S.ARA -------'!$J$31='CITYLIFE SİNEMALARI'!B485,HLOOKUP('CITYLIFE SİNEMALARI'!B485,'[1]-------  H.S.ARA -------'!$J$31:$J$34,2,FALSE)," "))</f>
        <v> </v>
      </c>
      <c r="BP485" s="49" t="str">
        <f>IF(ISNA('[1]-------  H.S.ARA -------'!$C$35)," ",IF('[1]-------  H.S.ARA -------'!$C$35='CITYLIFE SİNEMALARI'!B485,HLOOKUP('CITYLIFE SİNEMALARI'!B485,'[1]-------  H.S.ARA -------'!$C$35:$C$38,2,FALSE)," "))</f>
        <v> </v>
      </c>
      <c r="BQ485" s="49" t="str">
        <f>IF(ISNA('[1]-------  H.S.ARA -------'!$D$35)," ",IF('[1]-------  H.S.ARA -------'!$D$35='CITYLIFE SİNEMALARI'!B485,HLOOKUP('CITYLIFE SİNEMALARI'!B485,'[1]-------  H.S.ARA -------'!$D$35:$D$38,2,FALSE)," "))</f>
        <v> </v>
      </c>
      <c r="BR485" s="49" t="str">
        <f>IF(ISNA('[1]-------  H.S.ARA -------'!$E$35)," ",IF('[1]-------  H.S.ARA -------'!$E$35='CITYLIFE SİNEMALARI'!B485,HLOOKUP('CITYLIFE SİNEMALARI'!B485,'[1]-------  H.S.ARA -------'!$E$35:$E$38,2,FALSE)," "))</f>
        <v> </v>
      </c>
      <c r="BS485" s="49" t="str">
        <f>IF(ISNA('[1]-------  H.S.ARA -------'!$F$35)," ",IF('[1]-------  H.S.ARA -------'!$F$35='CITYLIFE SİNEMALARI'!B485,HLOOKUP('CITYLIFE SİNEMALARI'!B485,'[1]-------  H.S.ARA -------'!$F$35:$F$38,2,FALSE)," "))</f>
        <v> </v>
      </c>
      <c r="BT485" s="49" t="str">
        <f>IF(ISNA('[1]-------  H.S.ARA -------'!$G$35)," ",IF('[1]-------  H.S.ARA -------'!$G$35='CITYLIFE SİNEMALARI'!B485,HLOOKUP('CITYLIFE SİNEMALARI'!B485,'[1]-------  H.S.ARA -------'!$G$35:$G$38,2,FALSE)," "))</f>
        <v> </v>
      </c>
      <c r="BU485" s="49" t="str">
        <f>IF(ISNA('[1]-------  H.S.ARA -------'!$H$35)," ",IF('[1]-------  H.S.ARA -------'!$H$35='CITYLIFE SİNEMALARI'!B485,HLOOKUP('CITYLIFE SİNEMALARI'!B485,'[1]-------  H.S.ARA -------'!$H$35:$H$38,2,FALSE)," "))</f>
        <v> </v>
      </c>
      <c r="BV485" s="49" t="str">
        <f>IF(ISNA('[1]-------  H.S.ARA -------'!$I$35)," ",IF('[1]-------  H.S.ARA -------'!$I$35='CITYLIFE SİNEMALARI'!B485,HLOOKUP('CITYLIFE SİNEMALARI'!B485,'[1]-------  H.S.ARA -------'!$I$35:$I$38,2,FALSE)," "))</f>
        <v> </v>
      </c>
      <c r="BW485" s="49" t="str">
        <f>IF(ISNA('[1]-------  H.S.ARA -------'!$J$35)," ",IF('[1]-------  H.S.ARA -------'!$J$35='CITYLIFE SİNEMALARI'!B485,HLOOKUP('CITYLIFE SİNEMALARI'!B485,'[1]-------  H.S.ARA -------'!$J$35:$J$38,2,FALSE)," "))</f>
        <v> </v>
      </c>
      <c r="BX485" s="51" t="str">
        <f>IF(ISNA('[1]-------  H.S.ARA -------'!$C$39)," ",IF('[1]-------  H.S.ARA -------'!$C$39='CITYLIFE SİNEMALARI'!B485,HLOOKUP('CITYLIFE SİNEMALARI'!B485,'[1]-------  H.S.ARA -------'!$C$39:$C$42,2,FALSE)," "))</f>
        <v> </v>
      </c>
      <c r="BY485" s="51" t="str">
        <f>IF(ISNA('[1]-------  H.S.ARA -------'!$D$39)," ",IF('[1]-------  H.S.ARA -------'!$D$39='CITYLIFE SİNEMALARI'!B485,HLOOKUP('CITYLIFE SİNEMALARI'!B485,'[1]-------  H.S.ARA -------'!$D$39:$D$42,2,FALSE)," "))</f>
        <v> </v>
      </c>
      <c r="BZ485" s="51" t="str">
        <f>IF(ISNA('[1]-------  H.S.ARA -------'!$E$39)," ",IF('[1]-------  H.S.ARA -------'!$E$39='CITYLIFE SİNEMALARI'!B485,HLOOKUP('CITYLIFE SİNEMALARI'!B485,'[1]-------  H.S.ARA -------'!$E$39:$E$42,2,FALSE)," "))</f>
        <v> </v>
      </c>
      <c r="CA485" s="51" t="str">
        <f>IF(ISNA('[1]-------  H.S.ARA -------'!$F$39)," ",IF('[1]-------  H.S.ARA -------'!$F$39='CITYLIFE SİNEMALARI'!B485,HLOOKUP('CITYLIFE SİNEMALARI'!B485,'[1]-------  H.S.ARA -------'!$F$39:$F$42,2,FALSE)," "))</f>
        <v> </v>
      </c>
      <c r="CB485" s="51" t="str">
        <f>IF(ISNA('[1]-------  H.S.ARA -------'!$G$39)," ",IF('[1]-------  H.S.ARA -------'!$G$39='CITYLIFE SİNEMALARI'!B485,HLOOKUP('CITYLIFE SİNEMALARI'!B485,'[1]-------  H.S.ARA -------'!$G$39:$G$42,2,FALSE)," "))</f>
        <v> </v>
      </c>
      <c r="CC485" s="51" t="str">
        <f>IF(ISNA('[1]-------  H.S.ARA -------'!$H$39)," ",IF('[1]-------  H.S.ARA -------'!$H$39='CITYLIFE SİNEMALARI'!B485,HLOOKUP('CITYLIFE SİNEMALARI'!B485,'[1]-------  H.S.ARA -------'!$H$39:$H$42,2,FALSE)," "))</f>
        <v> </v>
      </c>
      <c r="CD485" s="51" t="str">
        <f>IF(ISNA('[1]-------  H.S.ARA -------'!$I$39)," ",IF('[1]-------  H.S.ARA -------'!$I$39='CITYLIFE SİNEMALARI'!B485,HLOOKUP('CITYLIFE SİNEMALARI'!B485,'[1]-------  H.S.ARA -------'!$I$39:$I$42,2,FALSE)," "))</f>
        <v> </v>
      </c>
      <c r="CE485" s="51" t="str">
        <f>IF(ISNA('[1]-------  H.S.ARA -------'!$J$39)," ",IF('[1]-------  H.S.ARA -------'!$J$39='CITYLIFE SİNEMALARI'!B485,HLOOKUP('CITYLIFE SİNEMALARI'!B485,'[1]-------  H.S.ARA -------'!$J$39:$J$42,2,FALSE)," "))</f>
        <v> </v>
      </c>
      <c r="CF485" s="47" t="str">
        <f>IF(ISNA('[1]-------  H.S.ARA -------'!$C$43)," ",IF('[1]-------  H.S.ARA -------'!$C$43='CITYLIFE SİNEMALARI'!B485,HLOOKUP('CITYLIFE SİNEMALARI'!B485,'[1]-------  H.S.ARA -------'!$C$43:$C$46,2,FALSE)," "))</f>
        <v> </v>
      </c>
      <c r="CG485" s="47" t="str">
        <f>IF(ISNA('[1]-------  H.S.ARA -------'!$D$43)," ",IF('[1]-------  H.S.ARA -------'!$D$43='CITYLIFE SİNEMALARI'!B485,HLOOKUP('CITYLIFE SİNEMALARI'!B485,'[1]-------  H.S.ARA -------'!$D$43:$D$46,2,FALSE)," "))</f>
        <v> </v>
      </c>
      <c r="CH485" s="47" t="str">
        <f>IF(ISNA('[1]-------  H.S.ARA -------'!$E$43)," ",IF('[1]-------  H.S.ARA -------'!$E$43='CITYLIFE SİNEMALARI'!B485,HLOOKUP('CITYLIFE SİNEMALARI'!B485,'[1]-------  H.S.ARA -------'!$E$43:$E$46,2,FALSE)," "))</f>
        <v> </v>
      </c>
      <c r="CI485" s="47" t="str">
        <f>IF(ISNA('[1]-------  H.S.ARA -------'!$F$43)," ",IF('[1]-------  H.S.ARA -------'!$F$43='CITYLIFE SİNEMALARI'!B485,HLOOKUP('CITYLIFE SİNEMALARI'!B485,'[1]-------  H.S.ARA -------'!$F$43:$F$46,2,FALSE)," "))</f>
        <v> </v>
      </c>
      <c r="CJ485" s="47" t="str">
        <f>IF(ISNA('[1]-------  H.S.ARA -------'!$G$43)," ",IF('[1]-------  H.S.ARA -------'!$G$43='CITYLIFE SİNEMALARI'!B485,HLOOKUP('CITYLIFE SİNEMALARI'!B485,'[1]-------  H.S.ARA -------'!$G$43:$G$46,2,FALSE)," "))</f>
        <v> </v>
      </c>
      <c r="CK485" s="47" t="str">
        <f>IF(ISNA('[1]-------  H.S.ARA -------'!$H$43)," ",IF('[1]-------  H.S.ARA -------'!$H$43='CITYLIFE SİNEMALARI'!B485,HLOOKUP('CITYLIFE SİNEMALARI'!B485,'[1]-------  H.S.ARA -------'!$H$43:$H$46,2,FALSE)," "))</f>
        <v> </v>
      </c>
      <c r="CL485" s="47" t="str">
        <f>IF(ISNA('[1]-------  H.S.ARA -------'!$I$43)," ",IF('[1]-------  H.S.ARA -------'!$I$43='CITYLIFE SİNEMALARI'!B485,HLOOKUP('CITYLIFE SİNEMALARI'!B485,'[1]-------  H.S.ARA -------'!$I$43:$I$46,2,FALSE)," "))</f>
        <v> </v>
      </c>
      <c r="CM485" s="47" t="str">
        <f>IF(ISNA('[1]-------  H.S.ARA -------'!$J$43)," ",IF('[1]-------  H.S.ARA -------'!$J$43='CITYLIFE SİNEMALARI'!B485,HLOOKUP('CITYLIFE SİNEMALARI'!B485,'[1]-------  H.S.ARA -------'!$J$43:$J$46,2,FALSE)," "))</f>
        <v> </v>
      </c>
      <c r="CN485" s="46" t="str">
        <f>IF(ISNA('[1]-------  H.S.ARA -------'!$C$47)," ",IF('[1]-------  H.S.ARA -------'!$C$47='CITYLIFE SİNEMALARI'!B485,HLOOKUP('CITYLIFE SİNEMALARI'!B485,'[1]-------  H.S.ARA -------'!$C$47:$C$50,2,FALSE)," "))</f>
        <v> </v>
      </c>
      <c r="CO485" s="46" t="str">
        <f>IF(ISNA('[1]-------  H.S.ARA -------'!$D$47)," ",IF('[1]-------  H.S.ARA -------'!$D$47='CITYLIFE SİNEMALARI'!B485,HLOOKUP('CITYLIFE SİNEMALARI'!B485,'[1]-------  H.S.ARA -------'!$D$47:$D$50,2,FALSE)," "))</f>
        <v> </v>
      </c>
      <c r="CP485" s="46" t="str">
        <f>IF(ISNA('[1]-------  H.S.ARA -------'!$E$47)," ",IF('[1]-------  H.S.ARA -------'!$E$47='CITYLIFE SİNEMALARI'!B485,HLOOKUP('CITYLIFE SİNEMALARI'!B485,'[1]-------  H.S.ARA -------'!$E$47:$E$50,2,FALSE)," "))</f>
        <v> </v>
      </c>
      <c r="CQ485" s="46" t="str">
        <f>IF(ISNA('[1]-------  H.S.ARA -------'!$F$47)," ",IF('[1]-------  H.S.ARA -------'!$F$47='CITYLIFE SİNEMALARI'!B485,HLOOKUP('CITYLIFE SİNEMALARI'!B485,'[1]-------  H.S.ARA -------'!$F$47:$F$50,2,FALSE)," "))</f>
        <v> </v>
      </c>
      <c r="CR485" s="46" t="str">
        <f>IF(ISNA('[1]-------  H.S.ARA -------'!$G$47)," ",IF('[1]-------  H.S.ARA -------'!$G$47='CITYLIFE SİNEMALARI'!B485,HLOOKUP('CITYLIFE SİNEMALARI'!B485,'[1]-------  H.S.ARA -------'!$G$47:$G$50,2,FALSE)," "))</f>
        <v> </v>
      </c>
      <c r="CS485" s="46" t="str">
        <f>IF(ISNA('[1]-------  H.S.ARA -------'!$H$47)," ",IF('[1]-------  H.S.ARA -------'!$H$47='CITYLIFE SİNEMALARI'!B485,HLOOKUP('CITYLIFE SİNEMALARI'!B485,'[1]-------  H.S.ARA -------'!$H$47:$H$50,2,FALSE)," "))</f>
        <v> </v>
      </c>
      <c r="CT485" s="46" t="str">
        <f>IF(ISNA('[1]-------  H.S.ARA -------'!$I$47)," ",IF('[1]-------  H.S.ARA -------'!$I$47='CITYLIFE SİNEMALARI'!B485,HLOOKUP('CITYLIFE SİNEMALARI'!B485,'[1]-------  H.S.ARA -------'!$I$47:$I$50,2,FALSE)," "))</f>
        <v> </v>
      </c>
      <c r="CU485" s="46" t="str">
        <f>IF(ISNA('[1]-------  H.S.ARA -------'!$J$47)," ",IF('[1]-------  H.S.ARA -------'!$J$47='CITYLIFE SİNEMALARI'!B485,HLOOKUP('CITYLIFE SİNEMALARI'!B485,'[1]-------  H.S.ARA -------'!$J$47:$J$50,2,FALSE)," "))</f>
        <v> </v>
      </c>
      <c r="CV485" s="48" t="str">
        <f>IF(ISNA('[1]-------  H.S.ARA -------'!$C$51)," ",IF('[1]-------  H.S.ARA -------'!$C$51='CITYLIFE SİNEMALARI'!B485,HLOOKUP('CITYLIFE SİNEMALARI'!B485,'[1]-------  H.S.ARA -------'!$C$51:$C$54,2,FALSE)," "))</f>
        <v> </v>
      </c>
      <c r="CW485" s="48" t="str">
        <f>IF(ISNA('[1]-------  H.S.ARA -------'!$D$51)," ",IF('[1]-------  H.S.ARA -------'!$D$51='CITYLIFE SİNEMALARI'!B485,HLOOKUP('CITYLIFE SİNEMALARI'!B485,'[1]-------  H.S.ARA -------'!$D$51:$D$54,2,FALSE)," "))</f>
        <v> </v>
      </c>
      <c r="CX485" s="48" t="str">
        <f>IF(ISNA('[1]-------  H.S.ARA -------'!$E$51)," ",IF('[1]-------  H.S.ARA -------'!$E$51='CITYLIFE SİNEMALARI'!B485,HLOOKUP('CITYLIFE SİNEMALARI'!B485,'[1]-------  H.S.ARA -------'!$E$51:$E$54,2,FALSE)," "))</f>
        <v> </v>
      </c>
      <c r="CY485" s="48" t="str">
        <f>IF(ISNA('[1]-------  H.S.ARA -------'!$F$51)," ",IF('[1]-------  H.S.ARA -------'!$F$51='CITYLIFE SİNEMALARI'!B485,HLOOKUP('CITYLIFE SİNEMALARI'!B485,'[1]-------  H.S.ARA -------'!$F$51:$F$54,2,FALSE)," "))</f>
        <v> </v>
      </c>
      <c r="CZ485" s="48" t="str">
        <f>IF(ISNA('[1]-------  H.S.ARA -------'!$G$51)," ",IF('[1]-------  H.S.ARA -------'!$G$51='CITYLIFE SİNEMALARI'!B485,HLOOKUP('CITYLIFE SİNEMALARI'!B485,'[1]-------  H.S.ARA -------'!$G$51:$G$54,2,FALSE)," "))</f>
        <v> </v>
      </c>
      <c r="DA485" s="48" t="str">
        <f>IF(ISNA('[1]-------  H.S.ARA -------'!$H$51)," ",IF('[1]-------  H.S.ARA -------'!$H$51='CITYLIFE SİNEMALARI'!B485,HLOOKUP('CITYLIFE SİNEMALARI'!B485,'[1]-------  H.S.ARA -------'!$H$51:$H$54,2,FALSE)," "))</f>
        <v> </v>
      </c>
      <c r="DB485" s="48" t="str">
        <f>IF(ISNA('[1]-------  H.S.ARA -------'!$I$51)," ",IF('[1]-------  H.S.ARA -------'!$I$51='CITYLIFE SİNEMALARI'!B485,HLOOKUP('CITYLIFE SİNEMALARI'!B485,'[1]-------  H.S.ARA -------'!$I$51:$I$54,2,FALSE)," "))</f>
        <v> </v>
      </c>
      <c r="DC485" s="48" t="str">
        <f>IF(ISNA('[1]-------  H.S.ARA -------'!$J$51)," ",IF('[1]-------  H.S.ARA -------'!$J$51='CITYLIFE SİNEMALARI'!B485,HLOOKUP('CITYLIFE SİNEMALARI'!B485,'[1]-------  H.S.ARA -------'!$J$51:$J$54,2,FALSE)," "))</f>
        <v> </v>
      </c>
      <c r="DD485" s="49" t="str">
        <f>IF(ISNA('[1]-------  H.S.ARA -------'!$C$55)," ",IF('[1]-------  H.S.ARA -------'!$C$55='CITYLIFE SİNEMALARI'!B485,HLOOKUP('CITYLIFE SİNEMALARI'!B485,'[1]-------  H.S.ARA -------'!$C$55:$C$58,2,FALSE)," "))</f>
        <v> </v>
      </c>
      <c r="DE485" s="49" t="str">
        <f>IF(ISNA('[1]-------  H.S.ARA -------'!$D$55)," ",IF('[1]-------  H.S.ARA -------'!$D$55='CITYLIFE SİNEMALARI'!B485,HLOOKUP('CITYLIFE SİNEMALARI'!B485,'[1]-------  H.S.ARA -------'!$D$55:$D$58,2,FALSE)," "))</f>
        <v> </v>
      </c>
      <c r="DF485" s="49" t="str">
        <f>IF(ISNA('[1]-------  H.S.ARA -------'!$E$55)," ",IF('[1]-------  H.S.ARA -------'!$E$55='CITYLIFE SİNEMALARI'!B485,HLOOKUP('CITYLIFE SİNEMALARI'!B485,'[1]-------  H.S.ARA -------'!$E$55:$E$58,2,FALSE)," "))</f>
        <v> </v>
      </c>
      <c r="DG485" s="49" t="str">
        <f>IF(ISNA('[1]-------  H.S.ARA -------'!$F$55)," ",IF('[1]-------  H.S.ARA -------'!$F$55='CITYLIFE SİNEMALARI'!B485,HLOOKUP('CITYLIFE SİNEMALARI'!B485,'[1]-------  H.S.ARA -------'!$F$55:$F$58,2,FALSE)," "))</f>
        <v> </v>
      </c>
      <c r="DH485" s="49" t="str">
        <f>IF(ISNA('[1]-------  H.S.ARA -------'!$G$55)," ",IF('[1]-------  H.S.ARA -------'!$G$55='CITYLIFE SİNEMALARI'!B485,HLOOKUP('CITYLIFE SİNEMALARI'!B485,'[1]-------  H.S.ARA -------'!$G$55:$G$58,2,FALSE)," "))</f>
        <v> </v>
      </c>
      <c r="DI485" s="49" t="str">
        <f>IF(ISNA('[1]-------  H.S.ARA -------'!$H$55)," ",IF('[1]-------  H.S.ARA -------'!$H$55='CITYLIFE SİNEMALARI'!B485,HLOOKUP('CITYLIFE SİNEMALARI'!B485,'[1]-------  H.S.ARA -------'!$H$55:$H$58,2,FALSE)," "))</f>
        <v> </v>
      </c>
      <c r="DJ485" s="49" t="str">
        <f>IF(ISNA('[1]-------  H.S.ARA -------'!$I$55)," ",IF('[1]-------  H.S.ARA -------'!$I$55='CITYLIFE SİNEMALARI'!B485,HLOOKUP('CITYLIFE SİNEMALARI'!B485,'[1]-------  H.S.ARA -------'!$I$55:$I$58,2,FALSE)," "))</f>
        <v> </v>
      </c>
      <c r="DK485" s="49" t="str">
        <f>IF(ISNA('[1]-------  H.S.ARA -------'!$J$55)," ",IF('[1]-------  H.S.ARA -------'!$J$55='CITYLIFE SİNEMALARI'!B485,HLOOKUP('CITYLIFE SİNEMALARI'!B485,'[1]-------  H.S.ARA -------'!$J$55:$J$58,2,FALSE)," "))</f>
        <v> </v>
      </c>
    </row>
    <row r="486" spans="2:115" ht="12.75">
      <c r="B486" s="44">
        <f t="shared" si="22"/>
        <v>0</v>
      </c>
      <c r="C486" s="45"/>
      <c r="D486" s="46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46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46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46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46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46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46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46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47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47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47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47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47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47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47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47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48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48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48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48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48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48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48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48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49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49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49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49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49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49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49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49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50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50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50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50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50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50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50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50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47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47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47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47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47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47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47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47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46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46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46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46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46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46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46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46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48" t="str">
        <f>IF(ISNA('[1]-------  H.S.ARA -------'!$C$31)," ",IF('[1]-------  H.S.ARA -------'!$C$31='CITYLIFE SİNEMALARI'!B486,HLOOKUP('CITYLIFE SİNEMALARI'!B486,'[1]-------  H.S.ARA -------'!$C$31:$C$34,2,FALSE)," "))</f>
        <v> </v>
      </c>
      <c r="BI486" s="48" t="str">
        <f>IF(ISNA('[1]-------  H.S.ARA -------'!$D$31)," ",IF('[1]-------  H.S.ARA -------'!$D$31='CITYLIFE SİNEMALARI'!B486,HLOOKUP('CITYLIFE SİNEMALARI'!B486,'[1]-------  H.S.ARA -------'!$D$31:$D$34,2,FALSE)," "))</f>
        <v> </v>
      </c>
      <c r="BJ486" s="48" t="str">
        <f>IF(ISNA('[1]-------  H.S.ARA -------'!$E$31)," ",IF('[1]-------  H.S.ARA -------'!$E$31='CITYLIFE SİNEMALARI'!B486,HLOOKUP('CITYLIFE SİNEMALARI'!B486,'[1]-------  H.S.ARA -------'!$E$31:$E$34,2,FALSE)," "))</f>
        <v> </v>
      </c>
      <c r="BK486" s="48" t="str">
        <f>IF(ISNA('[1]-------  H.S.ARA -------'!$F$31)," ",IF('[1]-------  H.S.ARA -------'!$F$31='CITYLIFE SİNEMALARI'!B486,HLOOKUP('CITYLIFE SİNEMALARI'!B486,'[1]-------  H.S.ARA -------'!$F$31:$F$34,2,FALSE)," "))</f>
        <v> </v>
      </c>
      <c r="BL486" s="48" t="str">
        <f>IF(ISNA('[1]-------  H.S.ARA -------'!$G$31)," ",IF('[1]-------  H.S.ARA -------'!$G$31='CITYLIFE SİNEMALARI'!B486,HLOOKUP('CITYLIFE SİNEMALARI'!B486,'[1]-------  H.S.ARA -------'!$G$31:$G$34,2,FALSE)," "))</f>
        <v> </v>
      </c>
      <c r="BM486" s="48" t="str">
        <f>IF(ISNA('[1]-------  H.S.ARA -------'!$H$31)," ",IF('[1]-------  H.S.ARA -------'!$H$31='CITYLIFE SİNEMALARI'!B486,HLOOKUP('CITYLIFE SİNEMALARI'!B486,'[1]-------  H.S.ARA -------'!$H$31:$H$34,2,FALSE)," "))</f>
        <v> </v>
      </c>
      <c r="BN486" s="48" t="str">
        <f>IF(ISNA('[1]-------  H.S.ARA -------'!$I$31)," ",IF('[1]-------  H.S.ARA -------'!$I$31='CITYLIFE SİNEMALARI'!B486,HLOOKUP('CITYLIFE SİNEMALARI'!B486,'[1]-------  H.S.ARA -------'!$I$31:$I$34,2,FALSE)," "))</f>
        <v> </v>
      </c>
      <c r="BO486" s="48" t="str">
        <f>IF(ISNA('[1]-------  H.S.ARA -------'!$J$31)," ",IF('[1]-------  H.S.ARA -------'!$J$31='CITYLIFE SİNEMALARI'!B486,HLOOKUP('CITYLIFE SİNEMALARI'!B486,'[1]-------  H.S.ARA -------'!$J$31:$J$34,2,FALSE)," "))</f>
        <v> </v>
      </c>
      <c r="BP486" s="49" t="str">
        <f>IF(ISNA('[1]-------  H.S.ARA -------'!$C$35)," ",IF('[1]-------  H.S.ARA -------'!$C$35='CITYLIFE SİNEMALARI'!B486,HLOOKUP('CITYLIFE SİNEMALARI'!B486,'[1]-------  H.S.ARA -------'!$C$35:$C$38,2,FALSE)," "))</f>
        <v> </v>
      </c>
      <c r="BQ486" s="49" t="str">
        <f>IF(ISNA('[1]-------  H.S.ARA -------'!$D$35)," ",IF('[1]-------  H.S.ARA -------'!$D$35='CITYLIFE SİNEMALARI'!B486,HLOOKUP('CITYLIFE SİNEMALARI'!B486,'[1]-------  H.S.ARA -------'!$D$35:$D$38,2,FALSE)," "))</f>
        <v> </v>
      </c>
      <c r="BR486" s="49" t="str">
        <f>IF(ISNA('[1]-------  H.S.ARA -------'!$E$35)," ",IF('[1]-------  H.S.ARA -------'!$E$35='CITYLIFE SİNEMALARI'!B486,HLOOKUP('CITYLIFE SİNEMALARI'!B486,'[1]-------  H.S.ARA -------'!$E$35:$E$38,2,FALSE)," "))</f>
        <v> </v>
      </c>
      <c r="BS486" s="49" t="str">
        <f>IF(ISNA('[1]-------  H.S.ARA -------'!$F$35)," ",IF('[1]-------  H.S.ARA -------'!$F$35='CITYLIFE SİNEMALARI'!B486,HLOOKUP('CITYLIFE SİNEMALARI'!B486,'[1]-------  H.S.ARA -------'!$F$35:$F$38,2,FALSE)," "))</f>
        <v> </v>
      </c>
      <c r="BT486" s="49" t="str">
        <f>IF(ISNA('[1]-------  H.S.ARA -------'!$G$35)," ",IF('[1]-------  H.S.ARA -------'!$G$35='CITYLIFE SİNEMALARI'!B486,HLOOKUP('CITYLIFE SİNEMALARI'!B486,'[1]-------  H.S.ARA -------'!$G$35:$G$38,2,FALSE)," "))</f>
        <v> </v>
      </c>
      <c r="BU486" s="49" t="str">
        <f>IF(ISNA('[1]-------  H.S.ARA -------'!$H$35)," ",IF('[1]-------  H.S.ARA -------'!$H$35='CITYLIFE SİNEMALARI'!B486,HLOOKUP('CITYLIFE SİNEMALARI'!B486,'[1]-------  H.S.ARA -------'!$H$35:$H$38,2,FALSE)," "))</f>
        <v> </v>
      </c>
      <c r="BV486" s="49" t="str">
        <f>IF(ISNA('[1]-------  H.S.ARA -------'!$I$35)," ",IF('[1]-------  H.S.ARA -------'!$I$35='CITYLIFE SİNEMALARI'!B486,HLOOKUP('CITYLIFE SİNEMALARI'!B486,'[1]-------  H.S.ARA -------'!$I$35:$I$38,2,FALSE)," "))</f>
        <v> </v>
      </c>
      <c r="BW486" s="49" t="str">
        <f>IF(ISNA('[1]-------  H.S.ARA -------'!$J$35)," ",IF('[1]-------  H.S.ARA -------'!$J$35='CITYLIFE SİNEMALARI'!B486,HLOOKUP('CITYLIFE SİNEMALARI'!B486,'[1]-------  H.S.ARA -------'!$J$35:$J$38,2,FALSE)," "))</f>
        <v> </v>
      </c>
      <c r="BX486" s="51" t="str">
        <f>IF(ISNA('[1]-------  H.S.ARA -------'!$C$39)," ",IF('[1]-------  H.S.ARA -------'!$C$39='CITYLIFE SİNEMALARI'!B486,HLOOKUP('CITYLIFE SİNEMALARI'!B486,'[1]-------  H.S.ARA -------'!$C$39:$C$42,2,FALSE)," "))</f>
        <v> </v>
      </c>
      <c r="BY486" s="51" t="str">
        <f>IF(ISNA('[1]-------  H.S.ARA -------'!$D$39)," ",IF('[1]-------  H.S.ARA -------'!$D$39='CITYLIFE SİNEMALARI'!B486,HLOOKUP('CITYLIFE SİNEMALARI'!B486,'[1]-------  H.S.ARA -------'!$D$39:$D$42,2,FALSE)," "))</f>
        <v> </v>
      </c>
      <c r="BZ486" s="51" t="str">
        <f>IF(ISNA('[1]-------  H.S.ARA -------'!$E$39)," ",IF('[1]-------  H.S.ARA -------'!$E$39='CITYLIFE SİNEMALARI'!B486,HLOOKUP('CITYLIFE SİNEMALARI'!B486,'[1]-------  H.S.ARA -------'!$E$39:$E$42,2,FALSE)," "))</f>
        <v> </v>
      </c>
      <c r="CA486" s="51" t="str">
        <f>IF(ISNA('[1]-------  H.S.ARA -------'!$F$39)," ",IF('[1]-------  H.S.ARA -------'!$F$39='CITYLIFE SİNEMALARI'!B486,HLOOKUP('CITYLIFE SİNEMALARI'!B486,'[1]-------  H.S.ARA -------'!$F$39:$F$42,2,FALSE)," "))</f>
        <v> </v>
      </c>
      <c r="CB486" s="51" t="str">
        <f>IF(ISNA('[1]-------  H.S.ARA -------'!$G$39)," ",IF('[1]-------  H.S.ARA -------'!$G$39='CITYLIFE SİNEMALARI'!B486,HLOOKUP('CITYLIFE SİNEMALARI'!B486,'[1]-------  H.S.ARA -------'!$G$39:$G$42,2,FALSE)," "))</f>
        <v> </v>
      </c>
      <c r="CC486" s="51" t="str">
        <f>IF(ISNA('[1]-------  H.S.ARA -------'!$H$39)," ",IF('[1]-------  H.S.ARA -------'!$H$39='CITYLIFE SİNEMALARI'!B486,HLOOKUP('CITYLIFE SİNEMALARI'!B486,'[1]-------  H.S.ARA -------'!$H$39:$H$42,2,FALSE)," "))</f>
        <v> </v>
      </c>
      <c r="CD486" s="51" t="str">
        <f>IF(ISNA('[1]-------  H.S.ARA -------'!$I$39)," ",IF('[1]-------  H.S.ARA -------'!$I$39='CITYLIFE SİNEMALARI'!B486,HLOOKUP('CITYLIFE SİNEMALARI'!B486,'[1]-------  H.S.ARA -------'!$I$39:$I$42,2,FALSE)," "))</f>
        <v> </v>
      </c>
      <c r="CE486" s="51" t="str">
        <f>IF(ISNA('[1]-------  H.S.ARA -------'!$J$39)," ",IF('[1]-------  H.S.ARA -------'!$J$39='CITYLIFE SİNEMALARI'!B486,HLOOKUP('CITYLIFE SİNEMALARI'!B486,'[1]-------  H.S.ARA -------'!$J$39:$J$42,2,FALSE)," "))</f>
        <v> </v>
      </c>
      <c r="CF486" s="47" t="str">
        <f>IF(ISNA('[1]-------  H.S.ARA -------'!$C$43)," ",IF('[1]-------  H.S.ARA -------'!$C$43='CITYLIFE SİNEMALARI'!B486,HLOOKUP('CITYLIFE SİNEMALARI'!B486,'[1]-------  H.S.ARA -------'!$C$43:$C$46,2,FALSE)," "))</f>
        <v> </v>
      </c>
      <c r="CG486" s="47" t="str">
        <f>IF(ISNA('[1]-------  H.S.ARA -------'!$D$43)," ",IF('[1]-------  H.S.ARA -------'!$D$43='CITYLIFE SİNEMALARI'!B486,HLOOKUP('CITYLIFE SİNEMALARI'!B486,'[1]-------  H.S.ARA -------'!$D$43:$D$46,2,FALSE)," "))</f>
        <v> </v>
      </c>
      <c r="CH486" s="47" t="str">
        <f>IF(ISNA('[1]-------  H.S.ARA -------'!$E$43)," ",IF('[1]-------  H.S.ARA -------'!$E$43='CITYLIFE SİNEMALARI'!B486,HLOOKUP('CITYLIFE SİNEMALARI'!B486,'[1]-------  H.S.ARA -------'!$E$43:$E$46,2,FALSE)," "))</f>
        <v> </v>
      </c>
      <c r="CI486" s="47" t="str">
        <f>IF(ISNA('[1]-------  H.S.ARA -------'!$F$43)," ",IF('[1]-------  H.S.ARA -------'!$F$43='CITYLIFE SİNEMALARI'!B486,HLOOKUP('CITYLIFE SİNEMALARI'!B486,'[1]-------  H.S.ARA -------'!$F$43:$F$46,2,FALSE)," "))</f>
        <v> </v>
      </c>
      <c r="CJ486" s="47" t="str">
        <f>IF(ISNA('[1]-------  H.S.ARA -------'!$G$43)," ",IF('[1]-------  H.S.ARA -------'!$G$43='CITYLIFE SİNEMALARI'!B486,HLOOKUP('CITYLIFE SİNEMALARI'!B486,'[1]-------  H.S.ARA -------'!$G$43:$G$46,2,FALSE)," "))</f>
        <v> </v>
      </c>
      <c r="CK486" s="47" t="str">
        <f>IF(ISNA('[1]-------  H.S.ARA -------'!$H$43)," ",IF('[1]-------  H.S.ARA -------'!$H$43='CITYLIFE SİNEMALARI'!B486,HLOOKUP('CITYLIFE SİNEMALARI'!B486,'[1]-------  H.S.ARA -------'!$H$43:$H$46,2,FALSE)," "))</f>
        <v> </v>
      </c>
      <c r="CL486" s="47" t="str">
        <f>IF(ISNA('[1]-------  H.S.ARA -------'!$I$43)," ",IF('[1]-------  H.S.ARA -------'!$I$43='CITYLIFE SİNEMALARI'!B486,HLOOKUP('CITYLIFE SİNEMALARI'!B486,'[1]-------  H.S.ARA -------'!$I$43:$I$46,2,FALSE)," "))</f>
        <v> </v>
      </c>
      <c r="CM486" s="47" t="str">
        <f>IF(ISNA('[1]-------  H.S.ARA -------'!$J$43)," ",IF('[1]-------  H.S.ARA -------'!$J$43='CITYLIFE SİNEMALARI'!B486,HLOOKUP('CITYLIFE SİNEMALARI'!B486,'[1]-------  H.S.ARA -------'!$J$43:$J$46,2,FALSE)," "))</f>
        <v> </v>
      </c>
      <c r="CN486" s="46" t="str">
        <f>IF(ISNA('[1]-------  H.S.ARA -------'!$C$47)," ",IF('[1]-------  H.S.ARA -------'!$C$47='CITYLIFE SİNEMALARI'!B486,HLOOKUP('CITYLIFE SİNEMALARI'!B486,'[1]-------  H.S.ARA -------'!$C$47:$C$50,2,FALSE)," "))</f>
        <v> </v>
      </c>
      <c r="CO486" s="46" t="str">
        <f>IF(ISNA('[1]-------  H.S.ARA -------'!$D$47)," ",IF('[1]-------  H.S.ARA -------'!$D$47='CITYLIFE SİNEMALARI'!B486,HLOOKUP('CITYLIFE SİNEMALARI'!B486,'[1]-------  H.S.ARA -------'!$D$47:$D$50,2,FALSE)," "))</f>
        <v> </v>
      </c>
      <c r="CP486" s="46" t="str">
        <f>IF(ISNA('[1]-------  H.S.ARA -------'!$E$47)," ",IF('[1]-------  H.S.ARA -------'!$E$47='CITYLIFE SİNEMALARI'!B486,HLOOKUP('CITYLIFE SİNEMALARI'!B486,'[1]-------  H.S.ARA -------'!$E$47:$E$50,2,FALSE)," "))</f>
        <v> </v>
      </c>
      <c r="CQ486" s="46" t="str">
        <f>IF(ISNA('[1]-------  H.S.ARA -------'!$F$47)," ",IF('[1]-------  H.S.ARA -------'!$F$47='CITYLIFE SİNEMALARI'!B486,HLOOKUP('CITYLIFE SİNEMALARI'!B486,'[1]-------  H.S.ARA -------'!$F$47:$F$50,2,FALSE)," "))</f>
        <v> </v>
      </c>
      <c r="CR486" s="46" t="str">
        <f>IF(ISNA('[1]-------  H.S.ARA -------'!$G$47)," ",IF('[1]-------  H.S.ARA -------'!$G$47='CITYLIFE SİNEMALARI'!B486,HLOOKUP('CITYLIFE SİNEMALARI'!B486,'[1]-------  H.S.ARA -------'!$G$47:$G$50,2,FALSE)," "))</f>
        <v> </v>
      </c>
      <c r="CS486" s="46" t="str">
        <f>IF(ISNA('[1]-------  H.S.ARA -------'!$H$47)," ",IF('[1]-------  H.S.ARA -------'!$H$47='CITYLIFE SİNEMALARI'!B486,HLOOKUP('CITYLIFE SİNEMALARI'!B486,'[1]-------  H.S.ARA -------'!$H$47:$H$50,2,FALSE)," "))</f>
        <v> </v>
      </c>
      <c r="CT486" s="46" t="str">
        <f>IF(ISNA('[1]-------  H.S.ARA -------'!$I$47)," ",IF('[1]-------  H.S.ARA -------'!$I$47='CITYLIFE SİNEMALARI'!B486,HLOOKUP('CITYLIFE SİNEMALARI'!B486,'[1]-------  H.S.ARA -------'!$I$47:$I$50,2,FALSE)," "))</f>
        <v> </v>
      </c>
      <c r="CU486" s="46" t="str">
        <f>IF(ISNA('[1]-------  H.S.ARA -------'!$J$47)," ",IF('[1]-------  H.S.ARA -------'!$J$47='CITYLIFE SİNEMALARI'!B486,HLOOKUP('CITYLIFE SİNEMALARI'!B486,'[1]-------  H.S.ARA -------'!$J$47:$J$50,2,FALSE)," "))</f>
        <v> </v>
      </c>
      <c r="CV486" s="48" t="str">
        <f>IF(ISNA('[1]-------  H.S.ARA -------'!$C$51)," ",IF('[1]-------  H.S.ARA -------'!$C$51='CITYLIFE SİNEMALARI'!B486,HLOOKUP('CITYLIFE SİNEMALARI'!B486,'[1]-------  H.S.ARA -------'!$C$51:$C$54,2,FALSE)," "))</f>
        <v> </v>
      </c>
      <c r="CW486" s="48" t="str">
        <f>IF(ISNA('[1]-------  H.S.ARA -------'!$D$51)," ",IF('[1]-------  H.S.ARA -------'!$D$51='CITYLIFE SİNEMALARI'!B486,HLOOKUP('CITYLIFE SİNEMALARI'!B486,'[1]-------  H.S.ARA -------'!$D$51:$D$54,2,FALSE)," "))</f>
        <v> </v>
      </c>
      <c r="CX486" s="48" t="str">
        <f>IF(ISNA('[1]-------  H.S.ARA -------'!$E$51)," ",IF('[1]-------  H.S.ARA -------'!$E$51='CITYLIFE SİNEMALARI'!B486,HLOOKUP('CITYLIFE SİNEMALARI'!B486,'[1]-------  H.S.ARA -------'!$E$51:$E$54,2,FALSE)," "))</f>
        <v> </v>
      </c>
      <c r="CY486" s="48" t="str">
        <f>IF(ISNA('[1]-------  H.S.ARA -------'!$F$51)," ",IF('[1]-------  H.S.ARA -------'!$F$51='CITYLIFE SİNEMALARI'!B486,HLOOKUP('CITYLIFE SİNEMALARI'!B486,'[1]-------  H.S.ARA -------'!$F$51:$F$54,2,FALSE)," "))</f>
        <v> </v>
      </c>
      <c r="CZ486" s="48" t="str">
        <f>IF(ISNA('[1]-------  H.S.ARA -------'!$G$51)," ",IF('[1]-------  H.S.ARA -------'!$G$51='CITYLIFE SİNEMALARI'!B486,HLOOKUP('CITYLIFE SİNEMALARI'!B486,'[1]-------  H.S.ARA -------'!$G$51:$G$54,2,FALSE)," "))</f>
        <v> </v>
      </c>
      <c r="DA486" s="48" t="str">
        <f>IF(ISNA('[1]-------  H.S.ARA -------'!$H$51)," ",IF('[1]-------  H.S.ARA -------'!$H$51='CITYLIFE SİNEMALARI'!B486,HLOOKUP('CITYLIFE SİNEMALARI'!B486,'[1]-------  H.S.ARA -------'!$H$51:$H$54,2,FALSE)," "))</f>
        <v> </v>
      </c>
      <c r="DB486" s="48" t="str">
        <f>IF(ISNA('[1]-------  H.S.ARA -------'!$I$51)," ",IF('[1]-------  H.S.ARA -------'!$I$51='CITYLIFE SİNEMALARI'!B486,HLOOKUP('CITYLIFE SİNEMALARI'!B486,'[1]-------  H.S.ARA -------'!$I$51:$I$54,2,FALSE)," "))</f>
        <v> </v>
      </c>
      <c r="DC486" s="48" t="str">
        <f>IF(ISNA('[1]-------  H.S.ARA -------'!$J$51)," ",IF('[1]-------  H.S.ARA -------'!$J$51='CITYLIFE SİNEMALARI'!B486,HLOOKUP('CITYLIFE SİNEMALARI'!B486,'[1]-------  H.S.ARA -------'!$J$51:$J$54,2,FALSE)," "))</f>
        <v> </v>
      </c>
      <c r="DD486" s="49" t="str">
        <f>IF(ISNA('[1]-------  H.S.ARA -------'!$C$55)," ",IF('[1]-------  H.S.ARA -------'!$C$55='CITYLIFE SİNEMALARI'!B486,HLOOKUP('CITYLIFE SİNEMALARI'!B486,'[1]-------  H.S.ARA -------'!$C$55:$C$58,2,FALSE)," "))</f>
        <v> </v>
      </c>
      <c r="DE486" s="49" t="str">
        <f>IF(ISNA('[1]-------  H.S.ARA -------'!$D$55)," ",IF('[1]-------  H.S.ARA -------'!$D$55='CITYLIFE SİNEMALARI'!B486,HLOOKUP('CITYLIFE SİNEMALARI'!B486,'[1]-------  H.S.ARA -------'!$D$55:$D$58,2,FALSE)," "))</f>
        <v> </v>
      </c>
      <c r="DF486" s="49" t="str">
        <f>IF(ISNA('[1]-------  H.S.ARA -------'!$E$55)," ",IF('[1]-------  H.S.ARA -------'!$E$55='CITYLIFE SİNEMALARI'!B486,HLOOKUP('CITYLIFE SİNEMALARI'!B486,'[1]-------  H.S.ARA -------'!$E$55:$E$58,2,FALSE)," "))</f>
        <v> </v>
      </c>
      <c r="DG486" s="49" t="str">
        <f>IF(ISNA('[1]-------  H.S.ARA -------'!$F$55)," ",IF('[1]-------  H.S.ARA -------'!$F$55='CITYLIFE SİNEMALARI'!B486,HLOOKUP('CITYLIFE SİNEMALARI'!B486,'[1]-------  H.S.ARA -------'!$F$55:$F$58,2,FALSE)," "))</f>
        <v> </v>
      </c>
      <c r="DH486" s="49" t="str">
        <f>IF(ISNA('[1]-------  H.S.ARA -------'!$G$55)," ",IF('[1]-------  H.S.ARA -------'!$G$55='CITYLIFE SİNEMALARI'!B486,HLOOKUP('CITYLIFE SİNEMALARI'!B486,'[1]-------  H.S.ARA -------'!$G$55:$G$58,2,FALSE)," "))</f>
        <v> </v>
      </c>
      <c r="DI486" s="49" t="str">
        <f>IF(ISNA('[1]-------  H.S.ARA -------'!$H$55)," ",IF('[1]-------  H.S.ARA -------'!$H$55='CITYLIFE SİNEMALARI'!B486,HLOOKUP('CITYLIFE SİNEMALARI'!B486,'[1]-------  H.S.ARA -------'!$H$55:$H$58,2,FALSE)," "))</f>
        <v> </v>
      </c>
      <c r="DJ486" s="49" t="str">
        <f>IF(ISNA('[1]-------  H.S.ARA -------'!$I$55)," ",IF('[1]-------  H.S.ARA -------'!$I$55='CITYLIFE SİNEMALARI'!B486,HLOOKUP('CITYLIFE SİNEMALARI'!B486,'[1]-------  H.S.ARA -------'!$I$55:$I$58,2,FALSE)," "))</f>
        <v> </v>
      </c>
      <c r="DK486" s="49" t="str">
        <f>IF(ISNA('[1]-------  H.S.ARA -------'!$J$55)," ",IF('[1]-------  H.S.ARA -------'!$J$55='CITYLIFE SİNEMALARI'!B486,HLOOKUP('CITYLIFE SİNEMALARI'!B486,'[1]-------  H.S.ARA -------'!$J$55:$J$58,2,FALSE)," "))</f>
        <v> </v>
      </c>
    </row>
    <row r="487" spans="2:115" ht="12.75">
      <c r="B487" s="44">
        <f t="shared" si="22"/>
        <v>0</v>
      </c>
      <c r="C487" s="45"/>
      <c r="D487" s="46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46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46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46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46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46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46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46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47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47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47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47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47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47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47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47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48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48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48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48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48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48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48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48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49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49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49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49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49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49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49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49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50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50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50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50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50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50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50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50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47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47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47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47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47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47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47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47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46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46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46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46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46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46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46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46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48" t="str">
        <f>IF(ISNA('[1]-------  H.S.ARA -------'!$C$31)," ",IF('[1]-------  H.S.ARA -------'!$C$31='CITYLIFE SİNEMALARI'!B487,HLOOKUP('CITYLIFE SİNEMALARI'!B487,'[1]-------  H.S.ARA -------'!$C$31:$C$34,2,FALSE)," "))</f>
        <v> </v>
      </c>
      <c r="BI487" s="48" t="str">
        <f>IF(ISNA('[1]-------  H.S.ARA -------'!$D$31)," ",IF('[1]-------  H.S.ARA -------'!$D$31='CITYLIFE SİNEMALARI'!B487,HLOOKUP('CITYLIFE SİNEMALARI'!B487,'[1]-------  H.S.ARA -------'!$D$31:$D$34,2,FALSE)," "))</f>
        <v> </v>
      </c>
      <c r="BJ487" s="48" t="str">
        <f>IF(ISNA('[1]-------  H.S.ARA -------'!$E$31)," ",IF('[1]-------  H.S.ARA -------'!$E$31='CITYLIFE SİNEMALARI'!B487,HLOOKUP('CITYLIFE SİNEMALARI'!B487,'[1]-------  H.S.ARA -------'!$E$31:$E$34,2,FALSE)," "))</f>
        <v> </v>
      </c>
      <c r="BK487" s="48" t="str">
        <f>IF(ISNA('[1]-------  H.S.ARA -------'!$F$31)," ",IF('[1]-------  H.S.ARA -------'!$F$31='CITYLIFE SİNEMALARI'!B487,HLOOKUP('CITYLIFE SİNEMALARI'!B487,'[1]-------  H.S.ARA -------'!$F$31:$F$34,2,FALSE)," "))</f>
        <v> </v>
      </c>
      <c r="BL487" s="48" t="str">
        <f>IF(ISNA('[1]-------  H.S.ARA -------'!$G$31)," ",IF('[1]-------  H.S.ARA -------'!$G$31='CITYLIFE SİNEMALARI'!B487,HLOOKUP('CITYLIFE SİNEMALARI'!B487,'[1]-------  H.S.ARA -------'!$G$31:$G$34,2,FALSE)," "))</f>
        <v> </v>
      </c>
      <c r="BM487" s="48" t="str">
        <f>IF(ISNA('[1]-------  H.S.ARA -------'!$H$31)," ",IF('[1]-------  H.S.ARA -------'!$H$31='CITYLIFE SİNEMALARI'!B487,HLOOKUP('CITYLIFE SİNEMALARI'!B487,'[1]-------  H.S.ARA -------'!$H$31:$H$34,2,FALSE)," "))</f>
        <v> </v>
      </c>
      <c r="BN487" s="48" t="str">
        <f>IF(ISNA('[1]-------  H.S.ARA -------'!$I$31)," ",IF('[1]-------  H.S.ARA -------'!$I$31='CITYLIFE SİNEMALARI'!B487,HLOOKUP('CITYLIFE SİNEMALARI'!B487,'[1]-------  H.S.ARA -------'!$I$31:$I$34,2,FALSE)," "))</f>
        <v> </v>
      </c>
      <c r="BO487" s="48" t="str">
        <f>IF(ISNA('[1]-------  H.S.ARA -------'!$J$31)," ",IF('[1]-------  H.S.ARA -------'!$J$31='CITYLIFE SİNEMALARI'!B487,HLOOKUP('CITYLIFE SİNEMALARI'!B487,'[1]-------  H.S.ARA -------'!$J$31:$J$34,2,FALSE)," "))</f>
        <v> </v>
      </c>
      <c r="BP487" s="49" t="str">
        <f>IF(ISNA('[1]-------  H.S.ARA -------'!$C$35)," ",IF('[1]-------  H.S.ARA -------'!$C$35='CITYLIFE SİNEMALARI'!B487,HLOOKUP('CITYLIFE SİNEMALARI'!B487,'[1]-------  H.S.ARA -------'!$C$35:$C$38,2,FALSE)," "))</f>
        <v> </v>
      </c>
      <c r="BQ487" s="49" t="str">
        <f>IF(ISNA('[1]-------  H.S.ARA -------'!$D$35)," ",IF('[1]-------  H.S.ARA -------'!$D$35='CITYLIFE SİNEMALARI'!B487,HLOOKUP('CITYLIFE SİNEMALARI'!B487,'[1]-------  H.S.ARA -------'!$D$35:$D$38,2,FALSE)," "))</f>
        <v> </v>
      </c>
      <c r="BR487" s="49" t="str">
        <f>IF(ISNA('[1]-------  H.S.ARA -------'!$E$35)," ",IF('[1]-------  H.S.ARA -------'!$E$35='CITYLIFE SİNEMALARI'!B487,HLOOKUP('CITYLIFE SİNEMALARI'!B487,'[1]-------  H.S.ARA -------'!$E$35:$E$38,2,FALSE)," "))</f>
        <v> </v>
      </c>
      <c r="BS487" s="49" t="str">
        <f>IF(ISNA('[1]-------  H.S.ARA -------'!$F$35)," ",IF('[1]-------  H.S.ARA -------'!$F$35='CITYLIFE SİNEMALARI'!B487,HLOOKUP('CITYLIFE SİNEMALARI'!B487,'[1]-------  H.S.ARA -------'!$F$35:$F$38,2,FALSE)," "))</f>
        <v> </v>
      </c>
      <c r="BT487" s="49" t="str">
        <f>IF(ISNA('[1]-------  H.S.ARA -------'!$G$35)," ",IF('[1]-------  H.S.ARA -------'!$G$35='CITYLIFE SİNEMALARI'!B487,HLOOKUP('CITYLIFE SİNEMALARI'!B487,'[1]-------  H.S.ARA -------'!$G$35:$G$38,2,FALSE)," "))</f>
        <v> </v>
      </c>
      <c r="BU487" s="49" t="str">
        <f>IF(ISNA('[1]-------  H.S.ARA -------'!$H$35)," ",IF('[1]-------  H.S.ARA -------'!$H$35='CITYLIFE SİNEMALARI'!B487,HLOOKUP('CITYLIFE SİNEMALARI'!B487,'[1]-------  H.S.ARA -------'!$H$35:$H$38,2,FALSE)," "))</f>
        <v> </v>
      </c>
      <c r="BV487" s="49" t="str">
        <f>IF(ISNA('[1]-------  H.S.ARA -------'!$I$35)," ",IF('[1]-------  H.S.ARA -------'!$I$35='CITYLIFE SİNEMALARI'!B487,HLOOKUP('CITYLIFE SİNEMALARI'!B487,'[1]-------  H.S.ARA -------'!$I$35:$I$38,2,FALSE)," "))</f>
        <v> </v>
      </c>
      <c r="BW487" s="49" t="str">
        <f>IF(ISNA('[1]-------  H.S.ARA -------'!$J$35)," ",IF('[1]-------  H.S.ARA -------'!$J$35='CITYLIFE SİNEMALARI'!B487,HLOOKUP('CITYLIFE SİNEMALARI'!B487,'[1]-------  H.S.ARA -------'!$J$35:$J$38,2,FALSE)," "))</f>
        <v> </v>
      </c>
      <c r="BX487" s="51" t="str">
        <f>IF(ISNA('[1]-------  H.S.ARA -------'!$C$39)," ",IF('[1]-------  H.S.ARA -------'!$C$39='CITYLIFE SİNEMALARI'!B487,HLOOKUP('CITYLIFE SİNEMALARI'!B487,'[1]-------  H.S.ARA -------'!$C$39:$C$42,2,FALSE)," "))</f>
        <v> </v>
      </c>
      <c r="BY487" s="51" t="str">
        <f>IF(ISNA('[1]-------  H.S.ARA -------'!$D$39)," ",IF('[1]-------  H.S.ARA -------'!$D$39='CITYLIFE SİNEMALARI'!B487,HLOOKUP('CITYLIFE SİNEMALARI'!B487,'[1]-------  H.S.ARA -------'!$D$39:$D$42,2,FALSE)," "))</f>
        <v> </v>
      </c>
      <c r="BZ487" s="51" t="str">
        <f>IF(ISNA('[1]-------  H.S.ARA -------'!$E$39)," ",IF('[1]-------  H.S.ARA -------'!$E$39='CITYLIFE SİNEMALARI'!B487,HLOOKUP('CITYLIFE SİNEMALARI'!B487,'[1]-------  H.S.ARA -------'!$E$39:$E$42,2,FALSE)," "))</f>
        <v> </v>
      </c>
      <c r="CA487" s="51" t="str">
        <f>IF(ISNA('[1]-------  H.S.ARA -------'!$F$39)," ",IF('[1]-------  H.S.ARA -------'!$F$39='CITYLIFE SİNEMALARI'!B487,HLOOKUP('CITYLIFE SİNEMALARI'!B487,'[1]-------  H.S.ARA -------'!$F$39:$F$42,2,FALSE)," "))</f>
        <v> </v>
      </c>
      <c r="CB487" s="51" t="str">
        <f>IF(ISNA('[1]-------  H.S.ARA -------'!$G$39)," ",IF('[1]-------  H.S.ARA -------'!$G$39='CITYLIFE SİNEMALARI'!B487,HLOOKUP('CITYLIFE SİNEMALARI'!B487,'[1]-------  H.S.ARA -------'!$G$39:$G$42,2,FALSE)," "))</f>
        <v> </v>
      </c>
      <c r="CC487" s="51" t="str">
        <f>IF(ISNA('[1]-------  H.S.ARA -------'!$H$39)," ",IF('[1]-------  H.S.ARA -------'!$H$39='CITYLIFE SİNEMALARI'!B487,HLOOKUP('CITYLIFE SİNEMALARI'!B487,'[1]-------  H.S.ARA -------'!$H$39:$H$42,2,FALSE)," "))</f>
        <v> </v>
      </c>
      <c r="CD487" s="51" t="str">
        <f>IF(ISNA('[1]-------  H.S.ARA -------'!$I$39)," ",IF('[1]-------  H.S.ARA -------'!$I$39='CITYLIFE SİNEMALARI'!B487,HLOOKUP('CITYLIFE SİNEMALARI'!B487,'[1]-------  H.S.ARA -------'!$I$39:$I$42,2,FALSE)," "))</f>
        <v> </v>
      </c>
      <c r="CE487" s="51" t="str">
        <f>IF(ISNA('[1]-------  H.S.ARA -------'!$J$39)," ",IF('[1]-------  H.S.ARA -------'!$J$39='CITYLIFE SİNEMALARI'!B487,HLOOKUP('CITYLIFE SİNEMALARI'!B487,'[1]-------  H.S.ARA -------'!$J$39:$J$42,2,FALSE)," "))</f>
        <v> </v>
      </c>
      <c r="CF487" s="47" t="str">
        <f>IF(ISNA('[1]-------  H.S.ARA -------'!$C$43)," ",IF('[1]-------  H.S.ARA -------'!$C$43='CITYLIFE SİNEMALARI'!B487,HLOOKUP('CITYLIFE SİNEMALARI'!B487,'[1]-------  H.S.ARA -------'!$C$43:$C$46,2,FALSE)," "))</f>
        <v> </v>
      </c>
      <c r="CG487" s="47" t="str">
        <f>IF(ISNA('[1]-------  H.S.ARA -------'!$D$43)," ",IF('[1]-------  H.S.ARA -------'!$D$43='CITYLIFE SİNEMALARI'!B487,HLOOKUP('CITYLIFE SİNEMALARI'!B487,'[1]-------  H.S.ARA -------'!$D$43:$D$46,2,FALSE)," "))</f>
        <v> </v>
      </c>
      <c r="CH487" s="47" t="str">
        <f>IF(ISNA('[1]-------  H.S.ARA -------'!$E$43)," ",IF('[1]-------  H.S.ARA -------'!$E$43='CITYLIFE SİNEMALARI'!B487,HLOOKUP('CITYLIFE SİNEMALARI'!B487,'[1]-------  H.S.ARA -------'!$E$43:$E$46,2,FALSE)," "))</f>
        <v> </v>
      </c>
      <c r="CI487" s="47" t="str">
        <f>IF(ISNA('[1]-------  H.S.ARA -------'!$F$43)," ",IF('[1]-------  H.S.ARA -------'!$F$43='CITYLIFE SİNEMALARI'!B487,HLOOKUP('CITYLIFE SİNEMALARI'!B487,'[1]-------  H.S.ARA -------'!$F$43:$F$46,2,FALSE)," "))</f>
        <v> </v>
      </c>
      <c r="CJ487" s="47" t="str">
        <f>IF(ISNA('[1]-------  H.S.ARA -------'!$G$43)," ",IF('[1]-------  H.S.ARA -------'!$G$43='CITYLIFE SİNEMALARI'!B487,HLOOKUP('CITYLIFE SİNEMALARI'!B487,'[1]-------  H.S.ARA -------'!$G$43:$G$46,2,FALSE)," "))</f>
        <v> </v>
      </c>
      <c r="CK487" s="47" t="str">
        <f>IF(ISNA('[1]-------  H.S.ARA -------'!$H$43)," ",IF('[1]-------  H.S.ARA -------'!$H$43='CITYLIFE SİNEMALARI'!B487,HLOOKUP('CITYLIFE SİNEMALARI'!B487,'[1]-------  H.S.ARA -------'!$H$43:$H$46,2,FALSE)," "))</f>
        <v> </v>
      </c>
      <c r="CL487" s="47" t="str">
        <f>IF(ISNA('[1]-------  H.S.ARA -------'!$I$43)," ",IF('[1]-------  H.S.ARA -------'!$I$43='CITYLIFE SİNEMALARI'!B487,HLOOKUP('CITYLIFE SİNEMALARI'!B487,'[1]-------  H.S.ARA -------'!$I$43:$I$46,2,FALSE)," "))</f>
        <v> </v>
      </c>
      <c r="CM487" s="47" t="str">
        <f>IF(ISNA('[1]-------  H.S.ARA -------'!$J$43)," ",IF('[1]-------  H.S.ARA -------'!$J$43='CITYLIFE SİNEMALARI'!B487,HLOOKUP('CITYLIFE SİNEMALARI'!B487,'[1]-------  H.S.ARA -------'!$J$43:$J$46,2,FALSE)," "))</f>
        <v> </v>
      </c>
      <c r="CN487" s="46" t="str">
        <f>IF(ISNA('[1]-------  H.S.ARA -------'!$C$47)," ",IF('[1]-------  H.S.ARA -------'!$C$47='CITYLIFE SİNEMALARI'!B487,HLOOKUP('CITYLIFE SİNEMALARI'!B487,'[1]-------  H.S.ARA -------'!$C$47:$C$50,2,FALSE)," "))</f>
        <v> </v>
      </c>
      <c r="CO487" s="46" t="str">
        <f>IF(ISNA('[1]-------  H.S.ARA -------'!$D$47)," ",IF('[1]-------  H.S.ARA -------'!$D$47='CITYLIFE SİNEMALARI'!B487,HLOOKUP('CITYLIFE SİNEMALARI'!B487,'[1]-------  H.S.ARA -------'!$D$47:$D$50,2,FALSE)," "))</f>
        <v> </v>
      </c>
      <c r="CP487" s="46" t="str">
        <f>IF(ISNA('[1]-------  H.S.ARA -------'!$E$47)," ",IF('[1]-------  H.S.ARA -------'!$E$47='CITYLIFE SİNEMALARI'!B487,HLOOKUP('CITYLIFE SİNEMALARI'!B487,'[1]-------  H.S.ARA -------'!$E$47:$E$50,2,FALSE)," "))</f>
        <v> </v>
      </c>
      <c r="CQ487" s="46" t="str">
        <f>IF(ISNA('[1]-------  H.S.ARA -------'!$F$47)," ",IF('[1]-------  H.S.ARA -------'!$F$47='CITYLIFE SİNEMALARI'!B487,HLOOKUP('CITYLIFE SİNEMALARI'!B487,'[1]-------  H.S.ARA -------'!$F$47:$F$50,2,FALSE)," "))</f>
        <v> </v>
      </c>
      <c r="CR487" s="46" t="str">
        <f>IF(ISNA('[1]-------  H.S.ARA -------'!$G$47)," ",IF('[1]-------  H.S.ARA -------'!$G$47='CITYLIFE SİNEMALARI'!B487,HLOOKUP('CITYLIFE SİNEMALARI'!B487,'[1]-------  H.S.ARA -------'!$G$47:$G$50,2,FALSE)," "))</f>
        <v> </v>
      </c>
      <c r="CS487" s="46" t="str">
        <f>IF(ISNA('[1]-------  H.S.ARA -------'!$H$47)," ",IF('[1]-------  H.S.ARA -------'!$H$47='CITYLIFE SİNEMALARI'!B487,HLOOKUP('CITYLIFE SİNEMALARI'!B487,'[1]-------  H.S.ARA -------'!$H$47:$H$50,2,FALSE)," "))</f>
        <v> </v>
      </c>
      <c r="CT487" s="46" t="str">
        <f>IF(ISNA('[1]-------  H.S.ARA -------'!$I$47)," ",IF('[1]-------  H.S.ARA -------'!$I$47='CITYLIFE SİNEMALARI'!B487,HLOOKUP('CITYLIFE SİNEMALARI'!B487,'[1]-------  H.S.ARA -------'!$I$47:$I$50,2,FALSE)," "))</f>
        <v> </v>
      </c>
      <c r="CU487" s="46" t="str">
        <f>IF(ISNA('[1]-------  H.S.ARA -------'!$J$47)," ",IF('[1]-------  H.S.ARA -------'!$J$47='CITYLIFE SİNEMALARI'!B487,HLOOKUP('CITYLIFE SİNEMALARI'!B487,'[1]-------  H.S.ARA -------'!$J$47:$J$50,2,FALSE)," "))</f>
        <v> </v>
      </c>
      <c r="CV487" s="48" t="str">
        <f>IF(ISNA('[1]-------  H.S.ARA -------'!$C$51)," ",IF('[1]-------  H.S.ARA -------'!$C$51='CITYLIFE SİNEMALARI'!B487,HLOOKUP('CITYLIFE SİNEMALARI'!B487,'[1]-------  H.S.ARA -------'!$C$51:$C$54,2,FALSE)," "))</f>
        <v> </v>
      </c>
      <c r="CW487" s="48" t="str">
        <f>IF(ISNA('[1]-------  H.S.ARA -------'!$D$51)," ",IF('[1]-------  H.S.ARA -------'!$D$51='CITYLIFE SİNEMALARI'!B487,HLOOKUP('CITYLIFE SİNEMALARI'!B487,'[1]-------  H.S.ARA -------'!$D$51:$D$54,2,FALSE)," "))</f>
        <v> </v>
      </c>
      <c r="CX487" s="48" t="str">
        <f>IF(ISNA('[1]-------  H.S.ARA -------'!$E$51)," ",IF('[1]-------  H.S.ARA -------'!$E$51='CITYLIFE SİNEMALARI'!B487,HLOOKUP('CITYLIFE SİNEMALARI'!B487,'[1]-------  H.S.ARA -------'!$E$51:$E$54,2,FALSE)," "))</f>
        <v> </v>
      </c>
      <c r="CY487" s="48" t="str">
        <f>IF(ISNA('[1]-------  H.S.ARA -------'!$F$51)," ",IF('[1]-------  H.S.ARA -------'!$F$51='CITYLIFE SİNEMALARI'!B487,HLOOKUP('CITYLIFE SİNEMALARI'!B487,'[1]-------  H.S.ARA -------'!$F$51:$F$54,2,FALSE)," "))</f>
        <v> </v>
      </c>
      <c r="CZ487" s="48" t="str">
        <f>IF(ISNA('[1]-------  H.S.ARA -------'!$G$51)," ",IF('[1]-------  H.S.ARA -------'!$G$51='CITYLIFE SİNEMALARI'!B487,HLOOKUP('CITYLIFE SİNEMALARI'!B487,'[1]-------  H.S.ARA -------'!$G$51:$G$54,2,FALSE)," "))</f>
        <v> </v>
      </c>
      <c r="DA487" s="48" t="str">
        <f>IF(ISNA('[1]-------  H.S.ARA -------'!$H$51)," ",IF('[1]-------  H.S.ARA -------'!$H$51='CITYLIFE SİNEMALARI'!B487,HLOOKUP('CITYLIFE SİNEMALARI'!B487,'[1]-------  H.S.ARA -------'!$H$51:$H$54,2,FALSE)," "))</f>
        <v> </v>
      </c>
      <c r="DB487" s="48" t="str">
        <f>IF(ISNA('[1]-------  H.S.ARA -------'!$I$51)," ",IF('[1]-------  H.S.ARA -------'!$I$51='CITYLIFE SİNEMALARI'!B487,HLOOKUP('CITYLIFE SİNEMALARI'!B487,'[1]-------  H.S.ARA -------'!$I$51:$I$54,2,FALSE)," "))</f>
        <v> </v>
      </c>
      <c r="DC487" s="48" t="str">
        <f>IF(ISNA('[1]-------  H.S.ARA -------'!$J$51)," ",IF('[1]-------  H.S.ARA -------'!$J$51='CITYLIFE SİNEMALARI'!B487,HLOOKUP('CITYLIFE SİNEMALARI'!B487,'[1]-------  H.S.ARA -------'!$J$51:$J$54,2,FALSE)," "))</f>
        <v> </v>
      </c>
      <c r="DD487" s="49" t="str">
        <f>IF(ISNA('[1]-------  H.S.ARA -------'!$C$55)," ",IF('[1]-------  H.S.ARA -------'!$C$55='CITYLIFE SİNEMALARI'!B487,HLOOKUP('CITYLIFE SİNEMALARI'!B487,'[1]-------  H.S.ARA -------'!$C$55:$C$58,2,FALSE)," "))</f>
        <v> </v>
      </c>
      <c r="DE487" s="49" t="str">
        <f>IF(ISNA('[1]-------  H.S.ARA -------'!$D$55)," ",IF('[1]-------  H.S.ARA -------'!$D$55='CITYLIFE SİNEMALARI'!B487,HLOOKUP('CITYLIFE SİNEMALARI'!B487,'[1]-------  H.S.ARA -------'!$D$55:$D$58,2,FALSE)," "))</f>
        <v> </v>
      </c>
      <c r="DF487" s="49" t="str">
        <f>IF(ISNA('[1]-------  H.S.ARA -------'!$E$55)," ",IF('[1]-------  H.S.ARA -------'!$E$55='CITYLIFE SİNEMALARI'!B487,HLOOKUP('CITYLIFE SİNEMALARI'!B487,'[1]-------  H.S.ARA -------'!$E$55:$E$58,2,FALSE)," "))</f>
        <v> </v>
      </c>
      <c r="DG487" s="49" t="str">
        <f>IF(ISNA('[1]-------  H.S.ARA -------'!$F$55)," ",IF('[1]-------  H.S.ARA -------'!$F$55='CITYLIFE SİNEMALARI'!B487,HLOOKUP('CITYLIFE SİNEMALARI'!B487,'[1]-------  H.S.ARA -------'!$F$55:$F$58,2,FALSE)," "))</f>
        <v> </v>
      </c>
      <c r="DH487" s="49" t="str">
        <f>IF(ISNA('[1]-------  H.S.ARA -------'!$G$55)," ",IF('[1]-------  H.S.ARA -------'!$G$55='CITYLIFE SİNEMALARI'!B487,HLOOKUP('CITYLIFE SİNEMALARI'!B487,'[1]-------  H.S.ARA -------'!$G$55:$G$58,2,FALSE)," "))</f>
        <v> </v>
      </c>
      <c r="DI487" s="49" t="str">
        <f>IF(ISNA('[1]-------  H.S.ARA -------'!$H$55)," ",IF('[1]-------  H.S.ARA -------'!$H$55='CITYLIFE SİNEMALARI'!B487,HLOOKUP('CITYLIFE SİNEMALARI'!B487,'[1]-------  H.S.ARA -------'!$H$55:$H$58,2,FALSE)," "))</f>
        <v> </v>
      </c>
      <c r="DJ487" s="49" t="str">
        <f>IF(ISNA('[1]-------  H.S.ARA -------'!$I$55)," ",IF('[1]-------  H.S.ARA -------'!$I$55='CITYLIFE SİNEMALARI'!B487,HLOOKUP('CITYLIFE SİNEMALARI'!B487,'[1]-------  H.S.ARA -------'!$I$55:$I$58,2,FALSE)," "))</f>
        <v> </v>
      </c>
      <c r="DK487" s="49" t="str">
        <f>IF(ISNA('[1]-------  H.S.ARA -------'!$J$55)," ",IF('[1]-------  H.S.ARA -------'!$J$55='CITYLIFE SİNEMALARI'!B487,HLOOKUP('CITYLIFE SİNEMALARI'!B487,'[1]-------  H.S.ARA -------'!$J$55:$J$58,2,FALSE)," "))</f>
        <v> </v>
      </c>
    </row>
    <row r="488" spans="2:115" ht="12.75">
      <c r="B488" s="44">
        <f t="shared" si="22"/>
        <v>0</v>
      </c>
      <c r="C488" s="45"/>
      <c r="D488" s="46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46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46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46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46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46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46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46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47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47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47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47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47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47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47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47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48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48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48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48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48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48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48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48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49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49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49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49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49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49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49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49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50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50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50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50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50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50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50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50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47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47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47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47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47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47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47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47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46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46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46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46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46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46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46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46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48" t="str">
        <f>IF(ISNA('[1]-------  H.S.ARA -------'!$C$31)," ",IF('[1]-------  H.S.ARA -------'!$C$31='CITYLIFE SİNEMALARI'!B488,HLOOKUP('CITYLIFE SİNEMALARI'!B488,'[1]-------  H.S.ARA -------'!$C$31:$C$34,2,FALSE)," "))</f>
        <v> </v>
      </c>
      <c r="BI488" s="48" t="str">
        <f>IF(ISNA('[1]-------  H.S.ARA -------'!$D$31)," ",IF('[1]-------  H.S.ARA -------'!$D$31='CITYLIFE SİNEMALARI'!B488,HLOOKUP('CITYLIFE SİNEMALARI'!B488,'[1]-------  H.S.ARA -------'!$D$31:$D$34,2,FALSE)," "))</f>
        <v> </v>
      </c>
      <c r="BJ488" s="48" t="str">
        <f>IF(ISNA('[1]-------  H.S.ARA -------'!$E$31)," ",IF('[1]-------  H.S.ARA -------'!$E$31='CITYLIFE SİNEMALARI'!B488,HLOOKUP('CITYLIFE SİNEMALARI'!B488,'[1]-------  H.S.ARA -------'!$E$31:$E$34,2,FALSE)," "))</f>
        <v> </v>
      </c>
      <c r="BK488" s="48" t="str">
        <f>IF(ISNA('[1]-------  H.S.ARA -------'!$F$31)," ",IF('[1]-------  H.S.ARA -------'!$F$31='CITYLIFE SİNEMALARI'!B488,HLOOKUP('CITYLIFE SİNEMALARI'!B488,'[1]-------  H.S.ARA -------'!$F$31:$F$34,2,FALSE)," "))</f>
        <v> </v>
      </c>
      <c r="BL488" s="48" t="str">
        <f>IF(ISNA('[1]-------  H.S.ARA -------'!$G$31)," ",IF('[1]-------  H.S.ARA -------'!$G$31='CITYLIFE SİNEMALARI'!B488,HLOOKUP('CITYLIFE SİNEMALARI'!B488,'[1]-------  H.S.ARA -------'!$G$31:$G$34,2,FALSE)," "))</f>
        <v> </v>
      </c>
      <c r="BM488" s="48" t="str">
        <f>IF(ISNA('[1]-------  H.S.ARA -------'!$H$31)," ",IF('[1]-------  H.S.ARA -------'!$H$31='CITYLIFE SİNEMALARI'!B488,HLOOKUP('CITYLIFE SİNEMALARI'!B488,'[1]-------  H.S.ARA -------'!$H$31:$H$34,2,FALSE)," "))</f>
        <v> </v>
      </c>
      <c r="BN488" s="48" t="str">
        <f>IF(ISNA('[1]-------  H.S.ARA -------'!$I$31)," ",IF('[1]-------  H.S.ARA -------'!$I$31='CITYLIFE SİNEMALARI'!B488,HLOOKUP('CITYLIFE SİNEMALARI'!B488,'[1]-------  H.S.ARA -------'!$I$31:$I$34,2,FALSE)," "))</f>
        <v> </v>
      </c>
      <c r="BO488" s="48" t="str">
        <f>IF(ISNA('[1]-------  H.S.ARA -------'!$J$31)," ",IF('[1]-------  H.S.ARA -------'!$J$31='CITYLIFE SİNEMALARI'!B488,HLOOKUP('CITYLIFE SİNEMALARI'!B488,'[1]-------  H.S.ARA -------'!$J$31:$J$34,2,FALSE)," "))</f>
        <v> </v>
      </c>
      <c r="BP488" s="49" t="str">
        <f>IF(ISNA('[1]-------  H.S.ARA -------'!$C$35)," ",IF('[1]-------  H.S.ARA -------'!$C$35='CITYLIFE SİNEMALARI'!B488,HLOOKUP('CITYLIFE SİNEMALARI'!B488,'[1]-------  H.S.ARA -------'!$C$35:$C$38,2,FALSE)," "))</f>
        <v> </v>
      </c>
      <c r="BQ488" s="49" t="str">
        <f>IF(ISNA('[1]-------  H.S.ARA -------'!$D$35)," ",IF('[1]-------  H.S.ARA -------'!$D$35='CITYLIFE SİNEMALARI'!B488,HLOOKUP('CITYLIFE SİNEMALARI'!B488,'[1]-------  H.S.ARA -------'!$D$35:$D$38,2,FALSE)," "))</f>
        <v> </v>
      </c>
      <c r="BR488" s="49" t="str">
        <f>IF(ISNA('[1]-------  H.S.ARA -------'!$E$35)," ",IF('[1]-------  H.S.ARA -------'!$E$35='CITYLIFE SİNEMALARI'!B488,HLOOKUP('CITYLIFE SİNEMALARI'!B488,'[1]-------  H.S.ARA -------'!$E$35:$E$38,2,FALSE)," "))</f>
        <v> </v>
      </c>
      <c r="BS488" s="49" t="str">
        <f>IF(ISNA('[1]-------  H.S.ARA -------'!$F$35)," ",IF('[1]-------  H.S.ARA -------'!$F$35='CITYLIFE SİNEMALARI'!B488,HLOOKUP('CITYLIFE SİNEMALARI'!B488,'[1]-------  H.S.ARA -------'!$F$35:$F$38,2,FALSE)," "))</f>
        <v> </v>
      </c>
      <c r="BT488" s="49" t="str">
        <f>IF(ISNA('[1]-------  H.S.ARA -------'!$G$35)," ",IF('[1]-------  H.S.ARA -------'!$G$35='CITYLIFE SİNEMALARI'!B488,HLOOKUP('CITYLIFE SİNEMALARI'!B488,'[1]-------  H.S.ARA -------'!$G$35:$G$38,2,FALSE)," "))</f>
        <v> </v>
      </c>
      <c r="BU488" s="49" t="str">
        <f>IF(ISNA('[1]-------  H.S.ARA -------'!$H$35)," ",IF('[1]-------  H.S.ARA -------'!$H$35='CITYLIFE SİNEMALARI'!B488,HLOOKUP('CITYLIFE SİNEMALARI'!B488,'[1]-------  H.S.ARA -------'!$H$35:$H$38,2,FALSE)," "))</f>
        <v> </v>
      </c>
      <c r="BV488" s="49" t="str">
        <f>IF(ISNA('[1]-------  H.S.ARA -------'!$I$35)," ",IF('[1]-------  H.S.ARA -------'!$I$35='CITYLIFE SİNEMALARI'!B488,HLOOKUP('CITYLIFE SİNEMALARI'!B488,'[1]-------  H.S.ARA -------'!$I$35:$I$38,2,FALSE)," "))</f>
        <v> </v>
      </c>
      <c r="BW488" s="49" t="str">
        <f>IF(ISNA('[1]-------  H.S.ARA -------'!$J$35)," ",IF('[1]-------  H.S.ARA -------'!$J$35='CITYLIFE SİNEMALARI'!B488,HLOOKUP('CITYLIFE SİNEMALARI'!B488,'[1]-------  H.S.ARA -------'!$J$35:$J$38,2,FALSE)," "))</f>
        <v> </v>
      </c>
      <c r="BX488" s="51" t="str">
        <f>IF(ISNA('[1]-------  H.S.ARA -------'!$C$39)," ",IF('[1]-------  H.S.ARA -------'!$C$39='CITYLIFE SİNEMALARI'!B488,HLOOKUP('CITYLIFE SİNEMALARI'!B488,'[1]-------  H.S.ARA -------'!$C$39:$C$42,2,FALSE)," "))</f>
        <v> </v>
      </c>
      <c r="BY488" s="51" t="str">
        <f>IF(ISNA('[1]-------  H.S.ARA -------'!$D$39)," ",IF('[1]-------  H.S.ARA -------'!$D$39='CITYLIFE SİNEMALARI'!B488,HLOOKUP('CITYLIFE SİNEMALARI'!B488,'[1]-------  H.S.ARA -------'!$D$39:$D$42,2,FALSE)," "))</f>
        <v> </v>
      </c>
      <c r="BZ488" s="51" t="str">
        <f>IF(ISNA('[1]-------  H.S.ARA -------'!$E$39)," ",IF('[1]-------  H.S.ARA -------'!$E$39='CITYLIFE SİNEMALARI'!B488,HLOOKUP('CITYLIFE SİNEMALARI'!B488,'[1]-------  H.S.ARA -------'!$E$39:$E$42,2,FALSE)," "))</f>
        <v> </v>
      </c>
      <c r="CA488" s="51" t="str">
        <f>IF(ISNA('[1]-------  H.S.ARA -------'!$F$39)," ",IF('[1]-------  H.S.ARA -------'!$F$39='CITYLIFE SİNEMALARI'!B488,HLOOKUP('CITYLIFE SİNEMALARI'!B488,'[1]-------  H.S.ARA -------'!$F$39:$F$42,2,FALSE)," "))</f>
        <v> </v>
      </c>
      <c r="CB488" s="51" t="str">
        <f>IF(ISNA('[1]-------  H.S.ARA -------'!$G$39)," ",IF('[1]-------  H.S.ARA -------'!$G$39='CITYLIFE SİNEMALARI'!B488,HLOOKUP('CITYLIFE SİNEMALARI'!B488,'[1]-------  H.S.ARA -------'!$G$39:$G$42,2,FALSE)," "))</f>
        <v> </v>
      </c>
      <c r="CC488" s="51" t="str">
        <f>IF(ISNA('[1]-------  H.S.ARA -------'!$H$39)," ",IF('[1]-------  H.S.ARA -------'!$H$39='CITYLIFE SİNEMALARI'!B488,HLOOKUP('CITYLIFE SİNEMALARI'!B488,'[1]-------  H.S.ARA -------'!$H$39:$H$42,2,FALSE)," "))</f>
        <v> </v>
      </c>
      <c r="CD488" s="51" t="str">
        <f>IF(ISNA('[1]-------  H.S.ARA -------'!$I$39)," ",IF('[1]-------  H.S.ARA -------'!$I$39='CITYLIFE SİNEMALARI'!B488,HLOOKUP('CITYLIFE SİNEMALARI'!B488,'[1]-------  H.S.ARA -------'!$I$39:$I$42,2,FALSE)," "))</f>
        <v> </v>
      </c>
      <c r="CE488" s="51" t="str">
        <f>IF(ISNA('[1]-------  H.S.ARA -------'!$J$39)," ",IF('[1]-------  H.S.ARA -------'!$J$39='CITYLIFE SİNEMALARI'!B488,HLOOKUP('CITYLIFE SİNEMALARI'!B488,'[1]-------  H.S.ARA -------'!$J$39:$J$42,2,FALSE)," "))</f>
        <v> </v>
      </c>
      <c r="CF488" s="47" t="str">
        <f>IF(ISNA('[1]-------  H.S.ARA -------'!$C$43)," ",IF('[1]-------  H.S.ARA -------'!$C$43='CITYLIFE SİNEMALARI'!B488,HLOOKUP('CITYLIFE SİNEMALARI'!B488,'[1]-------  H.S.ARA -------'!$C$43:$C$46,2,FALSE)," "))</f>
        <v> </v>
      </c>
      <c r="CG488" s="47" t="str">
        <f>IF(ISNA('[1]-------  H.S.ARA -------'!$D$43)," ",IF('[1]-------  H.S.ARA -------'!$D$43='CITYLIFE SİNEMALARI'!B488,HLOOKUP('CITYLIFE SİNEMALARI'!B488,'[1]-------  H.S.ARA -------'!$D$43:$D$46,2,FALSE)," "))</f>
        <v> </v>
      </c>
      <c r="CH488" s="47" t="str">
        <f>IF(ISNA('[1]-------  H.S.ARA -------'!$E$43)," ",IF('[1]-------  H.S.ARA -------'!$E$43='CITYLIFE SİNEMALARI'!B488,HLOOKUP('CITYLIFE SİNEMALARI'!B488,'[1]-------  H.S.ARA -------'!$E$43:$E$46,2,FALSE)," "))</f>
        <v> </v>
      </c>
      <c r="CI488" s="47" t="str">
        <f>IF(ISNA('[1]-------  H.S.ARA -------'!$F$43)," ",IF('[1]-------  H.S.ARA -------'!$F$43='CITYLIFE SİNEMALARI'!B488,HLOOKUP('CITYLIFE SİNEMALARI'!B488,'[1]-------  H.S.ARA -------'!$F$43:$F$46,2,FALSE)," "))</f>
        <v> </v>
      </c>
      <c r="CJ488" s="47" t="str">
        <f>IF(ISNA('[1]-------  H.S.ARA -------'!$G$43)," ",IF('[1]-------  H.S.ARA -------'!$G$43='CITYLIFE SİNEMALARI'!B488,HLOOKUP('CITYLIFE SİNEMALARI'!B488,'[1]-------  H.S.ARA -------'!$G$43:$G$46,2,FALSE)," "))</f>
        <v> </v>
      </c>
      <c r="CK488" s="47" t="str">
        <f>IF(ISNA('[1]-------  H.S.ARA -------'!$H$43)," ",IF('[1]-------  H.S.ARA -------'!$H$43='CITYLIFE SİNEMALARI'!B488,HLOOKUP('CITYLIFE SİNEMALARI'!B488,'[1]-------  H.S.ARA -------'!$H$43:$H$46,2,FALSE)," "))</f>
        <v> </v>
      </c>
      <c r="CL488" s="47" t="str">
        <f>IF(ISNA('[1]-------  H.S.ARA -------'!$I$43)," ",IF('[1]-------  H.S.ARA -------'!$I$43='CITYLIFE SİNEMALARI'!B488,HLOOKUP('CITYLIFE SİNEMALARI'!B488,'[1]-------  H.S.ARA -------'!$I$43:$I$46,2,FALSE)," "))</f>
        <v> </v>
      </c>
      <c r="CM488" s="47" t="str">
        <f>IF(ISNA('[1]-------  H.S.ARA -------'!$J$43)," ",IF('[1]-------  H.S.ARA -------'!$J$43='CITYLIFE SİNEMALARI'!B488,HLOOKUP('CITYLIFE SİNEMALARI'!B488,'[1]-------  H.S.ARA -------'!$J$43:$J$46,2,FALSE)," "))</f>
        <v> </v>
      </c>
      <c r="CN488" s="46" t="str">
        <f>IF(ISNA('[1]-------  H.S.ARA -------'!$C$47)," ",IF('[1]-------  H.S.ARA -------'!$C$47='CITYLIFE SİNEMALARI'!B488,HLOOKUP('CITYLIFE SİNEMALARI'!B488,'[1]-------  H.S.ARA -------'!$C$47:$C$50,2,FALSE)," "))</f>
        <v> </v>
      </c>
      <c r="CO488" s="46" t="str">
        <f>IF(ISNA('[1]-------  H.S.ARA -------'!$D$47)," ",IF('[1]-------  H.S.ARA -------'!$D$47='CITYLIFE SİNEMALARI'!B488,HLOOKUP('CITYLIFE SİNEMALARI'!B488,'[1]-------  H.S.ARA -------'!$D$47:$D$50,2,FALSE)," "))</f>
        <v> </v>
      </c>
      <c r="CP488" s="46" t="str">
        <f>IF(ISNA('[1]-------  H.S.ARA -------'!$E$47)," ",IF('[1]-------  H.S.ARA -------'!$E$47='CITYLIFE SİNEMALARI'!B488,HLOOKUP('CITYLIFE SİNEMALARI'!B488,'[1]-------  H.S.ARA -------'!$E$47:$E$50,2,FALSE)," "))</f>
        <v> </v>
      </c>
      <c r="CQ488" s="46" t="str">
        <f>IF(ISNA('[1]-------  H.S.ARA -------'!$F$47)," ",IF('[1]-------  H.S.ARA -------'!$F$47='CITYLIFE SİNEMALARI'!B488,HLOOKUP('CITYLIFE SİNEMALARI'!B488,'[1]-------  H.S.ARA -------'!$F$47:$F$50,2,FALSE)," "))</f>
        <v> </v>
      </c>
      <c r="CR488" s="46" t="str">
        <f>IF(ISNA('[1]-------  H.S.ARA -------'!$G$47)," ",IF('[1]-------  H.S.ARA -------'!$G$47='CITYLIFE SİNEMALARI'!B488,HLOOKUP('CITYLIFE SİNEMALARI'!B488,'[1]-------  H.S.ARA -------'!$G$47:$G$50,2,FALSE)," "))</f>
        <v> </v>
      </c>
      <c r="CS488" s="46" t="str">
        <f>IF(ISNA('[1]-------  H.S.ARA -------'!$H$47)," ",IF('[1]-------  H.S.ARA -------'!$H$47='CITYLIFE SİNEMALARI'!B488,HLOOKUP('CITYLIFE SİNEMALARI'!B488,'[1]-------  H.S.ARA -------'!$H$47:$H$50,2,FALSE)," "))</f>
        <v> </v>
      </c>
      <c r="CT488" s="46" t="str">
        <f>IF(ISNA('[1]-------  H.S.ARA -------'!$I$47)," ",IF('[1]-------  H.S.ARA -------'!$I$47='CITYLIFE SİNEMALARI'!B488,HLOOKUP('CITYLIFE SİNEMALARI'!B488,'[1]-------  H.S.ARA -------'!$I$47:$I$50,2,FALSE)," "))</f>
        <v> </v>
      </c>
      <c r="CU488" s="46" t="str">
        <f>IF(ISNA('[1]-------  H.S.ARA -------'!$J$47)," ",IF('[1]-------  H.S.ARA -------'!$J$47='CITYLIFE SİNEMALARI'!B488,HLOOKUP('CITYLIFE SİNEMALARI'!B488,'[1]-------  H.S.ARA -------'!$J$47:$J$50,2,FALSE)," "))</f>
        <v> </v>
      </c>
      <c r="CV488" s="48" t="str">
        <f>IF(ISNA('[1]-------  H.S.ARA -------'!$C$51)," ",IF('[1]-------  H.S.ARA -------'!$C$51='CITYLIFE SİNEMALARI'!B488,HLOOKUP('CITYLIFE SİNEMALARI'!B488,'[1]-------  H.S.ARA -------'!$C$51:$C$54,2,FALSE)," "))</f>
        <v> </v>
      </c>
      <c r="CW488" s="48" t="str">
        <f>IF(ISNA('[1]-------  H.S.ARA -------'!$D$51)," ",IF('[1]-------  H.S.ARA -------'!$D$51='CITYLIFE SİNEMALARI'!B488,HLOOKUP('CITYLIFE SİNEMALARI'!B488,'[1]-------  H.S.ARA -------'!$D$51:$D$54,2,FALSE)," "))</f>
        <v> </v>
      </c>
      <c r="CX488" s="48" t="str">
        <f>IF(ISNA('[1]-------  H.S.ARA -------'!$E$51)," ",IF('[1]-------  H.S.ARA -------'!$E$51='CITYLIFE SİNEMALARI'!B488,HLOOKUP('CITYLIFE SİNEMALARI'!B488,'[1]-------  H.S.ARA -------'!$E$51:$E$54,2,FALSE)," "))</f>
        <v> </v>
      </c>
      <c r="CY488" s="48" t="str">
        <f>IF(ISNA('[1]-------  H.S.ARA -------'!$F$51)," ",IF('[1]-------  H.S.ARA -------'!$F$51='CITYLIFE SİNEMALARI'!B488,HLOOKUP('CITYLIFE SİNEMALARI'!B488,'[1]-------  H.S.ARA -------'!$F$51:$F$54,2,FALSE)," "))</f>
        <v> </v>
      </c>
      <c r="CZ488" s="48" t="str">
        <f>IF(ISNA('[1]-------  H.S.ARA -------'!$G$51)," ",IF('[1]-------  H.S.ARA -------'!$G$51='CITYLIFE SİNEMALARI'!B488,HLOOKUP('CITYLIFE SİNEMALARI'!B488,'[1]-------  H.S.ARA -------'!$G$51:$G$54,2,FALSE)," "))</f>
        <v> </v>
      </c>
      <c r="DA488" s="48" t="str">
        <f>IF(ISNA('[1]-------  H.S.ARA -------'!$H$51)," ",IF('[1]-------  H.S.ARA -------'!$H$51='CITYLIFE SİNEMALARI'!B488,HLOOKUP('CITYLIFE SİNEMALARI'!B488,'[1]-------  H.S.ARA -------'!$H$51:$H$54,2,FALSE)," "))</f>
        <v> </v>
      </c>
      <c r="DB488" s="48" t="str">
        <f>IF(ISNA('[1]-------  H.S.ARA -------'!$I$51)," ",IF('[1]-------  H.S.ARA -------'!$I$51='CITYLIFE SİNEMALARI'!B488,HLOOKUP('CITYLIFE SİNEMALARI'!B488,'[1]-------  H.S.ARA -------'!$I$51:$I$54,2,FALSE)," "))</f>
        <v> </v>
      </c>
      <c r="DC488" s="48" t="str">
        <f>IF(ISNA('[1]-------  H.S.ARA -------'!$J$51)," ",IF('[1]-------  H.S.ARA -------'!$J$51='CITYLIFE SİNEMALARI'!B488,HLOOKUP('CITYLIFE SİNEMALARI'!B488,'[1]-------  H.S.ARA -------'!$J$51:$J$54,2,FALSE)," "))</f>
        <v> </v>
      </c>
      <c r="DD488" s="49" t="str">
        <f>IF(ISNA('[1]-------  H.S.ARA -------'!$C$55)," ",IF('[1]-------  H.S.ARA -------'!$C$55='CITYLIFE SİNEMALARI'!B488,HLOOKUP('CITYLIFE SİNEMALARI'!B488,'[1]-------  H.S.ARA -------'!$C$55:$C$58,2,FALSE)," "))</f>
        <v> </v>
      </c>
      <c r="DE488" s="49" t="str">
        <f>IF(ISNA('[1]-------  H.S.ARA -------'!$D$55)," ",IF('[1]-------  H.S.ARA -------'!$D$55='CITYLIFE SİNEMALARI'!B488,HLOOKUP('CITYLIFE SİNEMALARI'!B488,'[1]-------  H.S.ARA -------'!$D$55:$D$58,2,FALSE)," "))</f>
        <v> </v>
      </c>
      <c r="DF488" s="49" t="str">
        <f>IF(ISNA('[1]-------  H.S.ARA -------'!$E$55)," ",IF('[1]-------  H.S.ARA -------'!$E$55='CITYLIFE SİNEMALARI'!B488,HLOOKUP('CITYLIFE SİNEMALARI'!B488,'[1]-------  H.S.ARA -------'!$E$55:$E$58,2,FALSE)," "))</f>
        <v> </v>
      </c>
      <c r="DG488" s="49" t="str">
        <f>IF(ISNA('[1]-------  H.S.ARA -------'!$F$55)," ",IF('[1]-------  H.S.ARA -------'!$F$55='CITYLIFE SİNEMALARI'!B488,HLOOKUP('CITYLIFE SİNEMALARI'!B488,'[1]-------  H.S.ARA -------'!$F$55:$F$58,2,FALSE)," "))</f>
        <v> </v>
      </c>
      <c r="DH488" s="49" t="str">
        <f>IF(ISNA('[1]-------  H.S.ARA -------'!$G$55)," ",IF('[1]-------  H.S.ARA -------'!$G$55='CITYLIFE SİNEMALARI'!B488,HLOOKUP('CITYLIFE SİNEMALARI'!B488,'[1]-------  H.S.ARA -------'!$G$55:$G$58,2,FALSE)," "))</f>
        <v> </v>
      </c>
      <c r="DI488" s="49" t="str">
        <f>IF(ISNA('[1]-------  H.S.ARA -------'!$H$55)," ",IF('[1]-------  H.S.ARA -------'!$H$55='CITYLIFE SİNEMALARI'!B488,HLOOKUP('CITYLIFE SİNEMALARI'!B488,'[1]-------  H.S.ARA -------'!$H$55:$H$58,2,FALSE)," "))</f>
        <v> </v>
      </c>
      <c r="DJ488" s="49" t="str">
        <f>IF(ISNA('[1]-------  H.S.ARA -------'!$I$55)," ",IF('[1]-------  H.S.ARA -------'!$I$55='CITYLIFE SİNEMALARI'!B488,HLOOKUP('CITYLIFE SİNEMALARI'!B488,'[1]-------  H.S.ARA -------'!$I$55:$I$58,2,FALSE)," "))</f>
        <v> </v>
      </c>
      <c r="DK488" s="49" t="str">
        <f>IF(ISNA('[1]-------  H.S.ARA -------'!$J$55)," ",IF('[1]-------  H.S.ARA -------'!$J$55='CITYLIFE SİNEMALARI'!B488,HLOOKUP('CITYLIFE SİNEMALARI'!B488,'[1]-------  H.S.ARA -------'!$J$55:$J$58,2,FALSE)," "))</f>
        <v> </v>
      </c>
    </row>
    <row r="489" spans="2:115" ht="12.75">
      <c r="B489" s="54">
        <f t="shared" si="22"/>
        <v>0</v>
      </c>
      <c r="C489" s="55"/>
      <c r="D489" s="46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46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46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46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46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46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46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46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47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47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47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47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47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47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47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47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48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48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48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48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48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48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48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48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49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49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49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49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49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49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49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49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50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50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50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50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50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50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50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50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47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47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47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47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47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47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47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47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46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46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46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46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46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46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46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46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48" t="str">
        <f>IF(ISNA('[1]-------  H.S.ARA -------'!$C$31)," ",IF('[1]-------  H.S.ARA -------'!$C$31='CITYLIFE SİNEMALARI'!B489,HLOOKUP('CITYLIFE SİNEMALARI'!B489,'[1]-------  H.S.ARA -------'!$C$31:$C$34,2,FALSE)," "))</f>
        <v> </v>
      </c>
      <c r="BI489" s="48" t="str">
        <f>IF(ISNA('[1]-------  H.S.ARA -------'!$D$31)," ",IF('[1]-------  H.S.ARA -------'!$D$31='CITYLIFE SİNEMALARI'!B489,HLOOKUP('CITYLIFE SİNEMALARI'!B489,'[1]-------  H.S.ARA -------'!$D$31:$D$34,2,FALSE)," "))</f>
        <v> </v>
      </c>
      <c r="BJ489" s="48" t="str">
        <f>IF(ISNA('[1]-------  H.S.ARA -------'!$E$31)," ",IF('[1]-------  H.S.ARA -------'!$E$31='CITYLIFE SİNEMALARI'!B489,HLOOKUP('CITYLIFE SİNEMALARI'!B489,'[1]-------  H.S.ARA -------'!$E$31:$E$34,2,FALSE)," "))</f>
        <v> </v>
      </c>
      <c r="BK489" s="48" t="str">
        <f>IF(ISNA('[1]-------  H.S.ARA -------'!$F$31)," ",IF('[1]-------  H.S.ARA -------'!$F$31='CITYLIFE SİNEMALARI'!B489,HLOOKUP('CITYLIFE SİNEMALARI'!B489,'[1]-------  H.S.ARA -------'!$F$31:$F$34,2,FALSE)," "))</f>
        <v> </v>
      </c>
      <c r="BL489" s="48" t="str">
        <f>IF(ISNA('[1]-------  H.S.ARA -------'!$G$31)," ",IF('[1]-------  H.S.ARA -------'!$G$31='CITYLIFE SİNEMALARI'!B489,HLOOKUP('CITYLIFE SİNEMALARI'!B489,'[1]-------  H.S.ARA -------'!$G$31:$G$34,2,FALSE)," "))</f>
        <v> </v>
      </c>
      <c r="BM489" s="48" t="str">
        <f>IF(ISNA('[1]-------  H.S.ARA -------'!$H$31)," ",IF('[1]-------  H.S.ARA -------'!$H$31='CITYLIFE SİNEMALARI'!B489,HLOOKUP('CITYLIFE SİNEMALARI'!B489,'[1]-------  H.S.ARA -------'!$H$31:$H$34,2,FALSE)," "))</f>
        <v> </v>
      </c>
      <c r="BN489" s="48" t="str">
        <f>IF(ISNA('[1]-------  H.S.ARA -------'!$I$31)," ",IF('[1]-------  H.S.ARA -------'!$I$31='CITYLIFE SİNEMALARI'!B489,HLOOKUP('CITYLIFE SİNEMALARI'!B489,'[1]-------  H.S.ARA -------'!$I$31:$I$34,2,FALSE)," "))</f>
        <v> </v>
      </c>
      <c r="BO489" s="48" t="str">
        <f>IF(ISNA('[1]-------  H.S.ARA -------'!$J$31)," ",IF('[1]-------  H.S.ARA -------'!$J$31='CITYLIFE SİNEMALARI'!B489,HLOOKUP('CITYLIFE SİNEMALARI'!B489,'[1]-------  H.S.ARA -------'!$J$31:$J$34,2,FALSE)," "))</f>
        <v> </v>
      </c>
      <c r="BP489" s="49" t="str">
        <f>IF(ISNA('[1]-------  H.S.ARA -------'!$C$35)," ",IF('[1]-------  H.S.ARA -------'!$C$35='CITYLIFE SİNEMALARI'!B489,HLOOKUP('CITYLIFE SİNEMALARI'!B489,'[1]-------  H.S.ARA -------'!$C$35:$C$38,2,FALSE)," "))</f>
        <v> </v>
      </c>
      <c r="BQ489" s="49" t="str">
        <f>IF(ISNA('[1]-------  H.S.ARA -------'!$D$35)," ",IF('[1]-------  H.S.ARA -------'!$D$35='CITYLIFE SİNEMALARI'!B489,HLOOKUP('CITYLIFE SİNEMALARI'!B489,'[1]-------  H.S.ARA -------'!$D$35:$D$38,2,FALSE)," "))</f>
        <v> </v>
      </c>
      <c r="BR489" s="49" t="str">
        <f>IF(ISNA('[1]-------  H.S.ARA -------'!$E$35)," ",IF('[1]-------  H.S.ARA -------'!$E$35='CITYLIFE SİNEMALARI'!B489,HLOOKUP('CITYLIFE SİNEMALARI'!B489,'[1]-------  H.S.ARA -------'!$E$35:$E$38,2,FALSE)," "))</f>
        <v> </v>
      </c>
      <c r="BS489" s="49" t="str">
        <f>IF(ISNA('[1]-------  H.S.ARA -------'!$F$35)," ",IF('[1]-------  H.S.ARA -------'!$F$35='CITYLIFE SİNEMALARI'!B489,HLOOKUP('CITYLIFE SİNEMALARI'!B489,'[1]-------  H.S.ARA -------'!$F$35:$F$38,2,FALSE)," "))</f>
        <v> </v>
      </c>
      <c r="BT489" s="49" t="str">
        <f>IF(ISNA('[1]-------  H.S.ARA -------'!$G$35)," ",IF('[1]-------  H.S.ARA -------'!$G$35='CITYLIFE SİNEMALARI'!B489,HLOOKUP('CITYLIFE SİNEMALARI'!B489,'[1]-------  H.S.ARA -------'!$G$35:$G$38,2,FALSE)," "))</f>
        <v> </v>
      </c>
      <c r="BU489" s="49" t="str">
        <f>IF(ISNA('[1]-------  H.S.ARA -------'!$H$35)," ",IF('[1]-------  H.S.ARA -------'!$H$35='CITYLIFE SİNEMALARI'!B489,HLOOKUP('CITYLIFE SİNEMALARI'!B489,'[1]-------  H.S.ARA -------'!$H$35:$H$38,2,FALSE)," "))</f>
        <v> </v>
      </c>
      <c r="BV489" s="49" t="str">
        <f>IF(ISNA('[1]-------  H.S.ARA -------'!$I$35)," ",IF('[1]-------  H.S.ARA -------'!$I$35='CITYLIFE SİNEMALARI'!B489,HLOOKUP('CITYLIFE SİNEMALARI'!B489,'[1]-------  H.S.ARA -------'!$I$35:$I$38,2,FALSE)," "))</f>
        <v> </v>
      </c>
      <c r="BW489" s="49" t="str">
        <f>IF(ISNA('[1]-------  H.S.ARA -------'!$J$35)," ",IF('[1]-------  H.S.ARA -------'!$J$35='CITYLIFE SİNEMALARI'!B489,HLOOKUP('CITYLIFE SİNEMALARI'!B489,'[1]-------  H.S.ARA -------'!$J$35:$J$38,2,FALSE)," "))</f>
        <v> </v>
      </c>
      <c r="BX489" s="51" t="str">
        <f>IF(ISNA('[1]-------  H.S.ARA -------'!$C$39)," ",IF('[1]-------  H.S.ARA -------'!$C$39='CITYLIFE SİNEMALARI'!B489,HLOOKUP('CITYLIFE SİNEMALARI'!B489,'[1]-------  H.S.ARA -------'!$C$39:$C$42,2,FALSE)," "))</f>
        <v> </v>
      </c>
      <c r="BY489" s="51" t="str">
        <f>IF(ISNA('[1]-------  H.S.ARA -------'!$D$39)," ",IF('[1]-------  H.S.ARA -------'!$D$39='CITYLIFE SİNEMALARI'!B489,HLOOKUP('CITYLIFE SİNEMALARI'!B489,'[1]-------  H.S.ARA -------'!$D$39:$D$42,2,FALSE)," "))</f>
        <v> </v>
      </c>
      <c r="BZ489" s="51" t="str">
        <f>IF(ISNA('[1]-------  H.S.ARA -------'!$E$39)," ",IF('[1]-------  H.S.ARA -------'!$E$39='CITYLIFE SİNEMALARI'!B489,HLOOKUP('CITYLIFE SİNEMALARI'!B489,'[1]-------  H.S.ARA -------'!$E$39:$E$42,2,FALSE)," "))</f>
        <v> </v>
      </c>
      <c r="CA489" s="51" t="str">
        <f>IF(ISNA('[1]-------  H.S.ARA -------'!$F$39)," ",IF('[1]-------  H.S.ARA -------'!$F$39='CITYLIFE SİNEMALARI'!B489,HLOOKUP('CITYLIFE SİNEMALARI'!B489,'[1]-------  H.S.ARA -------'!$F$39:$F$42,2,FALSE)," "))</f>
        <v> </v>
      </c>
      <c r="CB489" s="51" t="str">
        <f>IF(ISNA('[1]-------  H.S.ARA -------'!$G$39)," ",IF('[1]-------  H.S.ARA -------'!$G$39='CITYLIFE SİNEMALARI'!B489,HLOOKUP('CITYLIFE SİNEMALARI'!B489,'[1]-------  H.S.ARA -------'!$G$39:$G$42,2,FALSE)," "))</f>
        <v> </v>
      </c>
      <c r="CC489" s="51" t="str">
        <f>IF(ISNA('[1]-------  H.S.ARA -------'!$H$39)," ",IF('[1]-------  H.S.ARA -------'!$H$39='CITYLIFE SİNEMALARI'!B489,HLOOKUP('CITYLIFE SİNEMALARI'!B489,'[1]-------  H.S.ARA -------'!$H$39:$H$42,2,FALSE)," "))</f>
        <v> </v>
      </c>
      <c r="CD489" s="51" t="str">
        <f>IF(ISNA('[1]-------  H.S.ARA -------'!$I$39)," ",IF('[1]-------  H.S.ARA -------'!$I$39='CITYLIFE SİNEMALARI'!B489,HLOOKUP('CITYLIFE SİNEMALARI'!B489,'[1]-------  H.S.ARA -------'!$I$39:$I$42,2,FALSE)," "))</f>
        <v> </v>
      </c>
      <c r="CE489" s="51" t="str">
        <f>IF(ISNA('[1]-------  H.S.ARA -------'!$J$39)," ",IF('[1]-------  H.S.ARA -------'!$J$39='CITYLIFE SİNEMALARI'!B489,HLOOKUP('CITYLIFE SİNEMALARI'!B489,'[1]-------  H.S.ARA -------'!$J$39:$J$42,2,FALSE)," "))</f>
        <v> </v>
      </c>
      <c r="CF489" s="47" t="str">
        <f>IF(ISNA('[1]-------  H.S.ARA -------'!$C$43)," ",IF('[1]-------  H.S.ARA -------'!$C$43='CITYLIFE SİNEMALARI'!B489,HLOOKUP('CITYLIFE SİNEMALARI'!B489,'[1]-------  H.S.ARA -------'!$C$43:$C$46,2,FALSE)," "))</f>
        <v> </v>
      </c>
      <c r="CG489" s="47" t="str">
        <f>IF(ISNA('[1]-------  H.S.ARA -------'!$D$43)," ",IF('[1]-------  H.S.ARA -------'!$D$43='CITYLIFE SİNEMALARI'!B489,HLOOKUP('CITYLIFE SİNEMALARI'!B489,'[1]-------  H.S.ARA -------'!$D$43:$D$46,2,FALSE)," "))</f>
        <v> </v>
      </c>
      <c r="CH489" s="47" t="str">
        <f>IF(ISNA('[1]-------  H.S.ARA -------'!$E$43)," ",IF('[1]-------  H.S.ARA -------'!$E$43='CITYLIFE SİNEMALARI'!B489,HLOOKUP('CITYLIFE SİNEMALARI'!B489,'[1]-------  H.S.ARA -------'!$E$43:$E$46,2,FALSE)," "))</f>
        <v> </v>
      </c>
      <c r="CI489" s="47" t="str">
        <f>IF(ISNA('[1]-------  H.S.ARA -------'!$F$43)," ",IF('[1]-------  H.S.ARA -------'!$F$43='CITYLIFE SİNEMALARI'!B489,HLOOKUP('CITYLIFE SİNEMALARI'!B489,'[1]-------  H.S.ARA -------'!$F$43:$F$46,2,FALSE)," "))</f>
        <v> </v>
      </c>
      <c r="CJ489" s="47" t="str">
        <f>IF(ISNA('[1]-------  H.S.ARA -------'!$G$43)," ",IF('[1]-------  H.S.ARA -------'!$G$43='CITYLIFE SİNEMALARI'!B489,HLOOKUP('CITYLIFE SİNEMALARI'!B489,'[1]-------  H.S.ARA -------'!$G$43:$G$46,2,FALSE)," "))</f>
        <v> </v>
      </c>
      <c r="CK489" s="47" t="str">
        <f>IF(ISNA('[1]-------  H.S.ARA -------'!$H$43)," ",IF('[1]-------  H.S.ARA -------'!$H$43='CITYLIFE SİNEMALARI'!B489,HLOOKUP('CITYLIFE SİNEMALARI'!B489,'[1]-------  H.S.ARA -------'!$H$43:$H$46,2,FALSE)," "))</f>
        <v> </v>
      </c>
      <c r="CL489" s="47" t="str">
        <f>IF(ISNA('[1]-------  H.S.ARA -------'!$I$43)," ",IF('[1]-------  H.S.ARA -------'!$I$43='CITYLIFE SİNEMALARI'!B489,HLOOKUP('CITYLIFE SİNEMALARI'!B489,'[1]-------  H.S.ARA -------'!$I$43:$I$46,2,FALSE)," "))</f>
        <v> </v>
      </c>
      <c r="CM489" s="47" t="str">
        <f>IF(ISNA('[1]-------  H.S.ARA -------'!$J$43)," ",IF('[1]-------  H.S.ARA -------'!$J$43='CITYLIFE SİNEMALARI'!B489,HLOOKUP('CITYLIFE SİNEMALARI'!B489,'[1]-------  H.S.ARA -------'!$J$43:$J$46,2,FALSE)," "))</f>
        <v> </v>
      </c>
      <c r="CN489" s="46" t="str">
        <f>IF(ISNA('[1]-------  H.S.ARA -------'!$C$47)," ",IF('[1]-------  H.S.ARA -------'!$C$47='CITYLIFE SİNEMALARI'!B489,HLOOKUP('CITYLIFE SİNEMALARI'!B489,'[1]-------  H.S.ARA -------'!$C$47:$C$50,2,FALSE)," "))</f>
        <v> </v>
      </c>
      <c r="CO489" s="46" t="str">
        <f>IF(ISNA('[1]-------  H.S.ARA -------'!$D$47)," ",IF('[1]-------  H.S.ARA -------'!$D$47='CITYLIFE SİNEMALARI'!B489,HLOOKUP('CITYLIFE SİNEMALARI'!B489,'[1]-------  H.S.ARA -------'!$D$47:$D$50,2,FALSE)," "))</f>
        <v> </v>
      </c>
      <c r="CP489" s="46" t="str">
        <f>IF(ISNA('[1]-------  H.S.ARA -------'!$E$47)," ",IF('[1]-------  H.S.ARA -------'!$E$47='CITYLIFE SİNEMALARI'!B489,HLOOKUP('CITYLIFE SİNEMALARI'!B489,'[1]-------  H.S.ARA -------'!$E$47:$E$50,2,FALSE)," "))</f>
        <v> </v>
      </c>
      <c r="CQ489" s="46" t="str">
        <f>IF(ISNA('[1]-------  H.S.ARA -------'!$F$47)," ",IF('[1]-------  H.S.ARA -------'!$F$47='CITYLIFE SİNEMALARI'!B489,HLOOKUP('CITYLIFE SİNEMALARI'!B489,'[1]-------  H.S.ARA -------'!$F$47:$F$50,2,FALSE)," "))</f>
        <v> </v>
      </c>
      <c r="CR489" s="46" t="str">
        <f>IF(ISNA('[1]-------  H.S.ARA -------'!$G$47)," ",IF('[1]-------  H.S.ARA -------'!$G$47='CITYLIFE SİNEMALARI'!B489,HLOOKUP('CITYLIFE SİNEMALARI'!B489,'[1]-------  H.S.ARA -------'!$G$47:$G$50,2,FALSE)," "))</f>
        <v> </v>
      </c>
      <c r="CS489" s="46" t="str">
        <f>IF(ISNA('[1]-------  H.S.ARA -------'!$H$47)," ",IF('[1]-------  H.S.ARA -------'!$H$47='CITYLIFE SİNEMALARI'!B489,HLOOKUP('CITYLIFE SİNEMALARI'!B489,'[1]-------  H.S.ARA -------'!$H$47:$H$50,2,FALSE)," "))</f>
        <v> </v>
      </c>
      <c r="CT489" s="46" t="str">
        <f>IF(ISNA('[1]-------  H.S.ARA -------'!$I$47)," ",IF('[1]-------  H.S.ARA -------'!$I$47='CITYLIFE SİNEMALARI'!B489,HLOOKUP('CITYLIFE SİNEMALARI'!B489,'[1]-------  H.S.ARA -------'!$I$47:$I$50,2,FALSE)," "))</f>
        <v> </v>
      </c>
      <c r="CU489" s="46" t="str">
        <f>IF(ISNA('[1]-------  H.S.ARA -------'!$J$47)," ",IF('[1]-------  H.S.ARA -------'!$J$47='CITYLIFE SİNEMALARI'!B489,HLOOKUP('CITYLIFE SİNEMALARI'!B489,'[1]-------  H.S.ARA -------'!$J$47:$J$50,2,FALSE)," "))</f>
        <v> </v>
      </c>
      <c r="CV489" s="48" t="str">
        <f>IF(ISNA('[1]-------  H.S.ARA -------'!$C$51)," ",IF('[1]-------  H.S.ARA -------'!$C$51='CITYLIFE SİNEMALARI'!B489,HLOOKUP('CITYLIFE SİNEMALARI'!B489,'[1]-------  H.S.ARA -------'!$C$51:$C$54,2,FALSE)," "))</f>
        <v> </v>
      </c>
      <c r="CW489" s="48" t="str">
        <f>IF(ISNA('[1]-------  H.S.ARA -------'!$D$51)," ",IF('[1]-------  H.S.ARA -------'!$D$51='CITYLIFE SİNEMALARI'!B489,HLOOKUP('CITYLIFE SİNEMALARI'!B489,'[1]-------  H.S.ARA -------'!$D$51:$D$54,2,FALSE)," "))</f>
        <v> </v>
      </c>
      <c r="CX489" s="48" t="str">
        <f>IF(ISNA('[1]-------  H.S.ARA -------'!$E$51)," ",IF('[1]-------  H.S.ARA -------'!$E$51='CITYLIFE SİNEMALARI'!B489,HLOOKUP('CITYLIFE SİNEMALARI'!B489,'[1]-------  H.S.ARA -------'!$E$51:$E$54,2,FALSE)," "))</f>
        <v> </v>
      </c>
      <c r="CY489" s="48" t="str">
        <f>IF(ISNA('[1]-------  H.S.ARA -------'!$F$51)," ",IF('[1]-------  H.S.ARA -------'!$F$51='CITYLIFE SİNEMALARI'!B489,HLOOKUP('CITYLIFE SİNEMALARI'!B489,'[1]-------  H.S.ARA -------'!$F$51:$F$54,2,FALSE)," "))</f>
        <v> </v>
      </c>
      <c r="CZ489" s="48" t="str">
        <f>IF(ISNA('[1]-------  H.S.ARA -------'!$G$51)," ",IF('[1]-------  H.S.ARA -------'!$G$51='CITYLIFE SİNEMALARI'!B489,HLOOKUP('CITYLIFE SİNEMALARI'!B489,'[1]-------  H.S.ARA -------'!$G$51:$G$54,2,FALSE)," "))</f>
        <v> </v>
      </c>
      <c r="DA489" s="48" t="str">
        <f>IF(ISNA('[1]-------  H.S.ARA -------'!$H$51)," ",IF('[1]-------  H.S.ARA -------'!$H$51='CITYLIFE SİNEMALARI'!B489,HLOOKUP('CITYLIFE SİNEMALARI'!B489,'[1]-------  H.S.ARA -------'!$H$51:$H$54,2,FALSE)," "))</f>
        <v> </v>
      </c>
      <c r="DB489" s="48" t="str">
        <f>IF(ISNA('[1]-------  H.S.ARA -------'!$I$51)," ",IF('[1]-------  H.S.ARA -------'!$I$51='CITYLIFE SİNEMALARI'!B489,HLOOKUP('CITYLIFE SİNEMALARI'!B489,'[1]-------  H.S.ARA -------'!$I$51:$I$54,2,FALSE)," "))</f>
        <v> </v>
      </c>
      <c r="DC489" s="48" t="str">
        <f>IF(ISNA('[1]-------  H.S.ARA -------'!$J$51)," ",IF('[1]-------  H.S.ARA -------'!$J$51='CITYLIFE SİNEMALARI'!B489,HLOOKUP('CITYLIFE SİNEMALARI'!B489,'[1]-------  H.S.ARA -------'!$J$51:$J$54,2,FALSE)," "))</f>
        <v> </v>
      </c>
      <c r="DD489" s="49" t="str">
        <f>IF(ISNA('[1]-------  H.S.ARA -------'!$C$55)," ",IF('[1]-------  H.S.ARA -------'!$C$55='CITYLIFE SİNEMALARI'!B489,HLOOKUP('CITYLIFE SİNEMALARI'!B489,'[1]-------  H.S.ARA -------'!$C$55:$C$58,2,FALSE)," "))</f>
        <v> </v>
      </c>
      <c r="DE489" s="49" t="str">
        <f>IF(ISNA('[1]-------  H.S.ARA -------'!$D$55)," ",IF('[1]-------  H.S.ARA -------'!$D$55='CITYLIFE SİNEMALARI'!B489,HLOOKUP('CITYLIFE SİNEMALARI'!B489,'[1]-------  H.S.ARA -------'!$D$55:$D$58,2,FALSE)," "))</f>
        <v> </v>
      </c>
      <c r="DF489" s="49" t="str">
        <f>IF(ISNA('[1]-------  H.S.ARA -------'!$E$55)," ",IF('[1]-------  H.S.ARA -------'!$E$55='CITYLIFE SİNEMALARI'!B489,HLOOKUP('CITYLIFE SİNEMALARI'!B489,'[1]-------  H.S.ARA -------'!$E$55:$E$58,2,FALSE)," "))</f>
        <v> </v>
      </c>
      <c r="DG489" s="49" t="str">
        <f>IF(ISNA('[1]-------  H.S.ARA -------'!$F$55)," ",IF('[1]-------  H.S.ARA -------'!$F$55='CITYLIFE SİNEMALARI'!B489,HLOOKUP('CITYLIFE SİNEMALARI'!B489,'[1]-------  H.S.ARA -------'!$F$55:$F$58,2,FALSE)," "))</f>
        <v> </v>
      </c>
      <c r="DH489" s="49" t="str">
        <f>IF(ISNA('[1]-------  H.S.ARA -------'!$G$55)," ",IF('[1]-------  H.S.ARA -------'!$G$55='CITYLIFE SİNEMALARI'!B489,HLOOKUP('CITYLIFE SİNEMALARI'!B489,'[1]-------  H.S.ARA -------'!$G$55:$G$58,2,FALSE)," "))</f>
        <v> </v>
      </c>
      <c r="DI489" s="49" t="str">
        <f>IF(ISNA('[1]-------  H.S.ARA -------'!$H$55)," ",IF('[1]-------  H.S.ARA -------'!$H$55='CITYLIFE SİNEMALARI'!B489,HLOOKUP('CITYLIFE SİNEMALARI'!B489,'[1]-------  H.S.ARA -------'!$H$55:$H$58,2,FALSE)," "))</f>
        <v> </v>
      </c>
      <c r="DJ489" s="49" t="str">
        <f>IF(ISNA('[1]-------  H.S.ARA -------'!$I$55)," ",IF('[1]-------  H.S.ARA -------'!$I$55='CITYLIFE SİNEMALARI'!B489,HLOOKUP('CITYLIFE SİNEMALARI'!B489,'[1]-------  H.S.ARA -------'!$I$55:$I$58,2,FALSE)," "))</f>
        <v> </v>
      </c>
      <c r="DK489" s="49" t="str">
        <f>IF(ISNA('[1]-------  H.S.ARA -------'!$J$55)," ",IF('[1]-------  H.S.ARA -------'!$J$55='CITYLIFE SİNEMALARI'!B489,HLOOKUP('CITYLIFE SİNEMALARI'!B489,'[1]-------  H.S.ARA -------'!$J$55:$J$58,2,FALSE)," "))</f>
        <v> </v>
      </c>
    </row>
    <row r="490" spans="2:115" ht="12.75">
      <c r="B490" s="54">
        <f t="shared" si="22"/>
        <v>0</v>
      </c>
      <c r="C490" s="55"/>
      <c r="D490" s="46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46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46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46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46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46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46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46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47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47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47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47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47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47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47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47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48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48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48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48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48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48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48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48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49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49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49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49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49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49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49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49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50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50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50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50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50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50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50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50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47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47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47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47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47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47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47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47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46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46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46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46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46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46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46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46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48" t="str">
        <f>IF(ISNA('[1]-------  H.S.ARA -------'!$C$31)," ",IF('[1]-------  H.S.ARA -------'!$C$31='CITYLIFE SİNEMALARI'!B490,HLOOKUP('CITYLIFE SİNEMALARI'!B490,'[1]-------  H.S.ARA -------'!$C$31:$C$34,2,FALSE)," "))</f>
        <v> </v>
      </c>
      <c r="BI490" s="48" t="str">
        <f>IF(ISNA('[1]-------  H.S.ARA -------'!$D$31)," ",IF('[1]-------  H.S.ARA -------'!$D$31='CITYLIFE SİNEMALARI'!B490,HLOOKUP('CITYLIFE SİNEMALARI'!B490,'[1]-------  H.S.ARA -------'!$D$31:$D$34,2,FALSE)," "))</f>
        <v> </v>
      </c>
      <c r="BJ490" s="48" t="str">
        <f>IF(ISNA('[1]-------  H.S.ARA -------'!$E$31)," ",IF('[1]-------  H.S.ARA -------'!$E$31='CITYLIFE SİNEMALARI'!B490,HLOOKUP('CITYLIFE SİNEMALARI'!B490,'[1]-------  H.S.ARA -------'!$E$31:$E$34,2,FALSE)," "))</f>
        <v> </v>
      </c>
      <c r="BK490" s="48" t="str">
        <f>IF(ISNA('[1]-------  H.S.ARA -------'!$F$31)," ",IF('[1]-------  H.S.ARA -------'!$F$31='CITYLIFE SİNEMALARI'!B490,HLOOKUP('CITYLIFE SİNEMALARI'!B490,'[1]-------  H.S.ARA -------'!$F$31:$F$34,2,FALSE)," "))</f>
        <v> </v>
      </c>
      <c r="BL490" s="48" t="str">
        <f>IF(ISNA('[1]-------  H.S.ARA -------'!$G$31)," ",IF('[1]-------  H.S.ARA -------'!$G$31='CITYLIFE SİNEMALARI'!B490,HLOOKUP('CITYLIFE SİNEMALARI'!B490,'[1]-------  H.S.ARA -------'!$G$31:$G$34,2,FALSE)," "))</f>
        <v> </v>
      </c>
      <c r="BM490" s="48" t="str">
        <f>IF(ISNA('[1]-------  H.S.ARA -------'!$H$31)," ",IF('[1]-------  H.S.ARA -------'!$H$31='CITYLIFE SİNEMALARI'!B490,HLOOKUP('CITYLIFE SİNEMALARI'!B490,'[1]-------  H.S.ARA -------'!$H$31:$H$34,2,FALSE)," "))</f>
        <v> </v>
      </c>
      <c r="BN490" s="48" t="str">
        <f>IF(ISNA('[1]-------  H.S.ARA -------'!$I$31)," ",IF('[1]-------  H.S.ARA -------'!$I$31='CITYLIFE SİNEMALARI'!B490,HLOOKUP('CITYLIFE SİNEMALARI'!B490,'[1]-------  H.S.ARA -------'!$I$31:$I$34,2,FALSE)," "))</f>
        <v> </v>
      </c>
      <c r="BO490" s="48" t="str">
        <f>IF(ISNA('[1]-------  H.S.ARA -------'!$J$31)," ",IF('[1]-------  H.S.ARA -------'!$J$31='CITYLIFE SİNEMALARI'!B490,HLOOKUP('CITYLIFE SİNEMALARI'!B490,'[1]-------  H.S.ARA -------'!$J$31:$J$34,2,FALSE)," "))</f>
        <v> </v>
      </c>
      <c r="BP490" s="49" t="str">
        <f>IF(ISNA('[1]-------  H.S.ARA -------'!$C$35)," ",IF('[1]-------  H.S.ARA -------'!$C$35='CITYLIFE SİNEMALARI'!B490,HLOOKUP('CITYLIFE SİNEMALARI'!B490,'[1]-------  H.S.ARA -------'!$C$35:$C$38,2,FALSE)," "))</f>
        <v> </v>
      </c>
      <c r="BQ490" s="49" t="str">
        <f>IF(ISNA('[1]-------  H.S.ARA -------'!$D$35)," ",IF('[1]-------  H.S.ARA -------'!$D$35='CITYLIFE SİNEMALARI'!B490,HLOOKUP('CITYLIFE SİNEMALARI'!B490,'[1]-------  H.S.ARA -------'!$D$35:$D$38,2,FALSE)," "))</f>
        <v> </v>
      </c>
      <c r="BR490" s="49" t="str">
        <f>IF(ISNA('[1]-------  H.S.ARA -------'!$E$35)," ",IF('[1]-------  H.S.ARA -------'!$E$35='CITYLIFE SİNEMALARI'!B490,HLOOKUP('CITYLIFE SİNEMALARI'!B490,'[1]-------  H.S.ARA -------'!$E$35:$E$38,2,FALSE)," "))</f>
        <v> </v>
      </c>
      <c r="BS490" s="49" t="str">
        <f>IF(ISNA('[1]-------  H.S.ARA -------'!$F$35)," ",IF('[1]-------  H.S.ARA -------'!$F$35='CITYLIFE SİNEMALARI'!B490,HLOOKUP('CITYLIFE SİNEMALARI'!B490,'[1]-------  H.S.ARA -------'!$F$35:$F$38,2,FALSE)," "))</f>
        <v> </v>
      </c>
      <c r="BT490" s="49" t="str">
        <f>IF(ISNA('[1]-------  H.S.ARA -------'!$G$35)," ",IF('[1]-------  H.S.ARA -------'!$G$35='CITYLIFE SİNEMALARI'!B490,HLOOKUP('CITYLIFE SİNEMALARI'!B490,'[1]-------  H.S.ARA -------'!$G$35:$G$38,2,FALSE)," "))</f>
        <v> </v>
      </c>
      <c r="BU490" s="49" t="str">
        <f>IF(ISNA('[1]-------  H.S.ARA -------'!$H$35)," ",IF('[1]-------  H.S.ARA -------'!$H$35='CITYLIFE SİNEMALARI'!B490,HLOOKUP('CITYLIFE SİNEMALARI'!B490,'[1]-------  H.S.ARA -------'!$H$35:$H$38,2,FALSE)," "))</f>
        <v> </v>
      </c>
      <c r="BV490" s="49" t="str">
        <f>IF(ISNA('[1]-------  H.S.ARA -------'!$I$35)," ",IF('[1]-------  H.S.ARA -------'!$I$35='CITYLIFE SİNEMALARI'!B490,HLOOKUP('CITYLIFE SİNEMALARI'!B490,'[1]-------  H.S.ARA -------'!$I$35:$I$38,2,FALSE)," "))</f>
        <v> </v>
      </c>
      <c r="BW490" s="49" t="str">
        <f>IF(ISNA('[1]-------  H.S.ARA -------'!$J$35)," ",IF('[1]-------  H.S.ARA -------'!$J$35='CITYLIFE SİNEMALARI'!B490,HLOOKUP('CITYLIFE SİNEMALARI'!B490,'[1]-------  H.S.ARA -------'!$J$35:$J$38,2,FALSE)," "))</f>
        <v> </v>
      </c>
      <c r="BX490" s="51" t="str">
        <f>IF(ISNA('[1]-------  H.S.ARA -------'!$C$39)," ",IF('[1]-------  H.S.ARA -------'!$C$39='CITYLIFE SİNEMALARI'!B490,HLOOKUP('CITYLIFE SİNEMALARI'!B490,'[1]-------  H.S.ARA -------'!$C$39:$C$42,2,FALSE)," "))</f>
        <v> </v>
      </c>
      <c r="BY490" s="51" t="str">
        <f>IF(ISNA('[1]-------  H.S.ARA -------'!$D$39)," ",IF('[1]-------  H.S.ARA -------'!$D$39='CITYLIFE SİNEMALARI'!B490,HLOOKUP('CITYLIFE SİNEMALARI'!B490,'[1]-------  H.S.ARA -------'!$D$39:$D$42,2,FALSE)," "))</f>
        <v> </v>
      </c>
      <c r="BZ490" s="51" t="str">
        <f>IF(ISNA('[1]-------  H.S.ARA -------'!$E$39)," ",IF('[1]-------  H.S.ARA -------'!$E$39='CITYLIFE SİNEMALARI'!B490,HLOOKUP('CITYLIFE SİNEMALARI'!B490,'[1]-------  H.S.ARA -------'!$E$39:$E$42,2,FALSE)," "))</f>
        <v> </v>
      </c>
      <c r="CA490" s="51" t="str">
        <f>IF(ISNA('[1]-------  H.S.ARA -------'!$F$39)," ",IF('[1]-------  H.S.ARA -------'!$F$39='CITYLIFE SİNEMALARI'!B490,HLOOKUP('CITYLIFE SİNEMALARI'!B490,'[1]-------  H.S.ARA -------'!$F$39:$F$42,2,FALSE)," "))</f>
        <v> </v>
      </c>
      <c r="CB490" s="51" t="str">
        <f>IF(ISNA('[1]-------  H.S.ARA -------'!$G$39)," ",IF('[1]-------  H.S.ARA -------'!$G$39='CITYLIFE SİNEMALARI'!B490,HLOOKUP('CITYLIFE SİNEMALARI'!B490,'[1]-------  H.S.ARA -------'!$G$39:$G$42,2,FALSE)," "))</f>
        <v> </v>
      </c>
      <c r="CC490" s="51" t="str">
        <f>IF(ISNA('[1]-------  H.S.ARA -------'!$H$39)," ",IF('[1]-------  H.S.ARA -------'!$H$39='CITYLIFE SİNEMALARI'!B490,HLOOKUP('CITYLIFE SİNEMALARI'!B490,'[1]-------  H.S.ARA -------'!$H$39:$H$42,2,FALSE)," "))</f>
        <v> </v>
      </c>
      <c r="CD490" s="51" t="str">
        <f>IF(ISNA('[1]-------  H.S.ARA -------'!$I$39)," ",IF('[1]-------  H.S.ARA -------'!$I$39='CITYLIFE SİNEMALARI'!B490,HLOOKUP('CITYLIFE SİNEMALARI'!B490,'[1]-------  H.S.ARA -------'!$I$39:$I$42,2,FALSE)," "))</f>
        <v> </v>
      </c>
      <c r="CE490" s="51" t="str">
        <f>IF(ISNA('[1]-------  H.S.ARA -------'!$J$39)," ",IF('[1]-------  H.S.ARA -------'!$J$39='CITYLIFE SİNEMALARI'!B490,HLOOKUP('CITYLIFE SİNEMALARI'!B490,'[1]-------  H.S.ARA -------'!$J$39:$J$42,2,FALSE)," "))</f>
        <v> </v>
      </c>
      <c r="CF490" s="47" t="str">
        <f>IF(ISNA('[1]-------  H.S.ARA -------'!$C$43)," ",IF('[1]-------  H.S.ARA -------'!$C$43='CITYLIFE SİNEMALARI'!B490,HLOOKUP('CITYLIFE SİNEMALARI'!B490,'[1]-------  H.S.ARA -------'!$C$43:$C$46,2,FALSE)," "))</f>
        <v> </v>
      </c>
      <c r="CG490" s="47" t="str">
        <f>IF(ISNA('[1]-------  H.S.ARA -------'!$D$43)," ",IF('[1]-------  H.S.ARA -------'!$D$43='CITYLIFE SİNEMALARI'!B490,HLOOKUP('CITYLIFE SİNEMALARI'!B490,'[1]-------  H.S.ARA -------'!$D$43:$D$46,2,FALSE)," "))</f>
        <v> </v>
      </c>
      <c r="CH490" s="47" t="str">
        <f>IF(ISNA('[1]-------  H.S.ARA -------'!$E$43)," ",IF('[1]-------  H.S.ARA -------'!$E$43='CITYLIFE SİNEMALARI'!B490,HLOOKUP('CITYLIFE SİNEMALARI'!B490,'[1]-------  H.S.ARA -------'!$E$43:$E$46,2,FALSE)," "))</f>
        <v> </v>
      </c>
      <c r="CI490" s="47" t="str">
        <f>IF(ISNA('[1]-------  H.S.ARA -------'!$F$43)," ",IF('[1]-------  H.S.ARA -------'!$F$43='CITYLIFE SİNEMALARI'!B490,HLOOKUP('CITYLIFE SİNEMALARI'!B490,'[1]-------  H.S.ARA -------'!$F$43:$F$46,2,FALSE)," "))</f>
        <v> </v>
      </c>
      <c r="CJ490" s="47" t="str">
        <f>IF(ISNA('[1]-------  H.S.ARA -------'!$G$43)," ",IF('[1]-------  H.S.ARA -------'!$G$43='CITYLIFE SİNEMALARI'!B490,HLOOKUP('CITYLIFE SİNEMALARI'!B490,'[1]-------  H.S.ARA -------'!$G$43:$G$46,2,FALSE)," "))</f>
        <v> </v>
      </c>
      <c r="CK490" s="47" t="str">
        <f>IF(ISNA('[1]-------  H.S.ARA -------'!$H$43)," ",IF('[1]-------  H.S.ARA -------'!$H$43='CITYLIFE SİNEMALARI'!B490,HLOOKUP('CITYLIFE SİNEMALARI'!B490,'[1]-------  H.S.ARA -------'!$H$43:$H$46,2,FALSE)," "))</f>
        <v> </v>
      </c>
      <c r="CL490" s="47" t="str">
        <f>IF(ISNA('[1]-------  H.S.ARA -------'!$I$43)," ",IF('[1]-------  H.S.ARA -------'!$I$43='CITYLIFE SİNEMALARI'!B490,HLOOKUP('CITYLIFE SİNEMALARI'!B490,'[1]-------  H.S.ARA -------'!$I$43:$I$46,2,FALSE)," "))</f>
        <v> </v>
      </c>
      <c r="CM490" s="47" t="str">
        <f>IF(ISNA('[1]-------  H.S.ARA -------'!$J$43)," ",IF('[1]-------  H.S.ARA -------'!$J$43='CITYLIFE SİNEMALARI'!B490,HLOOKUP('CITYLIFE SİNEMALARI'!B490,'[1]-------  H.S.ARA -------'!$J$43:$J$46,2,FALSE)," "))</f>
        <v> </v>
      </c>
      <c r="CN490" s="46" t="str">
        <f>IF(ISNA('[1]-------  H.S.ARA -------'!$C$47)," ",IF('[1]-------  H.S.ARA -------'!$C$47='CITYLIFE SİNEMALARI'!B490,HLOOKUP('CITYLIFE SİNEMALARI'!B490,'[1]-------  H.S.ARA -------'!$C$47:$C$50,2,FALSE)," "))</f>
        <v> </v>
      </c>
      <c r="CO490" s="46" t="str">
        <f>IF(ISNA('[1]-------  H.S.ARA -------'!$D$47)," ",IF('[1]-------  H.S.ARA -------'!$D$47='CITYLIFE SİNEMALARI'!B490,HLOOKUP('CITYLIFE SİNEMALARI'!B490,'[1]-------  H.S.ARA -------'!$D$47:$D$50,2,FALSE)," "))</f>
        <v> </v>
      </c>
      <c r="CP490" s="46" t="str">
        <f>IF(ISNA('[1]-------  H.S.ARA -------'!$E$47)," ",IF('[1]-------  H.S.ARA -------'!$E$47='CITYLIFE SİNEMALARI'!B490,HLOOKUP('CITYLIFE SİNEMALARI'!B490,'[1]-------  H.S.ARA -------'!$E$47:$E$50,2,FALSE)," "))</f>
        <v> </v>
      </c>
      <c r="CQ490" s="46" t="str">
        <f>IF(ISNA('[1]-------  H.S.ARA -------'!$F$47)," ",IF('[1]-------  H.S.ARA -------'!$F$47='CITYLIFE SİNEMALARI'!B490,HLOOKUP('CITYLIFE SİNEMALARI'!B490,'[1]-------  H.S.ARA -------'!$F$47:$F$50,2,FALSE)," "))</f>
        <v> </v>
      </c>
      <c r="CR490" s="46" t="str">
        <f>IF(ISNA('[1]-------  H.S.ARA -------'!$G$47)," ",IF('[1]-------  H.S.ARA -------'!$G$47='CITYLIFE SİNEMALARI'!B490,HLOOKUP('CITYLIFE SİNEMALARI'!B490,'[1]-------  H.S.ARA -------'!$G$47:$G$50,2,FALSE)," "))</f>
        <v> </v>
      </c>
      <c r="CS490" s="46" t="str">
        <f>IF(ISNA('[1]-------  H.S.ARA -------'!$H$47)," ",IF('[1]-------  H.S.ARA -------'!$H$47='CITYLIFE SİNEMALARI'!B490,HLOOKUP('CITYLIFE SİNEMALARI'!B490,'[1]-------  H.S.ARA -------'!$H$47:$H$50,2,FALSE)," "))</f>
        <v> </v>
      </c>
      <c r="CT490" s="46" t="str">
        <f>IF(ISNA('[1]-------  H.S.ARA -------'!$I$47)," ",IF('[1]-------  H.S.ARA -------'!$I$47='CITYLIFE SİNEMALARI'!B490,HLOOKUP('CITYLIFE SİNEMALARI'!B490,'[1]-------  H.S.ARA -------'!$I$47:$I$50,2,FALSE)," "))</f>
        <v> </v>
      </c>
      <c r="CU490" s="46" t="str">
        <f>IF(ISNA('[1]-------  H.S.ARA -------'!$J$47)," ",IF('[1]-------  H.S.ARA -------'!$J$47='CITYLIFE SİNEMALARI'!B490,HLOOKUP('CITYLIFE SİNEMALARI'!B490,'[1]-------  H.S.ARA -------'!$J$47:$J$50,2,FALSE)," "))</f>
        <v> </v>
      </c>
      <c r="CV490" s="48" t="str">
        <f>IF(ISNA('[1]-------  H.S.ARA -------'!$C$51)," ",IF('[1]-------  H.S.ARA -------'!$C$51='CITYLIFE SİNEMALARI'!B490,HLOOKUP('CITYLIFE SİNEMALARI'!B490,'[1]-------  H.S.ARA -------'!$C$51:$C$54,2,FALSE)," "))</f>
        <v> </v>
      </c>
      <c r="CW490" s="48" t="str">
        <f>IF(ISNA('[1]-------  H.S.ARA -------'!$D$51)," ",IF('[1]-------  H.S.ARA -------'!$D$51='CITYLIFE SİNEMALARI'!B490,HLOOKUP('CITYLIFE SİNEMALARI'!B490,'[1]-------  H.S.ARA -------'!$D$51:$D$54,2,FALSE)," "))</f>
        <v> </v>
      </c>
      <c r="CX490" s="48" t="str">
        <f>IF(ISNA('[1]-------  H.S.ARA -------'!$E$51)," ",IF('[1]-------  H.S.ARA -------'!$E$51='CITYLIFE SİNEMALARI'!B490,HLOOKUP('CITYLIFE SİNEMALARI'!B490,'[1]-------  H.S.ARA -------'!$E$51:$E$54,2,FALSE)," "))</f>
        <v> </v>
      </c>
      <c r="CY490" s="48" t="str">
        <f>IF(ISNA('[1]-------  H.S.ARA -------'!$F$51)," ",IF('[1]-------  H.S.ARA -------'!$F$51='CITYLIFE SİNEMALARI'!B490,HLOOKUP('CITYLIFE SİNEMALARI'!B490,'[1]-------  H.S.ARA -------'!$F$51:$F$54,2,FALSE)," "))</f>
        <v> </v>
      </c>
      <c r="CZ490" s="48" t="str">
        <f>IF(ISNA('[1]-------  H.S.ARA -------'!$G$51)," ",IF('[1]-------  H.S.ARA -------'!$G$51='CITYLIFE SİNEMALARI'!B490,HLOOKUP('CITYLIFE SİNEMALARI'!B490,'[1]-------  H.S.ARA -------'!$G$51:$G$54,2,FALSE)," "))</f>
        <v> </v>
      </c>
      <c r="DA490" s="48" t="str">
        <f>IF(ISNA('[1]-------  H.S.ARA -------'!$H$51)," ",IF('[1]-------  H.S.ARA -------'!$H$51='CITYLIFE SİNEMALARI'!B490,HLOOKUP('CITYLIFE SİNEMALARI'!B490,'[1]-------  H.S.ARA -------'!$H$51:$H$54,2,FALSE)," "))</f>
        <v> </v>
      </c>
      <c r="DB490" s="48" t="str">
        <f>IF(ISNA('[1]-------  H.S.ARA -------'!$I$51)," ",IF('[1]-------  H.S.ARA -------'!$I$51='CITYLIFE SİNEMALARI'!B490,HLOOKUP('CITYLIFE SİNEMALARI'!B490,'[1]-------  H.S.ARA -------'!$I$51:$I$54,2,FALSE)," "))</f>
        <v> </v>
      </c>
      <c r="DC490" s="48" t="str">
        <f>IF(ISNA('[1]-------  H.S.ARA -------'!$J$51)," ",IF('[1]-------  H.S.ARA -------'!$J$51='CITYLIFE SİNEMALARI'!B490,HLOOKUP('CITYLIFE SİNEMALARI'!B490,'[1]-------  H.S.ARA -------'!$J$51:$J$54,2,FALSE)," "))</f>
        <v> </v>
      </c>
      <c r="DD490" s="49" t="str">
        <f>IF(ISNA('[1]-------  H.S.ARA -------'!$C$55)," ",IF('[1]-------  H.S.ARA -------'!$C$55='CITYLIFE SİNEMALARI'!B490,HLOOKUP('CITYLIFE SİNEMALARI'!B490,'[1]-------  H.S.ARA -------'!$C$55:$C$58,2,FALSE)," "))</f>
        <v> </v>
      </c>
      <c r="DE490" s="49" t="str">
        <f>IF(ISNA('[1]-------  H.S.ARA -------'!$D$55)," ",IF('[1]-------  H.S.ARA -------'!$D$55='CITYLIFE SİNEMALARI'!B490,HLOOKUP('CITYLIFE SİNEMALARI'!B490,'[1]-------  H.S.ARA -------'!$D$55:$D$58,2,FALSE)," "))</f>
        <v> </v>
      </c>
      <c r="DF490" s="49" t="str">
        <f>IF(ISNA('[1]-------  H.S.ARA -------'!$E$55)," ",IF('[1]-------  H.S.ARA -------'!$E$55='CITYLIFE SİNEMALARI'!B490,HLOOKUP('CITYLIFE SİNEMALARI'!B490,'[1]-------  H.S.ARA -------'!$E$55:$E$58,2,FALSE)," "))</f>
        <v> </v>
      </c>
      <c r="DG490" s="49" t="str">
        <f>IF(ISNA('[1]-------  H.S.ARA -------'!$F$55)," ",IF('[1]-------  H.S.ARA -------'!$F$55='CITYLIFE SİNEMALARI'!B490,HLOOKUP('CITYLIFE SİNEMALARI'!B490,'[1]-------  H.S.ARA -------'!$F$55:$F$58,2,FALSE)," "))</f>
        <v> </v>
      </c>
      <c r="DH490" s="49" t="str">
        <f>IF(ISNA('[1]-------  H.S.ARA -------'!$G$55)," ",IF('[1]-------  H.S.ARA -------'!$G$55='CITYLIFE SİNEMALARI'!B490,HLOOKUP('CITYLIFE SİNEMALARI'!B490,'[1]-------  H.S.ARA -------'!$G$55:$G$58,2,FALSE)," "))</f>
        <v> </v>
      </c>
      <c r="DI490" s="49" t="str">
        <f>IF(ISNA('[1]-------  H.S.ARA -------'!$H$55)," ",IF('[1]-------  H.S.ARA -------'!$H$55='CITYLIFE SİNEMALARI'!B490,HLOOKUP('CITYLIFE SİNEMALARI'!B490,'[1]-------  H.S.ARA -------'!$H$55:$H$58,2,FALSE)," "))</f>
        <v> </v>
      </c>
      <c r="DJ490" s="49" t="str">
        <f>IF(ISNA('[1]-------  H.S.ARA -------'!$I$55)," ",IF('[1]-------  H.S.ARA -------'!$I$55='CITYLIFE SİNEMALARI'!B490,HLOOKUP('CITYLIFE SİNEMALARI'!B490,'[1]-------  H.S.ARA -------'!$I$55:$I$58,2,FALSE)," "))</f>
        <v> </v>
      </c>
      <c r="DK490" s="49" t="str">
        <f>IF(ISNA('[1]-------  H.S.ARA -------'!$J$55)," ",IF('[1]-------  H.S.ARA -------'!$J$55='CITYLIFE SİNEMALARI'!B490,HLOOKUP('CITYLIFE SİNEMALARI'!B490,'[1]-------  H.S.ARA -------'!$J$55:$J$58,2,FALSE)," "))</f>
        <v> </v>
      </c>
    </row>
    <row r="491" spans="2:115" ht="12.75">
      <c r="B491" s="54">
        <f t="shared" si="22"/>
        <v>0</v>
      </c>
      <c r="C491" s="55"/>
      <c r="D491" s="46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46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46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46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46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46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46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46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47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47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47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47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47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47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47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47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48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48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48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48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48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48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48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48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49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49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49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49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49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49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49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49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50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50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50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50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50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50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50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50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47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47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47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47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47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47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47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47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46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46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46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46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46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46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46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46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48" t="str">
        <f>IF(ISNA('[1]-------  H.S.ARA -------'!$C$31)," ",IF('[1]-------  H.S.ARA -------'!$C$31='CITYLIFE SİNEMALARI'!B491,HLOOKUP('CITYLIFE SİNEMALARI'!B491,'[1]-------  H.S.ARA -------'!$C$31:$C$34,2,FALSE)," "))</f>
        <v> </v>
      </c>
      <c r="BI491" s="48" t="str">
        <f>IF(ISNA('[1]-------  H.S.ARA -------'!$D$31)," ",IF('[1]-------  H.S.ARA -------'!$D$31='CITYLIFE SİNEMALARI'!B491,HLOOKUP('CITYLIFE SİNEMALARI'!B491,'[1]-------  H.S.ARA -------'!$D$31:$D$34,2,FALSE)," "))</f>
        <v> </v>
      </c>
      <c r="BJ491" s="48" t="str">
        <f>IF(ISNA('[1]-------  H.S.ARA -------'!$E$31)," ",IF('[1]-------  H.S.ARA -------'!$E$31='CITYLIFE SİNEMALARI'!B491,HLOOKUP('CITYLIFE SİNEMALARI'!B491,'[1]-------  H.S.ARA -------'!$E$31:$E$34,2,FALSE)," "))</f>
        <v> </v>
      </c>
      <c r="BK491" s="48" t="str">
        <f>IF(ISNA('[1]-------  H.S.ARA -------'!$F$31)," ",IF('[1]-------  H.S.ARA -------'!$F$31='CITYLIFE SİNEMALARI'!B491,HLOOKUP('CITYLIFE SİNEMALARI'!B491,'[1]-------  H.S.ARA -------'!$F$31:$F$34,2,FALSE)," "))</f>
        <v> </v>
      </c>
      <c r="BL491" s="48" t="str">
        <f>IF(ISNA('[1]-------  H.S.ARA -------'!$G$31)," ",IF('[1]-------  H.S.ARA -------'!$G$31='CITYLIFE SİNEMALARI'!B491,HLOOKUP('CITYLIFE SİNEMALARI'!B491,'[1]-------  H.S.ARA -------'!$G$31:$G$34,2,FALSE)," "))</f>
        <v> </v>
      </c>
      <c r="BM491" s="48" t="str">
        <f>IF(ISNA('[1]-------  H.S.ARA -------'!$H$31)," ",IF('[1]-------  H.S.ARA -------'!$H$31='CITYLIFE SİNEMALARI'!B491,HLOOKUP('CITYLIFE SİNEMALARI'!B491,'[1]-------  H.S.ARA -------'!$H$31:$H$34,2,FALSE)," "))</f>
        <v> </v>
      </c>
      <c r="BN491" s="48" t="str">
        <f>IF(ISNA('[1]-------  H.S.ARA -------'!$I$31)," ",IF('[1]-------  H.S.ARA -------'!$I$31='CITYLIFE SİNEMALARI'!B491,HLOOKUP('CITYLIFE SİNEMALARI'!B491,'[1]-------  H.S.ARA -------'!$I$31:$I$34,2,FALSE)," "))</f>
        <v> </v>
      </c>
      <c r="BO491" s="48" t="str">
        <f>IF(ISNA('[1]-------  H.S.ARA -------'!$J$31)," ",IF('[1]-------  H.S.ARA -------'!$J$31='CITYLIFE SİNEMALARI'!B491,HLOOKUP('CITYLIFE SİNEMALARI'!B491,'[1]-------  H.S.ARA -------'!$J$31:$J$34,2,FALSE)," "))</f>
        <v> </v>
      </c>
      <c r="BP491" s="49" t="str">
        <f>IF(ISNA('[1]-------  H.S.ARA -------'!$C$35)," ",IF('[1]-------  H.S.ARA -------'!$C$35='CITYLIFE SİNEMALARI'!B491,HLOOKUP('CITYLIFE SİNEMALARI'!B491,'[1]-------  H.S.ARA -------'!$C$35:$C$38,2,FALSE)," "))</f>
        <v> </v>
      </c>
      <c r="BQ491" s="49" t="str">
        <f>IF(ISNA('[1]-------  H.S.ARA -------'!$D$35)," ",IF('[1]-------  H.S.ARA -------'!$D$35='CITYLIFE SİNEMALARI'!B491,HLOOKUP('CITYLIFE SİNEMALARI'!B491,'[1]-------  H.S.ARA -------'!$D$35:$D$38,2,FALSE)," "))</f>
        <v> </v>
      </c>
      <c r="BR491" s="49" t="str">
        <f>IF(ISNA('[1]-------  H.S.ARA -------'!$E$35)," ",IF('[1]-------  H.S.ARA -------'!$E$35='CITYLIFE SİNEMALARI'!B491,HLOOKUP('CITYLIFE SİNEMALARI'!B491,'[1]-------  H.S.ARA -------'!$E$35:$E$38,2,FALSE)," "))</f>
        <v> </v>
      </c>
      <c r="BS491" s="49" t="str">
        <f>IF(ISNA('[1]-------  H.S.ARA -------'!$F$35)," ",IF('[1]-------  H.S.ARA -------'!$F$35='CITYLIFE SİNEMALARI'!B491,HLOOKUP('CITYLIFE SİNEMALARI'!B491,'[1]-------  H.S.ARA -------'!$F$35:$F$38,2,FALSE)," "))</f>
        <v> </v>
      </c>
      <c r="BT491" s="49" t="str">
        <f>IF(ISNA('[1]-------  H.S.ARA -------'!$G$35)," ",IF('[1]-------  H.S.ARA -------'!$G$35='CITYLIFE SİNEMALARI'!B491,HLOOKUP('CITYLIFE SİNEMALARI'!B491,'[1]-------  H.S.ARA -------'!$G$35:$G$38,2,FALSE)," "))</f>
        <v> </v>
      </c>
      <c r="BU491" s="49" t="str">
        <f>IF(ISNA('[1]-------  H.S.ARA -------'!$H$35)," ",IF('[1]-------  H.S.ARA -------'!$H$35='CITYLIFE SİNEMALARI'!B491,HLOOKUP('CITYLIFE SİNEMALARI'!B491,'[1]-------  H.S.ARA -------'!$H$35:$H$38,2,FALSE)," "))</f>
        <v> </v>
      </c>
      <c r="BV491" s="49" t="str">
        <f>IF(ISNA('[1]-------  H.S.ARA -------'!$I$35)," ",IF('[1]-------  H.S.ARA -------'!$I$35='CITYLIFE SİNEMALARI'!B491,HLOOKUP('CITYLIFE SİNEMALARI'!B491,'[1]-------  H.S.ARA -------'!$I$35:$I$38,2,FALSE)," "))</f>
        <v> </v>
      </c>
      <c r="BW491" s="49" t="str">
        <f>IF(ISNA('[1]-------  H.S.ARA -------'!$J$35)," ",IF('[1]-------  H.S.ARA -------'!$J$35='CITYLIFE SİNEMALARI'!B491,HLOOKUP('CITYLIFE SİNEMALARI'!B491,'[1]-------  H.S.ARA -------'!$J$35:$J$38,2,FALSE)," "))</f>
        <v> </v>
      </c>
      <c r="BX491" s="51" t="str">
        <f>IF(ISNA('[1]-------  H.S.ARA -------'!$C$39)," ",IF('[1]-------  H.S.ARA -------'!$C$39='CITYLIFE SİNEMALARI'!B491,HLOOKUP('CITYLIFE SİNEMALARI'!B491,'[1]-------  H.S.ARA -------'!$C$39:$C$42,2,FALSE)," "))</f>
        <v> </v>
      </c>
      <c r="BY491" s="51" t="str">
        <f>IF(ISNA('[1]-------  H.S.ARA -------'!$D$39)," ",IF('[1]-------  H.S.ARA -------'!$D$39='CITYLIFE SİNEMALARI'!B491,HLOOKUP('CITYLIFE SİNEMALARI'!B491,'[1]-------  H.S.ARA -------'!$D$39:$D$42,2,FALSE)," "))</f>
        <v> </v>
      </c>
      <c r="BZ491" s="51" t="str">
        <f>IF(ISNA('[1]-------  H.S.ARA -------'!$E$39)," ",IF('[1]-------  H.S.ARA -------'!$E$39='CITYLIFE SİNEMALARI'!B491,HLOOKUP('CITYLIFE SİNEMALARI'!B491,'[1]-------  H.S.ARA -------'!$E$39:$E$42,2,FALSE)," "))</f>
        <v> </v>
      </c>
      <c r="CA491" s="51" t="str">
        <f>IF(ISNA('[1]-------  H.S.ARA -------'!$F$39)," ",IF('[1]-------  H.S.ARA -------'!$F$39='CITYLIFE SİNEMALARI'!B491,HLOOKUP('CITYLIFE SİNEMALARI'!B491,'[1]-------  H.S.ARA -------'!$F$39:$F$42,2,FALSE)," "))</f>
        <v> </v>
      </c>
      <c r="CB491" s="51" t="str">
        <f>IF(ISNA('[1]-------  H.S.ARA -------'!$G$39)," ",IF('[1]-------  H.S.ARA -------'!$G$39='CITYLIFE SİNEMALARI'!B491,HLOOKUP('CITYLIFE SİNEMALARI'!B491,'[1]-------  H.S.ARA -------'!$G$39:$G$42,2,FALSE)," "))</f>
        <v> </v>
      </c>
      <c r="CC491" s="51" t="str">
        <f>IF(ISNA('[1]-------  H.S.ARA -------'!$H$39)," ",IF('[1]-------  H.S.ARA -------'!$H$39='CITYLIFE SİNEMALARI'!B491,HLOOKUP('CITYLIFE SİNEMALARI'!B491,'[1]-------  H.S.ARA -------'!$H$39:$H$42,2,FALSE)," "))</f>
        <v> </v>
      </c>
      <c r="CD491" s="51" t="str">
        <f>IF(ISNA('[1]-------  H.S.ARA -------'!$I$39)," ",IF('[1]-------  H.S.ARA -------'!$I$39='CITYLIFE SİNEMALARI'!B491,HLOOKUP('CITYLIFE SİNEMALARI'!B491,'[1]-------  H.S.ARA -------'!$I$39:$I$42,2,FALSE)," "))</f>
        <v> </v>
      </c>
      <c r="CE491" s="51" t="str">
        <f>IF(ISNA('[1]-------  H.S.ARA -------'!$J$39)," ",IF('[1]-------  H.S.ARA -------'!$J$39='CITYLIFE SİNEMALARI'!B491,HLOOKUP('CITYLIFE SİNEMALARI'!B491,'[1]-------  H.S.ARA -------'!$J$39:$J$42,2,FALSE)," "))</f>
        <v> </v>
      </c>
      <c r="CF491" s="47" t="str">
        <f>IF(ISNA('[1]-------  H.S.ARA -------'!$C$43)," ",IF('[1]-------  H.S.ARA -------'!$C$43='CITYLIFE SİNEMALARI'!B491,HLOOKUP('CITYLIFE SİNEMALARI'!B491,'[1]-------  H.S.ARA -------'!$C$43:$C$46,2,FALSE)," "))</f>
        <v> </v>
      </c>
      <c r="CG491" s="47" t="str">
        <f>IF(ISNA('[1]-------  H.S.ARA -------'!$D$43)," ",IF('[1]-------  H.S.ARA -------'!$D$43='CITYLIFE SİNEMALARI'!B491,HLOOKUP('CITYLIFE SİNEMALARI'!B491,'[1]-------  H.S.ARA -------'!$D$43:$D$46,2,FALSE)," "))</f>
        <v> </v>
      </c>
      <c r="CH491" s="47" t="str">
        <f>IF(ISNA('[1]-------  H.S.ARA -------'!$E$43)," ",IF('[1]-------  H.S.ARA -------'!$E$43='CITYLIFE SİNEMALARI'!B491,HLOOKUP('CITYLIFE SİNEMALARI'!B491,'[1]-------  H.S.ARA -------'!$E$43:$E$46,2,FALSE)," "))</f>
        <v> </v>
      </c>
      <c r="CI491" s="47" t="str">
        <f>IF(ISNA('[1]-------  H.S.ARA -------'!$F$43)," ",IF('[1]-------  H.S.ARA -------'!$F$43='CITYLIFE SİNEMALARI'!B491,HLOOKUP('CITYLIFE SİNEMALARI'!B491,'[1]-------  H.S.ARA -------'!$F$43:$F$46,2,FALSE)," "))</f>
        <v> </v>
      </c>
      <c r="CJ491" s="47" t="str">
        <f>IF(ISNA('[1]-------  H.S.ARA -------'!$G$43)," ",IF('[1]-------  H.S.ARA -------'!$G$43='CITYLIFE SİNEMALARI'!B491,HLOOKUP('CITYLIFE SİNEMALARI'!B491,'[1]-------  H.S.ARA -------'!$G$43:$G$46,2,FALSE)," "))</f>
        <v> </v>
      </c>
      <c r="CK491" s="47" t="str">
        <f>IF(ISNA('[1]-------  H.S.ARA -------'!$H$43)," ",IF('[1]-------  H.S.ARA -------'!$H$43='CITYLIFE SİNEMALARI'!B491,HLOOKUP('CITYLIFE SİNEMALARI'!B491,'[1]-------  H.S.ARA -------'!$H$43:$H$46,2,FALSE)," "))</f>
        <v> </v>
      </c>
      <c r="CL491" s="47" t="str">
        <f>IF(ISNA('[1]-------  H.S.ARA -------'!$I$43)," ",IF('[1]-------  H.S.ARA -------'!$I$43='CITYLIFE SİNEMALARI'!B491,HLOOKUP('CITYLIFE SİNEMALARI'!B491,'[1]-------  H.S.ARA -------'!$I$43:$I$46,2,FALSE)," "))</f>
        <v> </v>
      </c>
      <c r="CM491" s="47" t="str">
        <f>IF(ISNA('[1]-------  H.S.ARA -------'!$J$43)," ",IF('[1]-------  H.S.ARA -------'!$J$43='CITYLIFE SİNEMALARI'!B491,HLOOKUP('CITYLIFE SİNEMALARI'!B491,'[1]-------  H.S.ARA -------'!$J$43:$J$46,2,FALSE)," "))</f>
        <v> </v>
      </c>
      <c r="CN491" s="46" t="str">
        <f>IF(ISNA('[1]-------  H.S.ARA -------'!$C$47)," ",IF('[1]-------  H.S.ARA -------'!$C$47='CITYLIFE SİNEMALARI'!B491,HLOOKUP('CITYLIFE SİNEMALARI'!B491,'[1]-------  H.S.ARA -------'!$C$47:$C$50,2,FALSE)," "))</f>
        <v> </v>
      </c>
      <c r="CO491" s="46" t="str">
        <f>IF(ISNA('[1]-------  H.S.ARA -------'!$D$47)," ",IF('[1]-------  H.S.ARA -------'!$D$47='CITYLIFE SİNEMALARI'!B491,HLOOKUP('CITYLIFE SİNEMALARI'!B491,'[1]-------  H.S.ARA -------'!$D$47:$D$50,2,FALSE)," "))</f>
        <v> </v>
      </c>
      <c r="CP491" s="46" t="str">
        <f>IF(ISNA('[1]-------  H.S.ARA -------'!$E$47)," ",IF('[1]-------  H.S.ARA -------'!$E$47='CITYLIFE SİNEMALARI'!B491,HLOOKUP('CITYLIFE SİNEMALARI'!B491,'[1]-------  H.S.ARA -------'!$E$47:$E$50,2,FALSE)," "))</f>
        <v> </v>
      </c>
      <c r="CQ491" s="46" t="str">
        <f>IF(ISNA('[1]-------  H.S.ARA -------'!$F$47)," ",IF('[1]-------  H.S.ARA -------'!$F$47='CITYLIFE SİNEMALARI'!B491,HLOOKUP('CITYLIFE SİNEMALARI'!B491,'[1]-------  H.S.ARA -------'!$F$47:$F$50,2,FALSE)," "))</f>
        <v> </v>
      </c>
      <c r="CR491" s="46" t="str">
        <f>IF(ISNA('[1]-------  H.S.ARA -------'!$G$47)," ",IF('[1]-------  H.S.ARA -------'!$G$47='CITYLIFE SİNEMALARI'!B491,HLOOKUP('CITYLIFE SİNEMALARI'!B491,'[1]-------  H.S.ARA -------'!$G$47:$G$50,2,FALSE)," "))</f>
        <v> </v>
      </c>
      <c r="CS491" s="46" t="str">
        <f>IF(ISNA('[1]-------  H.S.ARA -------'!$H$47)," ",IF('[1]-------  H.S.ARA -------'!$H$47='CITYLIFE SİNEMALARI'!B491,HLOOKUP('CITYLIFE SİNEMALARI'!B491,'[1]-------  H.S.ARA -------'!$H$47:$H$50,2,FALSE)," "))</f>
        <v> </v>
      </c>
      <c r="CT491" s="46" t="str">
        <f>IF(ISNA('[1]-------  H.S.ARA -------'!$I$47)," ",IF('[1]-------  H.S.ARA -------'!$I$47='CITYLIFE SİNEMALARI'!B491,HLOOKUP('CITYLIFE SİNEMALARI'!B491,'[1]-------  H.S.ARA -------'!$I$47:$I$50,2,FALSE)," "))</f>
        <v> </v>
      </c>
      <c r="CU491" s="46" t="str">
        <f>IF(ISNA('[1]-------  H.S.ARA -------'!$J$47)," ",IF('[1]-------  H.S.ARA -------'!$J$47='CITYLIFE SİNEMALARI'!B491,HLOOKUP('CITYLIFE SİNEMALARI'!B491,'[1]-------  H.S.ARA -------'!$J$47:$J$50,2,FALSE)," "))</f>
        <v> </v>
      </c>
      <c r="CV491" s="48" t="str">
        <f>IF(ISNA('[1]-------  H.S.ARA -------'!$C$51)," ",IF('[1]-------  H.S.ARA -------'!$C$51='CITYLIFE SİNEMALARI'!B491,HLOOKUP('CITYLIFE SİNEMALARI'!B491,'[1]-------  H.S.ARA -------'!$C$51:$C$54,2,FALSE)," "))</f>
        <v> </v>
      </c>
      <c r="CW491" s="48" t="str">
        <f>IF(ISNA('[1]-------  H.S.ARA -------'!$D$51)," ",IF('[1]-------  H.S.ARA -------'!$D$51='CITYLIFE SİNEMALARI'!B491,HLOOKUP('CITYLIFE SİNEMALARI'!B491,'[1]-------  H.S.ARA -------'!$D$51:$D$54,2,FALSE)," "))</f>
        <v> </v>
      </c>
      <c r="CX491" s="48" t="str">
        <f>IF(ISNA('[1]-------  H.S.ARA -------'!$E$51)," ",IF('[1]-------  H.S.ARA -------'!$E$51='CITYLIFE SİNEMALARI'!B491,HLOOKUP('CITYLIFE SİNEMALARI'!B491,'[1]-------  H.S.ARA -------'!$E$51:$E$54,2,FALSE)," "))</f>
        <v> </v>
      </c>
      <c r="CY491" s="48" t="str">
        <f>IF(ISNA('[1]-------  H.S.ARA -------'!$F$51)," ",IF('[1]-------  H.S.ARA -------'!$F$51='CITYLIFE SİNEMALARI'!B491,HLOOKUP('CITYLIFE SİNEMALARI'!B491,'[1]-------  H.S.ARA -------'!$F$51:$F$54,2,FALSE)," "))</f>
        <v> </v>
      </c>
      <c r="CZ491" s="48" t="str">
        <f>IF(ISNA('[1]-------  H.S.ARA -------'!$G$51)," ",IF('[1]-------  H.S.ARA -------'!$G$51='CITYLIFE SİNEMALARI'!B491,HLOOKUP('CITYLIFE SİNEMALARI'!B491,'[1]-------  H.S.ARA -------'!$G$51:$G$54,2,FALSE)," "))</f>
        <v> </v>
      </c>
      <c r="DA491" s="48" t="str">
        <f>IF(ISNA('[1]-------  H.S.ARA -------'!$H$51)," ",IF('[1]-------  H.S.ARA -------'!$H$51='CITYLIFE SİNEMALARI'!B491,HLOOKUP('CITYLIFE SİNEMALARI'!B491,'[1]-------  H.S.ARA -------'!$H$51:$H$54,2,FALSE)," "))</f>
        <v> </v>
      </c>
      <c r="DB491" s="48" t="str">
        <f>IF(ISNA('[1]-------  H.S.ARA -------'!$I$51)," ",IF('[1]-------  H.S.ARA -------'!$I$51='CITYLIFE SİNEMALARI'!B491,HLOOKUP('CITYLIFE SİNEMALARI'!B491,'[1]-------  H.S.ARA -------'!$I$51:$I$54,2,FALSE)," "))</f>
        <v> </v>
      </c>
      <c r="DC491" s="48" t="str">
        <f>IF(ISNA('[1]-------  H.S.ARA -------'!$J$51)," ",IF('[1]-------  H.S.ARA -------'!$J$51='CITYLIFE SİNEMALARI'!B491,HLOOKUP('CITYLIFE SİNEMALARI'!B491,'[1]-------  H.S.ARA -------'!$J$51:$J$54,2,FALSE)," "))</f>
        <v> </v>
      </c>
      <c r="DD491" s="49" t="str">
        <f>IF(ISNA('[1]-------  H.S.ARA -------'!$C$55)," ",IF('[1]-------  H.S.ARA -------'!$C$55='CITYLIFE SİNEMALARI'!B491,HLOOKUP('CITYLIFE SİNEMALARI'!B491,'[1]-------  H.S.ARA -------'!$C$55:$C$58,2,FALSE)," "))</f>
        <v> </v>
      </c>
      <c r="DE491" s="49" t="str">
        <f>IF(ISNA('[1]-------  H.S.ARA -------'!$D$55)," ",IF('[1]-------  H.S.ARA -------'!$D$55='CITYLIFE SİNEMALARI'!B491,HLOOKUP('CITYLIFE SİNEMALARI'!B491,'[1]-------  H.S.ARA -------'!$D$55:$D$58,2,FALSE)," "))</f>
        <v> </v>
      </c>
      <c r="DF491" s="49" t="str">
        <f>IF(ISNA('[1]-------  H.S.ARA -------'!$E$55)," ",IF('[1]-------  H.S.ARA -------'!$E$55='CITYLIFE SİNEMALARI'!B491,HLOOKUP('CITYLIFE SİNEMALARI'!B491,'[1]-------  H.S.ARA -------'!$E$55:$E$58,2,FALSE)," "))</f>
        <v> </v>
      </c>
      <c r="DG491" s="49" t="str">
        <f>IF(ISNA('[1]-------  H.S.ARA -------'!$F$55)," ",IF('[1]-------  H.S.ARA -------'!$F$55='CITYLIFE SİNEMALARI'!B491,HLOOKUP('CITYLIFE SİNEMALARI'!B491,'[1]-------  H.S.ARA -------'!$F$55:$F$58,2,FALSE)," "))</f>
        <v> </v>
      </c>
      <c r="DH491" s="49" t="str">
        <f>IF(ISNA('[1]-------  H.S.ARA -------'!$G$55)," ",IF('[1]-------  H.S.ARA -------'!$G$55='CITYLIFE SİNEMALARI'!B491,HLOOKUP('CITYLIFE SİNEMALARI'!B491,'[1]-------  H.S.ARA -------'!$G$55:$G$58,2,FALSE)," "))</f>
        <v> </v>
      </c>
      <c r="DI491" s="49" t="str">
        <f>IF(ISNA('[1]-------  H.S.ARA -------'!$H$55)," ",IF('[1]-------  H.S.ARA -------'!$H$55='CITYLIFE SİNEMALARI'!B491,HLOOKUP('CITYLIFE SİNEMALARI'!B491,'[1]-------  H.S.ARA -------'!$H$55:$H$58,2,FALSE)," "))</f>
        <v> </v>
      </c>
      <c r="DJ491" s="49" t="str">
        <f>IF(ISNA('[1]-------  H.S.ARA -------'!$I$55)," ",IF('[1]-------  H.S.ARA -------'!$I$55='CITYLIFE SİNEMALARI'!B491,HLOOKUP('CITYLIFE SİNEMALARI'!B491,'[1]-------  H.S.ARA -------'!$I$55:$I$58,2,FALSE)," "))</f>
        <v> </v>
      </c>
      <c r="DK491" s="49" t="str">
        <f>IF(ISNA('[1]-------  H.S.ARA -------'!$J$55)," ",IF('[1]-------  H.S.ARA -------'!$J$55='CITYLIFE SİNEMALARI'!B491,HLOOKUP('CITYLIFE SİNEMALARI'!B491,'[1]-------  H.S.ARA -------'!$J$55:$J$58,2,FALSE)," "))</f>
        <v> </v>
      </c>
    </row>
    <row r="492" spans="2:115" ht="12.75">
      <c r="B492" s="54">
        <f t="shared" si="22"/>
        <v>0</v>
      </c>
      <c r="C492" s="55"/>
      <c r="D492" s="46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46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46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46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46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46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46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46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47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47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47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47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47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47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47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47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48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48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48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48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48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48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48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48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49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49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49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49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49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49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49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49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50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50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50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50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50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50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50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50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47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47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47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47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47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47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47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47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46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46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46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46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46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46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46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46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48" t="str">
        <f>IF(ISNA('[1]-------  H.S.ARA -------'!$C$31)," ",IF('[1]-------  H.S.ARA -------'!$C$31='CITYLIFE SİNEMALARI'!B492,HLOOKUP('CITYLIFE SİNEMALARI'!B492,'[1]-------  H.S.ARA -------'!$C$31:$C$34,2,FALSE)," "))</f>
        <v> </v>
      </c>
      <c r="BI492" s="48" t="str">
        <f>IF(ISNA('[1]-------  H.S.ARA -------'!$D$31)," ",IF('[1]-------  H.S.ARA -------'!$D$31='CITYLIFE SİNEMALARI'!B492,HLOOKUP('CITYLIFE SİNEMALARI'!B492,'[1]-------  H.S.ARA -------'!$D$31:$D$34,2,FALSE)," "))</f>
        <v> </v>
      </c>
      <c r="BJ492" s="48" t="str">
        <f>IF(ISNA('[1]-------  H.S.ARA -------'!$E$31)," ",IF('[1]-------  H.S.ARA -------'!$E$31='CITYLIFE SİNEMALARI'!B492,HLOOKUP('CITYLIFE SİNEMALARI'!B492,'[1]-------  H.S.ARA -------'!$E$31:$E$34,2,FALSE)," "))</f>
        <v> </v>
      </c>
      <c r="BK492" s="48" t="str">
        <f>IF(ISNA('[1]-------  H.S.ARA -------'!$F$31)," ",IF('[1]-------  H.S.ARA -------'!$F$31='CITYLIFE SİNEMALARI'!B492,HLOOKUP('CITYLIFE SİNEMALARI'!B492,'[1]-------  H.S.ARA -------'!$F$31:$F$34,2,FALSE)," "))</f>
        <v> </v>
      </c>
      <c r="BL492" s="48" t="str">
        <f>IF(ISNA('[1]-------  H.S.ARA -------'!$G$31)," ",IF('[1]-------  H.S.ARA -------'!$G$31='CITYLIFE SİNEMALARI'!B492,HLOOKUP('CITYLIFE SİNEMALARI'!B492,'[1]-------  H.S.ARA -------'!$G$31:$G$34,2,FALSE)," "))</f>
        <v> </v>
      </c>
      <c r="BM492" s="48" t="str">
        <f>IF(ISNA('[1]-------  H.S.ARA -------'!$H$31)," ",IF('[1]-------  H.S.ARA -------'!$H$31='CITYLIFE SİNEMALARI'!B492,HLOOKUP('CITYLIFE SİNEMALARI'!B492,'[1]-------  H.S.ARA -------'!$H$31:$H$34,2,FALSE)," "))</f>
        <v> </v>
      </c>
      <c r="BN492" s="48" t="str">
        <f>IF(ISNA('[1]-------  H.S.ARA -------'!$I$31)," ",IF('[1]-------  H.S.ARA -------'!$I$31='CITYLIFE SİNEMALARI'!B492,HLOOKUP('CITYLIFE SİNEMALARI'!B492,'[1]-------  H.S.ARA -------'!$I$31:$I$34,2,FALSE)," "))</f>
        <v> </v>
      </c>
      <c r="BO492" s="48" t="str">
        <f>IF(ISNA('[1]-------  H.S.ARA -------'!$J$31)," ",IF('[1]-------  H.S.ARA -------'!$J$31='CITYLIFE SİNEMALARI'!B492,HLOOKUP('CITYLIFE SİNEMALARI'!B492,'[1]-------  H.S.ARA -------'!$J$31:$J$34,2,FALSE)," "))</f>
        <v> </v>
      </c>
      <c r="BP492" s="49" t="str">
        <f>IF(ISNA('[1]-------  H.S.ARA -------'!$C$35)," ",IF('[1]-------  H.S.ARA -------'!$C$35='CITYLIFE SİNEMALARI'!B492,HLOOKUP('CITYLIFE SİNEMALARI'!B492,'[1]-------  H.S.ARA -------'!$C$35:$C$38,2,FALSE)," "))</f>
        <v> </v>
      </c>
      <c r="BQ492" s="49" t="str">
        <f>IF(ISNA('[1]-------  H.S.ARA -------'!$D$35)," ",IF('[1]-------  H.S.ARA -------'!$D$35='CITYLIFE SİNEMALARI'!B492,HLOOKUP('CITYLIFE SİNEMALARI'!B492,'[1]-------  H.S.ARA -------'!$D$35:$D$38,2,FALSE)," "))</f>
        <v> </v>
      </c>
      <c r="BR492" s="49" t="str">
        <f>IF(ISNA('[1]-------  H.S.ARA -------'!$E$35)," ",IF('[1]-------  H.S.ARA -------'!$E$35='CITYLIFE SİNEMALARI'!B492,HLOOKUP('CITYLIFE SİNEMALARI'!B492,'[1]-------  H.S.ARA -------'!$E$35:$E$38,2,FALSE)," "))</f>
        <v> </v>
      </c>
      <c r="BS492" s="49" t="str">
        <f>IF(ISNA('[1]-------  H.S.ARA -------'!$F$35)," ",IF('[1]-------  H.S.ARA -------'!$F$35='CITYLIFE SİNEMALARI'!B492,HLOOKUP('CITYLIFE SİNEMALARI'!B492,'[1]-------  H.S.ARA -------'!$F$35:$F$38,2,FALSE)," "))</f>
        <v> </v>
      </c>
      <c r="BT492" s="49" t="str">
        <f>IF(ISNA('[1]-------  H.S.ARA -------'!$G$35)," ",IF('[1]-------  H.S.ARA -------'!$G$35='CITYLIFE SİNEMALARI'!B492,HLOOKUP('CITYLIFE SİNEMALARI'!B492,'[1]-------  H.S.ARA -------'!$G$35:$G$38,2,FALSE)," "))</f>
        <v> </v>
      </c>
      <c r="BU492" s="49" t="str">
        <f>IF(ISNA('[1]-------  H.S.ARA -------'!$H$35)," ",IF('[1]-------  H.S.ARA -------'!$H$35='CITYLIFE SİNEMALARI'!B492,HLOOKUP('CITYLIFE SİNEMALARI'!B492,'[1]-------  H.S.ARA -------'!$H$35:$H$38,2,FALSE)," "))</f>
        <v> </v>
      </c>
      <c r="BV492" s="49" t="str">
        <f>IF(ISNA('[1]-------  H.S.ARA -------'!$I$35)," ",IF('[1]-------  H.S.ARA -------'!$I$35='CITYLIFE SİNEMALARI'!B492,HLOOKUP('CITYLIFE SİNEMALARI'!B492,'[1]-------  H.S.ARA -------'!$I$35:$I$38,2,FALSE)," "))</f>
        <v> </v>
      </c>
      <c r="BW492" s="49" t="str">
        <f>IF(ISNA('[1]-------  H.S.ARA -------'!$J$35)," ",IF('[1]-------  H.S.ARA -------'!$J$35='CITYLIFE SİNEMALARI'!B492,HLOOKUP('CITYLIFE SİNEMALARI'!B492,'[1]-------  H.S.ARA -------'!$J$35:$J$38,2,FALSE)," "))</f>
        <v> </v>
      </c>
      <c r="BX492" s="51" t="str">
        <f>IF(ISNA('[1]-------  H.S.ARA -------'!$C$39)," ",IF('[1]-------  H.S.ARA -------'!$C$39='CITYLIFE SİNEMALARI'!B492,HLOOKUP('CITYLIFE SİNEMALARI'!B492,'[1]-------  H.S.ARA -------'!$C$39:$C$42,2,FALSE)," "))</f>
        <v> </v>
      </c>
      <c r="BY492" s="51" t="str">
        <f>IF(ISNA('[1]-------  H.S.ARA -------'!$D$39)," ",IF('[1]-------  H.S.ARA -------'!$D$39='CITYLIFE SİNEMALARI'!B492,HLOOKUP('CITYLIFE SİNEMALARI'!B492,'[1]-------  H.S.ARA -------'!$D$39:$D$42,2,FALSE)," "))</f>
        <v> </v>
      </c>
      <c r="BZ492" s="51" t="str">
        <f>IF(ISNA('[1]-------  H.S.ARA -------'!$E$39)," ",IF('[1]-------  H.S.ARA -------'!$E$39='CITYLIFE SİNEMALARI'!B492,HLOOKUP('CITYLIFE SİNEMALARI'!B492,'[1]-------  H.S.ARA -------'!$E$39:$E$42,2,FALSE)," "))</f>
        <v> </v>
      </c>
      <c r="CA492" s="51" t="str">
        <f>IF(ISNA('[1]-------  H.S.ARA -------'!$F$39)," ",IF('[1]-------  H.S.ARA -------'!$F$39='CITYLIFE SİNEMALARI'!B492,HLOOKUP('CITYLIFE SİNEMALARI'!B492,'[1]-------  H.S.ARA -------'!$F$39:$F$42,2,FALSE)," "))</f>
        <v> </v>
      </c>
      <c r="CB492" s="51" t="str">
        <f>IF(ISNA('[1]-------  H.S.ARA -------'!$G$39)," ",IF('[1]-------  H.S.ARA -------'!$G$39='CITYLIFE SİNEMALARI'!B492,HLOOKUP('CITYLIFE SİNEMALARI'!B492,'[1]-------  H.S.ARA -------'!$G$39:$G$42,2,FALSE)," "))</f>
        <v> </v>
      </c>
      <c r="CC492" s="51" t="str">
        <f>IF(ISNA('[1]-------  H.S.ARA -------'!$H$39)," ",IF('[1]-------  H.S.ARA -------'!$H$39='CITYLIFE SİNEMALARI'!B492,HLOOKUP('CITYLIFE SİNEMALARI'!B492,'[1]-------  H.S.ARA -------'!$H$39:$H$42,2,FALSE)," "))</f>
        <v> </v>
      </c>
      <c r="CD492" s="51" t="str">
        <f>IF(ISNA('[1]-------  H.S.ARA -------'!$I$39)," ",IF('[1]-------  H.S.ARA -------'!$I$39='CITYLIFE SİNEMALARI'!B492,HLOOKUP('CITYLIFE SİNEMALARI'!B492,'[1]-------  H.S.ARA -------'!$I$39:$I$42,2,FALSE)," "))</f>
        <v> </v>
      </c>
      <c r="CE492" s="51" t="str">
        <f>IF(ISNA('[1]-------  H.S.ARA -------'!$J$39)," ",IF('[1]-------  H.S.ARA -------'!$J$39='CITYLIFE SİNEMALARI'!B492,HLOOKUP('CITYLIFE SİNEMALARI'!B492,'[1]-------  H.S.ARA -------'!$J$39:$J$42,2,FALSE)," "))</f>
        <v> </v>
      </c>
      <c r="CF492" s="47" t="str">
        <f>IF(ISNA('[1]-------  H.S.ARA -------'!$C$43)," ",IF('[1]-------  H.S.ARA -------'!$C$43='CITYLIFE SİNEMALARI'!B492,HLOOKUP('CITYLIFE SİNEMALARI'!B492,'[1]-------  H.S.ARA -------'!$C$43:$C$46,2,FALSE)," "))</f>
        <v> </v>
      </c>
      <c r="CG492" s="47" t="str">
        <f>IF(ISNA('[1]-------  H.S.ARA -------'!$D$43)," ",IF('[1]-------  H.S.ARA -------'!$D$43='CITYLIFE SİNEMALARI'!B492,HLOOKUP('CITYLIFE SİNEMALARI'!B492,'[1]-------  H.S.ARA -------'!$D$43:$D$46,2,FALSE)," "))</f>
        <v> </v>
      </c>
      <c r="CH492" s="47" t="str">
        <f>IF(ISNA('[1]-------  H.S.ARA -------'!$E$43)," ",IF('[1]-------  H.S.ARA -------'!$E$43='CITYLIFE SİNEMALARI'!B492,HLOOKUP('CITYLIFE SİNEMALARI'!B492,'[1]-------  H.S.ARA -------'!$E$43:$E$46,2,FALSE)," "))</f>
        <v> </v>
      </c>
      <c r="CI492" s="47" t="str">
        <f>IF(ISNA('[1]-------  H.S.ARA -------'!$F$43)," ",IF('[1]-------  H.S.ARA -------'!$F$43='CITYLIFE SİNEMALARI'!B492,HLOOKUP('CITYLIFE SİNEMALARI'!B492,'[1]-------  H.S.ARA -------'!$F$43:$F$46,2,FALSE)," "))</f>
        <v> </v>
      </c>
      <c r="CJ492" s="47" t="str">
        <f>IF(ISNA('[1]-------  H.S.ARA -------'!$G$43)," ",IF('[1]-------  H.S.ARA -------'!$G$43='CITYLIFE SİNEMALARI'!B492,HLOOKUP('CITYLIFE SİNEMALARI'!B492,'[1]-------  H.S.ARA -------'!$G$43:$G$46,2,FALSE)," "))</f>
        <v> </v>
      </c>
      <c r="CK492" s="47" t="str">
        <f>IF(ISNA('[1]-------  H.S.ARA -------'!$H$43)," ",IF('[1]-------  H.S.ARA -------'!$H$43='CITYLIFE SİNEMALARI'!B492,HLOOKUP('CITYLIFE SİNEMALARI'!B492,'[1]-------  H.S.ARA -------'!$H$43:$H$46,2,FALSE)," "))</f>
        <v> </v>
      </c>
      <c r="CL492" s="47" t="str">
        <f>IF(ISNA('[1]-------  H.S.ARA -------'!$I$43)," ",IF('[1]-------  H.S.ARA -------'!$I$43='CITYLIFE SİNEMALARI'!B492,HLOOKUP('CITYLIFE SİNEMALARI'!B492,'[1]-------  H.S.ARA -------'!$I$43:$I$46,2,FALSE)," "))</f>
        <v> </v>
      </c>
      <c r="CM492" s="47" t="str">
        <f>IF(ISNA('[1]-------  H.S.ARA -------'!$J$43)," ",IF('[1]-------  H.S.ARA -------'!$J$43='CITYLIFE SİNEMALARI'!B492,HLOOKUP('CITYLIFE SİNEMALARI'!B492,'[1]-------  H.S.ARA -------'!$J$43:$J$46,2,FALSE)," "))</f>
        <v> </v>
      </c>
      <c r="CN492" s="46" t="str">
        <f>IF(ISNA('[1]-------  H.S.ARA -------'!$C$47)," ",IF('[1]-------  H.S.ARA -------'!$C$47='CITYLIFE SİNEMALARI'!B492,HLOOKUP('CITYLIFE SİNEMALARI'!B492,'[1]-------  H.S.ARA -------'!$C$47:$C$50,2,FALSE)," "))</f>
        <v> </v>
      </c>
      <c r="CO492" s="46" t="str">
        <f>IF(ISNA('[1]-------  H.S.ARA -------'!$D$47)," ",IF('[1]-------  H.S.ARA -------'!$D$47='CITYLIFE SİNEMALARI'!B492,HLOOKUP('CITYLIFE SİNEMALARI'!B492,'[1]-------  H.S.ARA -------'!$D$47:$D$50,2,FALSE)," "))</f>
        <v> </v>
      </c>
      <c r="CP492" s="46" t="str">
        <f>IF(ISNA('[1]-------  H.S.ARA -------'!$E$47)," ",IF('[1]-------  H.S.ARA -------'!$E$47='CITYLIFE SİNEMALARI'!B492,HLOOKUP('CITYLIFE SİNEMALARI'!B492,'[1]-------  H.S.ARA -------'!$E$47:$E$50,2,FALSE)," "))</f>
        <v> </v>
      </c>
      <c r="CQ492" s="46" t="str">
        <f>IF(ISNA('[1]-------  H.S.ARA -------'!$F$47)," ",IF('[1]-------  H.S.ARA -------'!$F$47='CITYLIFE SİNEMALARI'!B492,HLOOKUP('CITYLIFE SİNEMALARI'!B492,'[1]-------  H.S.ARA -------'!$F$47:$F$50,2,FALSE)," "))</f>
        <v> </v>
      </c>
      <c r="CR492" s="46" t="str">
        <f>IF(ISNA('[1]-------  H.S.ARA -------'!$G$47)," ",IF('[1]-------  H.S.ARA -------'!$G$47='CITYLIFE SİNEMALARI'!B492,HLOOKUP('CITYLIFE SİNEMALARI'!B492,'[1]-------  H.S.ARA -------'!$G$47:$G$50,2,FALSE)," "))</f>
        <v> </v>
      </c>
      <c r="CS492" s="46" t="str">
        <f>IF(ISNA('[1]-------  H.S.ARA -------'!$H$47)," ",IF('[1]-------  H.S.ARA -------'!$H$47='CITYLIFE SİNEMALARI'!B492,HLOOKUP('CITYLIFE SİNEMALARI'!B492,'[1]-------  H.S.ARA -------'!$H$47:$H$50,2,FALSE)," "))</f>
        <v> </v>
      </c>
      <c r="CT492" s="46" t="str">
        <f>IF(ISNA('[1]-------  H.S.ARA -------'!$I$47)," ",IF('[1]-------  H.S.ARA -------'!$I$47='CITYLIFE SİNEMALARI'!B492,HLOOKUP('CITYLIFE SİNEMALARI'!B492,'[1]-------  H.S.ARA -------'!$I$47:$I$50,2,FALSE)," "))</f>
        <v> </v>
      </c>
      <c r="CU492" s="46" t="str">
        <f>IF(ISNA('[1]-------  H.S.ARA -------'!$J$47)," ",IF('[1]-------  H.S.ARA -------'!$J$47='CITYLIFE SİNEMALARI'!B492,HLOOKUP('CITYLIFE SİNEMALARI'!B492,'[1]-------  H.S.ARA -------'!$J$47:$J$50,2,FALSE)," "))</f>
        <v> </v>
      </c>
      <c r="CV492" s="48" t="str">
        <f>IF(ISNA('[1]-------  H.S.ARA -------'!$C$51)," ",IF('[1]-------  H.S.ARA -------'!$C$51='CITYLIFE SİNEMALARI'!B492,HLOOKUP('CITYLIFE SİNEMALARI'!B492,'[1]-------  H.S.ARA -------'!$C$51:$C$54,2,FALSE)," "))</f>
        <v> </v>
      </c>
      <c r="CW492" s="48" t="str">
        <f>IF(ISNA('[1]-------  H.S.ARA -------'!$D$51)," ",IF('[1]-------  H.S.ARA -------'!$D$51='CITYLIFE SİNEMALARI'!B492,HLOOKUP('CITYLIFE SİNEMALARI'!B492,'[1]-------  H.S.ARA -------'!$D$51:$D$54,2,FALSE)," "))</f>
        <v> </v>
      </c>
      <c r="CX492" s="48" t="str">
        <f>IF(ISNA('[1]-------  H.S.ARA -------'!$E$51)," ",IF('[1]-------  H.S.ARA -------'!$E$51='CITYLIFE SİNEMALARI'!B492,HLOOKUP('CITYLIFE SİNEMALARI'!B492,'[1]-------  H.S.ARA -------'!$E$51:$E$54,2,FALSE)," "))</f>
        <v> </v>
      </c>
      <c r="CY492" s="48" t="str">
        <f>IF(ISNA('[1]-------  H.S.ARA -------'!$F$51)," ",IF('[1]-------  H.S.ARA -------'!$F$51='CITYLIFE SİNEMALARI'!B492,HLOOKUP('CITYLIFE SİNEMALARI'!B492,'[1]-------  H.S.ARA -------'!$F$51:$F$54,2,FALSE)," "))</f>
        <v> </v>
      </c>
      <c r="CZ492" s="48" t="str">
        <f>IF(ISNA('[1]-------  H.S.ARA -------'!$G$51)," ",IF('[1]-------  H.S.ARA -------'!$G$51='CITYLIFE SİNEMALARI'!B492,HLOOKUP('CITYLIFE SİNEMALARI'!B492,'[1]-------  H.S.ARA -------'!$G$51:$G$54,2,FALSE)," "))</f>
        <v> </v>
      </c>
      <c r="DA492" s="48" t="str">
        <f>IF(ISNA('[1]-------  H.S.ARA -------'!$H$51)," ",IF('[1]-------  H.S.ARA -------'!$H$51='CITYLIFE SİNEMALARI'!B492,HLOOKUP('CITYLIFE SİNEMALARI'!B492,'[1]-------  H.S.ARA -------'!$H$51:$H$54,2,FALSE)," "))</f>
        <v> </v>
      </c>
      <c r="DB492" s="48" t="str">
        <f>IF(ISNA('[1]-------  H.S.ARA -------'!$I$51)," ",IF('[1]-------  H.S.ARA -------'!$I$51='CITYLIFE SİNEMALARI'!B492,HLOOKUP('CITYLIFE SİNEMALARI'!B492,'[1]-------  H.S.ARA -------'!$I$51:$I$54,2,FALSE)," "))</f>
        <v> </v>
      </c>
      <c r="DC492" s="48" t="str">
        <f>IF(ISNA('[1]-------  H.S.ARA -------'!$J$51)," ",IF('[1]-------  H.S.ARA -------'!$J$51='CITYLIFE SİNEMALARI'!B492,HLOOKUP('CITYLIFE SİNEMALARI'!B492,'[1]-------  H.S.ARA -------'!$J$51:$J$54,2,FALSE)," "))</f>
        <v> </v>
      </c>
      <c r="DD492" s="49" t="str">
        <f>IF(ISNA('[1]-------  H.S.ARA -------'!$C$55)," ",IF('[1]-------  H.S.ARA -------'!$C$55='CITYLIFE SİNEMALARI'!B492,HLOOKUP('CITYLIFE SİNEMALARI'!B492,'[1]-------  H.S.ARA -------'!$C$55:$C$58,2,FALSE)," "))</f>
        <v> </v>
      </c>
      <c r="DE492" s="49" t="str">
        <f>IF(ISNA('[1]-------  H.S.ARA -------'!$D$55)," ",IF('[1]-------  H.S.ARA -------'!$D$55='CITYLIFE SİNEMALARI'!B492,HLOOKUP('CITYLIFE SİNEMALARI'!B492,'[1]-------  H.S.ARA -------'!$D$55:$D$58,2,FALSE)," "))</f>
        <v> </v>
      </c>
      <c r="DF492" s="49" t="str">
        <f>IF(ISNA('[1]-------  H.S.ARA -------'!$E$55)," ",IF('[1]-------  H.S.ARA -------'!$E$55='CITYLIFE SİNEMALARI'!B492,HLOOKUP('CITYLIFE SİNEMALARI'!B492,'[1]-------  H.S.ARA -------'!$E$55:$E$58,2,FALSE)," "))</f>
        <v> </v>
      </c>
      <c r="DG492" s="49" t="str">
        <f>IF(ISNA('[1]-------  H.S.ARA -------'!$F$55)," ",IF('[1]-------  H.S.ARA -------'!$F$55='CITYLIFE SİNEMALARI'!B492,HLOOKUP('CITYLIFE SİNEMALARI'!B492,'[1]-------  H.S.ARA -------'!$F$55:$F$58,2,FALSE)," "))</f>
        <v> </v>
      </c>
      <c r="DH492" s="49" t="str">
        <f>IF(ISNA('[1]-------  H.S.ARA -------'!$G$55)," ",IF('[1]-------  H.S.ARA -------'!$G$55='CITYLIFE SİNEMALARI'!B492,HLOOKUP('CITYLIFE SİNEMALARI'!B492,'[1]-------  H.S.ARA -------'!$G$55:$G$58,2,FALSE)," "))</f>
        <v> </v>
      </c>
      <c r="DI492" s="49" t="str">
        <f>IF(ISNA('[1]-------  H.S.ARA -------'!$H$55)," ",IF('[1]-------  H.S.ARA -------'!$H$55='CITYLIFE SİNEMALARI'!B492,HLOOKUP('CITYLIFE SİNEMALARI'!B492,'[1]-------  H.S.ARA -------'!$H$55:$H$58,2,FALSE)," "))</f>
        <v> </v>
      </c>
      <c r="DJ492" s="49" t="str">
        <f>IF(ISNA('[1]-------  H.S.ARA -------'!$I$55)," ",IF('[1]-------  H.S.ARA -------'!$I$55='CITYLIFE SİNEMALARI'!B492,HLOOKUP('CITYLIFE SİNEMALARI'!B492,'[1]-------  H.S.ARA -------'!$I$55:$I$58,2,FALSE)," "))</f>
        <v> </v>
      </c>
      <c r="DK492" s="49" t="str">
        <f>IF(ISNA('[1]-------  H.S.ARA -------'!$J$55)," ",IF('[1]-------  H.S.ARA -------'!$J$55='CITYLIFE SİNEMALARI'!B492,HLOOKUP('CITYLIFE SİNEMALARI'!B492,'[1]-------  H.S.ARA -------'!$J$55:$J$58,2,FALSE)," "))</f>
        <v> </v>
      </c>
    </row>
    <row r="493" spans="2:115" ht="12.75">
      <c r="B493" s="54">
        <f t="shared" si="22"/>
        <v>0</v>
      </c>
      <c r="C493" s="55"/>
      <c r="D493" s="46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46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46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46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46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46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46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46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47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47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47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47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47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47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47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47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48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48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48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48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48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48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48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48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49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49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49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49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49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49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49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49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50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50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50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50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50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50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50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50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47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47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47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47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47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47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47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47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46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46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46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46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46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46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46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46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48" t="str">
        <f>IF(ISNA('[1]-------  H.S.ARA -------'!$C$31)," ",IF('[1]-------  H.S.ARA -------'!$C$31='CITYLIFE SİNEMALARI'!B493,HLOOKUP('CITYLIFE SİNEMALARI'!B493,'[1]-------  H.S.ARA -------'!$C$31:$C$34,2,FALSE)," "))</f>
        <v> </v>
      </c>
      <c r="BI493" s="48" t="str">
        <f>IF(ISNA('[1]-------  H.S.ARA -------'!$D$31)," ",IF('[1]-------  H.S.ARA -------'!$D$31='CITYLIFE SİNEMALARI'!B493,HLOOKUP('CITYLIFE SİNEMALARI'!B493,'[1]-------  H.S.ARA -------'!$D$31:$D$34,2,FALSE)," "))</f>
        <v> </v>
      </c>
      <c r="BJ493" s="48" t="str">
        <f>IF(ISNA('[1]-------  H.S.ARA -------'!$E$31)," ",IF('[1]-------  H.S.ARA -------'!$E$31='CITYLIFE SİNEMALARI'!B493,HLOOKUP('CITYLIFE SİNEMALARI'!B493,'[1]-------  H.S.ARA -------'!$E$31:$E$34,2,FALSE)," "))</f>
        <v> </v>
      </c>
      <c r="BK493" s="48" t="str">
        <f>IF(ISNA('[1]-------  H.S.ARA -------'!$F$31)," ",IF('[1]-------  H.S.ARA -------'!$F$31='CITYLIFE SİNEMALARI'!B493,HLOOKUP('CITYLIFE SİNEMALARI'!B493,'[1]-------  H.S.ARA -------'!$F$31:$F$34,2,FALSE)," "))</f>
        <v> </v>
      </c>
      <c r="BL493" s="48" t="str">
        <f>IF(ISNA('[1]-------  H.S.ARA -------'!$G$31)," ",IF('[1]-------  H.S.ARA -------'!$G$31='CITYLIFE SİNEMALARI'!B493,HLOOKUP('CITYLIFE SİNEMALARI'!B493,'[1]-------  H.S.ARA -------'!$G$31:$G$34,2,FALSE)," "))</f>
        <v> </v>
      </c>
      <c r="BM493" s="48" t="str">
        <f>IF(ISNA('[1]-------  H.S.ARA -------'!$H$31)," ",IF('[1]-------  H.S.ARA -------'!$H$31='CITYLIFE SİNEMALARI'!B493,HLOOKUP('CITYLIFE SİNEMALARI'!B493,'[1]-------  H.S.ARA -------'!$H$31:$H$34,2,FALSE)," "))</f>
        <v> </v>
      </c>
      <c r="BN493" s="48" t="str">
        <f>IF(ISNA('[1]-------  H.S.ARA -------'!$I$31)," ",IF('[1]-------  H.S.ARA -------'!$I$31='CITYLIFE SİNEMALARI'!B493,HLOOKUP('CITYLIFE SİNEMALARI'!B493,'[1]-------  H.S.ARA -------'!$I$31:$I$34,2,FALSE)," "))</f>
        <v> </v>
      </c>
      <c r="BO493" s="48" t="str">
        <f>IF(ISNA('[1]-------  H.S.ARA -------'!$J$31)," ",IF('[1]-------  H.S.ARA -------'!$J$31='CITYLIFE SİNEMALARI'!B493,HLOOKUP('CITYLIFE SİNEMALARI'!B493,'[1]-------  H.S.ARA -------'!$J$31:$J$34,2,FALSE)," "))</f>
        <v> </v>
      </c>
      <c r="BP493" s="49" t="str">
        <f>IF(ISNA('[1]-------  H.S.ARA -------'!$C$35)," ",IF('[1]-------  H.S.ARA -------'!$C$35='CITYLIFE SİNEMALARI'!B493,HLOOKUP('CITYLIFE SİNEMALARI'!B493,'[1]-------  H.S.ARA -------'!$C$35:$C$38,2,FALSE)," "))</f>
        <v> </v>
      </c>
      <c r="BQ493" s="49" t="str">
        <f>IF(ISNA('[1]-------  H.S.ARA -------'!$D$35)," ",IF('[1]-------  H.S.ARA -------'!$D$35='CITYLIFE SİNEMALARI'!B493,HLOOKUP('CITYLIFE SİNEMALARI'!B493,'[1]-------  H.S.ARA -------'!$D$35:$D$38,2,FALSE)," "))</f>
        <v> </v>
      </c>
      <c r="BR493" s="49" t="str">
        <f>IF(ISNA('[1]-------  H.S.ARA -------'!$E$35)," ",IF('[1]-------  H.S.ARA -------'!$E$35='CITYLIFE SİNEMALARI'!B493,HLOOKUP('CITYLIFE SİNEMALARI'!B493,'[1]-------  H.S.ARA -------'!$E$35:$E$38,2,FALSE)," "))</f>
        <v> </v>
      </c>
      <c r="BS493" s="49" t="str">
        <f>IF(ISNA('[1]-------  H.S.ARA -------'!$F$35)," ",IF('[1]-------  H.S.ARA -------'!$F$35='CITYLIFE SİNEMALARI'!B493,HLOOKUP('CITYLIFE SİNEMALARI'!B493,'[1]-------  H.S.ARA -------'!$F$35:$F$38,2,FALSE)," "))</f>
        <v> </v>
      </c>
      <c r="BT493" s="49" t="str">
        <f>IF(ISNA('[1]-------  H.S.ARA -------'!$G$35)," ",IF('[1]-------  H.S.ARA -------'!$G$35='CITYLIFE SİNEMALARI'!B493,HLOOKUP('CITYLIFE SİNEMALARI'!B493,'[1]-------  H.S.ARA -------'!$G$35:$G$38,2,FALSE)," "))</f>
        <v> </v>
      </c>
      <c r="BU493" s="49" t="str">
        <f>IF(ISNA('[1]-------  H.S.ARA -------'!$H$35)," ",IF('[1]-------  H.S.ARA -------'!$H$35='CITYLIFE SİNEMALARI'!B493,HLOOKUP('CITYLIFE SİNEMALARI'!B493,'[1]-------  H.S.ARA -------'!$H$35:$H$38,2,FALSE)," "))</f>
        <v> </v>
      </c>
      <c r="BV493" s="49" t="str">
        <f>IF(ISNA('[1]-------  H.S.ARA -------'!$I$35)," ",IF('[1]-------  H.S.ARA -------'!$I$35='CITYLIFE SİNEMALARI'!B493,HLOOKUP('CITYLIFE SİNEMALARI'!B493,'[1]-------  H.S.ARA -------'!$I$35:$I$38,2,FALSE)," "))</f>
        <v> </v>
      </c>
      <c r="BW493" s="49" t="str">
        <f>IF(ISNA('[1]-------  H.S.ARA -------'!$J$35)," ",IF('[1]-------  H.S.ARA -------'!$J$35='CITYLIFE SİNEMALARI'!B493,HLOOKUP('CITYLIFE SİNEMALARI'!B493,'[1]-------  H.S.ARA -------'!$J$35:$J$38,2,FALSE)," "))</f>
        <v> </v>
      </c>
      <c r="BX493" s="51" t="str">
        <f>IF(ISNA('[1]-------  H.S.ARA -------'!$C$39)," ",IF('[1]-------  H.S.ARA -------'!$C$39='CITYLIFE SİNEMALARI'!B493,HLOOKUP('CITYLIFE SİNEMALARI'!B493,'[1]-------  H.S.ARA -------'!$C$39:$C$42,2,FALSE)," "))</f>
        <v> </v>
      </c>
      <c r="BY493" s="51" t="str">
        <f>IF(ISNA('[1]-------  H.S.ARA -------'!$D$39)," ",IF('[1]-------  H.S.ARA -------'!$D$39='CITYLIFE SİNEMALARI'!B493,HLOOKUP('CITYLIFE SİNEMALARI'!B493,'[1]-------  H.S.ARA -------'!$D$39:$D$42,2,FALSE)," "))</f>
        <v> </v>
      </c>
      <c r="BZ493" s="51" t="str">
        <f>IF(ISNA('[1]-------  H.S.ARA -------'!$E$39)," ",IF('[1]-------  H.S.ARA -------'!$E$39='CITYLIFE SİNEMALARI'!B493,HLOOKUP('CITYLIFE SİNEMALARI'!B493,'[1]-------  H.S.ARA -------'!$E$39:$E$42,2,FALSE)," "))</f>
        <v> </v>
      </c>
      <c r="CA493" s="51" t="str">
        <f>IF(ISNA('[1]-------  H.S.ARA -------'!$F$39)," ",IF('[1]-------  H.S.ARA -------'!$F$39='CITYLIFE SİNEMALARI'!B493,HLOOKUP('CITYLIFE SİNEMALARI'!B493,'[1]-------  H.S.ARA -------'!$F$39:$F$42,2,FALSE)," "))</f>
        <v> </v>
      </c>
      <c r="CB493" s="51" t="str">
        <f>IF(ISNA('[1]-------  H.S.ARA -------'!$G$39)," ",IF('[1]-------  H.S.ARA -------'!$G$39='CITYLIFE SİNEMALARI'!B493,HLOOKUP('CITYLIFE SİNEMALARI'!B493,'[1]-------  H.S.ARA -------'!$G$39:$G$42,2,FALSE)," "))</f>
        <v> </v>
      </c>
      <c r="CC493" s="51" t="str">
        <f>IF(ISNA('[1]-------  H.S.ARA -------'!$H$39)," ",IF('[1]-------  H.S.ARA -------'!$H$39='CITYLIFE SİNEMALARI'!B493,HLOOKUP('CITYLIFE SİNEMALARI'!B493,'[1]-------  H.S.ARA -------'!$H$39:$H$42,2,FALSE)," "))</f>
        <v> </v>
      </c>
      <c r="CD493" s="51" t="str">
        <f>IF(ISNA('[1]-------  H.S.ARA -------'!$I$39)," ",IF('[1]-------  H.S.ARA -------'!$I$39='CITYLIFE SİNEMALARI'!B493,HLOOKUP('CITYLIFE SİNEMALARI'!B493,'[1]-------  H.S.ARA -------'!$I$39:$I$42,2,FALSE)," "))</f>
        <v> </v>
      </c>
      <c r="CE493" s="51" t="str">
        <f>IF(ISNA('[1]-------  H.S.ARA -------'!$J$39)," ",IF('[1]-------  H.S.ARA -------'!$J$39='CITYLIFE SİNEMALARI'!B493,HLOOKUP('CITYLIFE SİNEMALARI'!B493,'[1]-------  H.S.ARA -------'!$J$39:$J$42,2,FALSE)," "))</f>
        <v> </v>
      </c>
      <c r="CF493" s="47" t="str">
        <f>IF(ISNA('[1]-------  H.S.ARA -------'!$C$43)," ",IF('[1]-------  H.S.ARA -------'!$C$43='CITYLIFE SİNEMALARI'!B493,HLOOKUP('CITYLIFE SİNEMALARI'!B493,'[1]-------  H.S.ARA -------'!$C$43:$C$46,2,FALSE)," "))</f>
        <v> </v>
      </c>
      <c r="CG493" s="47" t="str">
        <f>IF(ISNA('[1]-------  H.S.ARA -------'!$D$43)," ",IF('[1]-------  H.S.ARA -------'!$D$43='CITYLIFE SİNEMALARI'!B493,HLOOKUP('CITYLIFE SİNEMALARI'!B493,'[1]-------  H.S.ARA -------'!$D$43:$D$46,2,FALSE)," "))</f>
        <v> </v>
      </c>
      <c r="CH493" s="47" t="str">
        <f>IF(ISNA('[1]-------  H.S.ARA -------'!$E$43)," ",IF('[1]-------  H.S.ARA -------'!$E$43='CITYLIFE SİNEMALARI'!B493,HLOOKUP('CITYLIFE SİNEMALARI'!B493,'[1]-------  H.S.ARA -------'!$E$43:$E$46,2,FALSE)," "))</f>
        <v> </v>
      </c>
      <c r="CI493" s="47" t="str">
        <f>IF(ISNA('[1]-------  H.S.ARA -------'!$F$43)," ",IF('[1]-------  H.S.ARA -------'!$F$43='CITYLIFE SİNEMALARI'!B493,HLOOKUP('CITYLIFE SİNEMALARI'!B493,'[1]-------  H.S.ARA -------'!$F$43:$F$46,2,FALSE)," "))</f>
        <v> </v>
      </c>
      <c r="CJ493" s="47" t="str">
        <f>IF(ISNA('[1]-------  H.S.ARA -------'!$G$43)," ",IF('[1]-------  H.S.ARA -------'!$G$43='CITYLIFE SİNEMALARI'!B493,HLOOKUP('CITYLIFE SİNEMALARI'!B493,'[1]-------  H.S.ARA -------'!$G$43:$G$46,2,FALSE)," "))</f>
        <v> </v>
      </c>
      <c r="CK493" s="47" t="str">
        <f>IF(ISNA('[1]-------  H.S.ARA -------'!$H$43)," ",IF('[1]-------  H.S.ARA -------'!$H$43='CITYLIFE SİNEMALARI'!B493,HLOOKUP('CITYLIFE SİNEMALARI'!B493,'[1]-------  H.S.ARA -------'!$H$43:$H$46,2,FALSE)," "))</f>
        <v> </v>
      </c>
      <c r="CL493" s="47" t="str">
        <f>IF(ISNA('[1]-------  H.S.ARA -------'!$I$43)," ",IF('[1]-------  H.S.ARA -------'!$I$43='CITYLIFE SİNEMALARI'!B493,HLOOKUP('CITYLIFE SİNEMALARI'!B493,'[1]-------  H.S.ARA -------'!$I$43:$I$46,2,FALSE)," "))</f>
        <v> </v>
      </c>
      <c r="CM493" s="47" t="str">
        <f>IF(ISNA('[1]-------  H.S.ARA -------'!$J$43)," ",IF('[1]-------  H.S.ARA -------'!$J$43='CITYLIFE SİNEMALARI'!B493,HLOOKUP('CITYLIFE SİNEMALARI'!B493,'[1]-------  H.S.ARA -------'!$J$43:$J$46,2,FALSE)," "))</f>
        <v> </v>
      </c>
      <c r="CN493" s="46" t="str">
        <f>IF(ISNA('[1]-------  H.S.ARA -------'!$C$47)," ",IF('[1]-------  H.S.ARA -------'!$C$47='CITYLIFE SİNEMALARI'!B493,HLOOKUP('CITYLIFE SİNEMALARI'!B493,'[1]-------  H.S.ARA -------'!$C$47:$C$50,2,FALSE)," "))</f>
        <v> </v>
      </c>
      <c r="CO493" s="46" t="str">
        <f>IF(ISNA('[1]-------  H.S.ARA -------'!$D$47)," ",IF('[1]-------  H.S.ARA -------'!$D$47='CITYLIFE SİNEMALARI'!B493,HLOOKUP('CITYLIFE SİNEMALARI'!B493,'[1]-------  H.S.ARA -------'!$D$47:$D$50,2,FALSE)," "))</f>
        <v> </v>
      </c>
      <c r="CP493" s="46" t="str">
        <f>IF(ISNA('[1]-------  H.S.ARA -------'!$E$47)," ",IF('[1]-------  H.S.ARA -------'!$E$47='CITYLIFE SİNEMALARI'!B493,HLOOKUP('CITYLIFE SİNEMALARI'!B493,'[1]-------  H.S.ARA -------'!$E$47:$E$50,2,FALSE)," "))</f>
        <v> </v>
      </c>
      <c r="CQ493" s="46" t="str">
        <f>IF(ISNA('[1]-------  H.S.ARA -------'!$F$47)," ",IF('[1]-------  H.S.ARA -------'!$F$47='CITYLIFE SİNEMALARI'!B493,HLOOKUP('CITYLIFE SİNEMALARI'!B493,'[1]-------  H.S.ARA -------'!$F$47:$F$50,2,FALSE)," "))</f>
        <v> </v>
      </c>
      <c r="CR493" s="46" t="str">
        <f>IF(ISNA('[1]-------  H.S.ARA -------'!$G$47)," ",IF('[1]-------  H.S.ARA -------'!$G$47='CITYLIFE SİNEMALARI'!B493,HLOOKUP('CITYLIFE SİNEMALARI'!B493,'[1]-------  H.S.ARA -------'!$G$47:$G$50,2,FALSE)," "))</f>
        <v> </v>
      </c>
      <c r="CS493" s="46" t="str">
        <f>IF(ISNA('[1]-------  H.S.ARA -------'!$H$47)," ",IF('[1]-------  H.S.ARA -------'!$H$47='CITYLIFE SİNEMALARI'!B493,HLOOKUP('CITYLIFE SİNEMALARI'!B493,'[1]-------  H.S.ARA -------'!$H$47:$H$50,2,FALSE)," "))</f>
        <v> </v>
      </c>
      <c r="CT493" s="46" t="str">
        <f>IF(ISNA('[1]-------  H.S.ARA -------'!$I$47)," ",IF('[1]-------  H.S.ARA -------'!$I$47='CITYLIFE SİNEMALARI'!B493,HLOOKUP('CITYLIFE SİNEMALARI'!B493,'[1]-------  H.S.ARA -------'!$I$47:$I$50,2,FALSE)," "))</f>
        <v> </v>
      </c>
      <c r="CU493" s="46" t="str">
        <f>IF(ISNA('[1]-------  H.S.ARA -------'!$J$47)," ",IF('[1]-------  H.S.ARA -------'!$J$47='CITYLIFE SİNEMALARI'!B493,HLOOKUP('CITYLIFE SİNEMALARI'!B493,'[1]-------  H.S.ARA -------'!$J$47:$J$50,2,FALSE)," "))</f>
        <v> </v>
      </c>
      <c r="CV493" s="48" t="str">
        <f>IF(ISNA('[1]-------  H.S.ARA -------'!$C$51)," ",IF('[1]-------  H.S.ARA -------'!$C$51='CITYLIFE SİNEMALARI'!B493,HLOOKUP('CITYLIFE SİNEMALARI'!B493,'[1]-------  H.S.ARA -------'!$C$51:$C$54,2,FALSE)," "))</f>
        <v> </v>
      </c>
      <c r="CW493" s="48" t="str">
        <f>IF(ISNA('[1]-------  H.S.ARA -------'!$D$51)," ",IF('[1]-------  H.S.ARA -------'!$D$51='CITYLIFE SİNEMALARI'!B493,HLOOKUP('CITYLIFE SİNEMALARI'!B493,'[1]-------  H.S.ARA -------'!$D$51:$D$54,2,FALSE)," "))</f>
        <v> </v>
      </c>
      <c r="CX493" s="48" t="str">
        <f>IF(ISNA('[1]-------  H.S.ARA -------'!$E$51)," ",IF('[1]-------  H.S.ARA -------'!$E$51='CITYLIFE SİNEMALARI'!B493,HLOOKUP('CITYLIFE SİNEMALARI'!B493,'[1]-------  H.S.ARA -------'!$E$51:$E$54,2,FALSE)," "))</f>
        <v> </v>
      </c>
      <c r="CY493" s="48" t="str">
        <f>IF(ISNA('[1]-------  H.S.ARA -------'!$F$51)," ",IF('[1]-------  H.S.ARA -------'!$F$51='CITYLIFE SİNEMALARI'!B493,HLOOKUP('CITYLIFE SİNEMALARI'!B493,'[1]-------  H.S.ARA -------'!$F$51:$F$54,2,FALSE)," "))</f>
        <v> </v>
      </c>
      <c r="CZ493" s="48" t="str">
        <f>IF(ISNA('[1]-------  H.S.ARA -------'!$G$51)," ",IF('[1]-------  H.S.ARA -------'!$G$51='CITYLIFE SİNEMALARI'!B493,HLOOKUP('CITYLIFE SİNEMALARI'!B493,'[1]-------  H.S.ARA -------'!$G$51:$G$54,2,FALSE)," "))</f>
        <v> </v>
      </c>
      <c r="DA493" s="48" t="str">
        <f>IF(ISNA('[1]-------  H.S.ARA -------'!$H$51)," ",IF('[1]-------  H.S.ARA -------'!$H$51='CITYLIFE SİNEMALARI'!B493,HLOOKUP('CITYLIFE SİNEMALARI'!B493,'[1]-------  H.S.ARA -------'!$H$51:$H$54,2,FALSE)," "))</f>
        <v> </v>
      </c>
      <c r="DB493" s="48" t="str">
        <f>IF(ISNA('[1]-------  H.S.ARA -------'!$I$51)," ",IF('[1]-------  H.S.ARA -------'!$I$51='CITYLIFE SİNEMALARI'!B493,HLOOKUP('CITYLIFE SİNEMALARI'!B493,'[1]-------  H.S.ARA -------'!$I$51:$I$54,2,FALSE)," "))</f>
        <v> </v>
      </c>
      <c r="DC493" s="48" t="str">
        <f>IF(ISNA('[1]-------  H.S.ARA -------'!$J$51)," ",IF('[1]-------  H.S.ARA -------'!$J$51='CITYLIFE SİNEMALARI'!B493,HLOOKUP('CITYLIFE SİNEMALARI'!B493,'[1]-------  H.S.ARA -------'!$J$51:$J$54,2,FALSE)," "))</f>
        <v> </v>
      </c>
      <c r="DD493" s="49" t="str">
        <f>IF(ISNA('[1]-------  H.S.ARA -------'!$C$55)," ",IF('[1]-------  H.S.ARA -------'!$C$55='CITYLIFE SİNEMALARI'!B493,HLOOKUP('CITYLIFE SİNEMALARI'!B493,'[1]-------  H.S.ARA -------'!$C$55:$C$58,2,FALSE)," "))</f>
        <v> </v>
      </c>
      <c r="DE493" s="49" t="str">
        <f>IF(ISNA('[1]-------  H.S.ARA -------'!$D$55)," ",IF('[1]-------  H.S.ARA -------'!$D$55='CITYLIFE SİNEMALARI'!B493,HLOOKUP('CITYLIFE SİNEMALARI'!B493,'[1]-------  H.S.ARA -------'!$D$55:$D$58,2,FALSE)," "))</f>
        <v> </v>
      </c>
      <c r="DF493" s="49" t="str">
        <f>IF(ISNA('[1]-------  H.S.ARA -------'!$E$55)," ",IF('[1]-------  H.S.ARA -------'!$E$55='CITYLIFE SİNEMALARI'!B493,HLOOKUP('CITYLIFE SİNEMALARI'!B493,'[1]-------  H.S.ARA -------'!$E$55:$E$58,2,FALSE)," "))</f>
        <v> </v>
      </c>
      <c r="DG493" s="49" t="str">
        <f>IF(ISNA('[1]-------  H.S.ARA -------'!$F$55)," ",IF('[1]-------  H.S.ARA -------'!$F$55='CITYLIFE SİNEMALARI'!B493,HLOOKUP('CITYLIFE SİNEMALARI'!B493,'[1]-------  H.S.ARA -------'!$F$55:$F$58,2,FALSE)," "))</f>
        <v> </v>
      </c>
      <c r="DH493" s="49" t="str">
        <f>IF(ISNA('[1]-------  H.S.ARA -------'!$G$55)," ",IF('[1]-------  H.S.ARA -------'!$G$55='CITYLIFE SİNEMALARI'!B493,HLOOKUP('CITYLIFE SİNEMALARI'!B493,'[1]-------  H.S.ARA -------'!$G$55:$G$58,2,FALSE)," "))</f>
        <v> </v>
      </c>
      <c r="DI493" s="49" t="str">
        <f>IF(ISNA('[1]-------  H.S.ARA -------'!$H$55)," ",IF('[1]-------  H.S.ARA -------'!$H$55='CITYLIFE SİNEMALARI'!B493,HLOOKUP('CITYLIFE SİNEMALARI'!B493,'[1]-------  H.S.ARA -------'!$H$55:$H$58,2,FALSE)," "))</f>
        <v> </v>
      </c>
      <c r="DJ493" s="49" t="str">
        <f>IF(ISNA('[1]-------  H.S.ARA -------'!$I$55)," ",IF('[1]-------  H.S.ARA -------'!$I$55='CITYLIFE SİNEMALARI'!B493,HLOOKUP('CITYLIFE SİNEMALARI'!B493,'[1]-------  H.S.ARA -------'!$I$55:$I$58,2,FALSE)," "))</f>
        <v> </v>
      </c>
      <c r="DK493" s="49" t="str">
        <f>IF(ISNA('[1]-------  H.S.ARA -------'!$J$55)," ",IF('[1]-------  H.S.ARA -------'!$J$55='CITYLIFE SİNEMALARI'!B493,HLOOKUP('CITYLIFE SİNEMALARI'!B493,'[1]-------  H.S.ARA -------'!$J$55:$J$58,2,FALSE)," "))</f>
        <v> </v>
      </c>
    </row>
    <row r="494" spans="2:115" ht="12.75">
      <c r="B494" s="54">
        <f t="shared" si="22"/>
        <v>0</v>
      </c>
      <c r="C494" s="55"/>
      <c r="D494" s="46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46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46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46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46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46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46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46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47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47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47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47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47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47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47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47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48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48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48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48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48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48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48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48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49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49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49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49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49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49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49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49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50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50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50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50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50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50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50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50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47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47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47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47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47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47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47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47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46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46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46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46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46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46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46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46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48" t="str">
        <f>IF(ISNA('[1]-------  H.S.ARA -------'!$C$31)," ",IF('[1]-------  H.S.ARA -------'!$C$31='CITYLIFE SİNEMALARI'!B494,HLOOKUP('CITYLIFE SİNEMALARI'!B494,'[1]-------  H.S.ARA -------'!$C$31:$C$34,2,FALSE)," "))</f>
        <v> </v>
      </c>
      <c r="BI494" s="48" t="str">
        <f>IF(ISNA('[1]-------  H.S.ARA -------'!$D$31)," ",IF('[1]-------  H.S.ARA -------'!$D$31='CITYLIFE SİNEMALARI'!B494,HLOOKUP('CITYLIFE SİNEMALARI'!B494,'[1]-------  H.S.ARA -------'!$D$31:$D$34,2,FALSE)," "))</f>
        <v> </v>
      </c>
      <c r="BJ494" s="48" t="str">
        <f>IF(ISNA('[1]-------  H.S.ARA -------'!$E$31)," ",IF('[1]-------  H.S.ARA -------'!$E$31='CITYLIFE SİNEMALARI'!B494,HLOOKUP('CITYLIFE SİNEMALARI'!B494,'[1]-------  H.S.ARA -------'!$E$31:$E$34,2,FALSE)," "))</f>
        <v> </v>
      </c>
      <c r="BK494" s="48" t="str">
        <f>IF(ISNA('[1]-------  H.S.ARA -------'!$F$31)," ",IF('[1]-------  H.S.ARA -------'!$F$31='CITYLIFE SİNEMALARI'!B494,HLOOKUP('CITYLIFE SİNEMALARI'!B494,'[1]-------  H.S.ARA -------'!$F$31:$F$34,2,FALSE)," "))</f>
        <v> </v>
      </c>
      <c r="BL494" s="48" t="str">
        <f>IF(ISNA('[1]-------  H.S.ARA -------'!$G$31)," ",IF('[1]-------  H.S.ARA -------'!$G$31='CITYLIFE SİNEMALARI'!B494,HLOOKUP('CITYLIFE SİNEMALARI'!B494,'[1]-------  H.S.ARA -------'!$G$31:$G$34,2,FALSE)," "))</f>
        <v> </v>
      </c>
      <c r="BM494" s="48" t="str">
        <f>IF(ISNA('[1]-------  H.S.ARA -------'!$H$31)," ",IF('[1]-------  H.S.ARA -------'!$H$31='CITYLIFE SİNEMALARI'!B494,HLOOKUP('CITYLIFE SİNEMALARI'!B494,'[1]-------  H.S.ARA -------'!$H$31:$H$34,2,FALSE)," "))</f>
        <v> </v>
      </c>
      <c r="BN494" s="48" t="str">
        <f>IF(ISNA('[1]-------  H.S.ARA -------'!$I$31)," ",IF('[1]-------  H.S.ARA -------'!$I$31='CITYLIFE SİNEMALARI'!B494,HLOOKUP('CITYLIFE SİNEMALARI'!B494,'[1]-------  H.S.ARA -------'!$I$31:$I$34,2,FALSE)," "))</f>
        <v> </v>
      </c>
      <c r="BO494" s="48" t="str">
        <f>IF(ISNA('[1]-------  H.S.ARA -------'!$J$31)," ",IF('[1]-------  H.S.ARA -------'!$J$31='CITYLIFE SİNEMALARI'!B494,HLOOKUP('CITYLIFE SİNEMALARI'!B494,'[1]-------  H.S.ARA -------'!$J$31:$J$34,2,FALSE)," "))</f>
        <v> </v>
      </c>
      <c r="BP494" s="49" t="str">
        <f>IF(ISNA('[1]-------  H.S.ARA -------'!$C$35)," ",IF('[1]-------  H.S.ARA -------'!$C$35='CITYLIFE SİNEMALARI'!B494,HLOOKUP('CITYLIFE SİNEMALARI'!B494,'[1]-------  H.S.ARA -------'!$C$35:$C$38,2,FALSE)," "))</f>
        <v> </v>
      </c>
      <c r="BQ494" s="49" t="str">
        <f>IF(ISNA('[1]-------  H.S.ARA -------'!$D$35)," ",IF('[1]-------  H.S.ARA -------'!$D$35='CITYLIFE SİNEMALARI'!B494,HLOOKUP('CITYLIFE SİNEMALARI'!B494,'[1]-------  H.S.ARA -------'!$D$35:$D$38,2,FALSE)," "))</f>
        <v> </v>
      </c>
      <c r="BR494" s="49" t="str">
        <f>IF(ISNA('[1]-------  H.S.ARA -------'!$E$35)," ",IF('[1]-------  H.S.ARA -------'!$E$35='CITYLIFE SİNEMALARI'!B494,HLOOKUP('CITYLIFE SİNEMALARI'!B494,'[1]-------  H.S.ARA -------'!$E$35:$E$38,2,FALSE)," "))</f>
        <v> </v>
      </c>
      <c r="BS494" s="49" t="str">
        <f>IF(ISNA('[1]-------  H.S.ARA -------'!$F$35)," ",IF('[1]-------  H.S.ARA -------'!$F$35='CITYLIFE SİNEMALARI'!B494,HLOOKUP('CITYLIFE SİNEMALARI'!B494,'[1]-------  H.S.ARA -------'!$F$35:$F$38,2,FALSE)," "))</f>
        <v> </v>
      </c>
      <c r="BT494" s="49" t="str">
        <f>IF(ISNA('[1]-------  H.S.ARA -------'!$G$35)," ",IF('[1]-------  H.S.ARA -------'!$G$35='CITYLIFE SİNEMALARI'!B494,HLOOKUP('CITYLIFE SİNEMALARI'!B494,'[1]-------  H.S.ARA -------'!$G$35:$G$38,2,FALSE)," "))</f>
        <v> </v>
      </c>
      <c r="BU494" s="49" t="str">
        <f>IF(ISNA('[1]-------  H.S.ARA -------'!$H$35)," ",IF('[1]-------  H.S.ARA -------'!$H$35='CITYLIFE SİNEMALARI'!B494,HLOOKUP('CITYLIFE SİNEMALARI'!B494,'[1]-------  H.S.ARA -------'!$H$35:$H$38,2,FALSE)," "))</f>
        <v> </v>
      </c>
      <c r="BV494" s="49" t="str">
        <f>IF(ISNA('[1]-------  H.S.ARA -------'!$I$35)," ",IF('[1]-------  H.S.ARA -------'!$I$35='CITYLIFE SİNEMALARI'!B494,HLOOKUP('CITYLIFE SİNEMALARI'!B494,'[1]-------  H.S.ARA -------'!$I$35:$I$38,2,FALSE)," "))</f>
        <v> </v>
      </c>
      <c r="BW494" s="49" t="str">
        <f>IF(ISNA('[1]-------  H.S.ARA -------'!$J$35)," ",IF('[1]-------  H.S.ARA -------'!$J$35='CITYLIFE SİNEMALARI'!B494,HLOOKUP('CITYLIFE SİNEMALARI'!B494,'[1]-------  H.S.ARA -------'!$J$35:$J$38,2,FALSE)," "))</f>
        <v> </v>
      </c>
      <c r="BX494" s="51" t="str">
        <f>IF(ISNA('[1]-------  H.S.ARA -------'!$C$39)," ",IF('[1]-------  H.S.ARA -------'!$C$39='CITYLIFE SİNEMALARI'!B494,HLOOKUP('CITYLIFE SİNEMALARI'!B494,'[1]-------  H.S.ARA -------'!$C$39:$C$42,2,FALSE)," "))</f>
        <v> </v>
      </c>
      <c r="BY494" s="51" t="str">
        <f>IF(ISNA('[1]-------  H.S.ARA -------'!$D$39)," ",IF('[1]-------  H.S.ARA -------'!$D$39='CITYLIFE SİNEMALARI'!B494,HLOOKUP('CITYLIFE SİNEMALARI'!B494,'[1]-------  H.S.ARA -------'!$D$39:$D$42,2,FALSE)," "))</f>
        <v> </v>
      </c>
      <c r="BZ494" s="51" t="str">
        <f>IF(ISNA('[1]-------  H.S.ARA -------'!$E$39)," ",IF('[1]-------  H.S.ARA -------'!$E$39='CITYLIFE SİNEMALARI'!B494,HLOOKUP('CITYLIFE SİNEMALARI'!B494,'[1]-------  H.S.ARA -------'!$E$39:$E$42,2,FALSE)," "))</f>
        <v> </v>
      </c>
      <c r="CA494" s="51" t="str">
        <f>IF(ISNA('[1]-------  H.S.ARA -------'!$F$39)," ",IF('[1]-------  H.S.ARA -------'!$F$39='CITYLIFE SİNEMALARI'!B494,HLOOKUP('CITYLIFE SİNEMALARI'!B494,'[1]-------  H.S.ARA -------'!$F$39:$F$42,2,FALSE)," "))</f>
        <v> </v>
      </c>
      <c r="CB494" s="51" t="str">
        <f>IF(ISNA('[1]-------  H.S.ARA -------'!$G$39)," ",IF('[1]-------  H.S.ARA -------'!$G$39='CITYLIFE SİNEMALARI'!B494,HLOOKUP('CITYLIFE SİNEMALARI'!B494,'[1]-------  H.S.ARA -------'!$G$39:$G$42,2,FALSE)," "))</f>
        <v> </v>
      </c>
      <c r="CC494" s="51" t="str">
        <f>IF(ISNA('[1]-------  H.S.ARA -------'!$H$39)," ",IF('[1]-------  H.S.ARA -------'!$H$39='CITYLIFE SİNEMALARI'!B494,HLOOKUP('CITYLIFE SİNEMALARI'!B494,'[1]-------  H.S.ARA -------'!$H$39:$H$42,2,FALSE)," "))</f>
        <v> </v>
      </c>
      <c r="CD494" s="51" t="str">
        <f>IF(ISNA('[1]-------  H.S.ARA -------'!$I$39)," ",IF('[1]-------  H.S.ARA -------'!$I$39='CITYLIFE SİNEMALARI'!B494,HLOOKUP('CITYLIFE SİNEMALARI'!B494,'[1]-------  H.S.ARA -------'!$I$39:$I$42,2,FALSE)," "))</f>
        <v> </v>
      </c>
      <c r="CE494" s="51" t="str">
        <f>IF(ISNA('[1]-------  H.S.ARA -------'!$J$39)," ",IF('[1]-------  H.S.ARA -------'!$J$39='CITYLIFE SİNEMALARI'!B494,HLOOKUP('CITYLIFE SİNEMALARI'!B494,'[1]-------  H.S.ARA -------'!$J$39:$J$42,2,FALSE)," "))</f>
        <v> </v>
      </c>
      <c r="CF494" s="47" t="str">
        <f>IF(ISNA('[1]-------  H.S.ARA -------'!$C$43)," ",IF('[1]-------  H.S.ARA -------'!$C$43='CITYLIFE SİNEMALARI'!B494,HLOOKUP('CITYLIFE SİNEMALARI'!B494,'[1]-------  H.S.ARA -------'!$C$43:$C$46,2,FALSE)," "))</f>
        <v> </v>
      </c>
      <c r="CG494" s="47" t="str">
        <f>IF(ISNA('[1]-------  H.S.ARA -------'!$D$43)," ",IF('[1]-------  H.S.ARA -------'!$D$43='CITYLIFE SİNEMALARI'!B494,HLOOKUP('CITYLIFE SİNEMALARI'!B494,'[1]-------  H.S.ARA -------'!$D$43:$D$46,2,FALSE)," "))</f>
        <v> </v>
      </c>
      <c r="CH494" s="47" t="str">
        <f>IF(ISNA('[1]-------  H.S.ARA -------'!$E$43)," ",IF('[1]-------  H.S.ARA -------'!$E$43='CITYLIFE SİNEMALARI'!B494,HLOOKUP('CITYLIFE SİNEMALARI'!B494,'[1]-------  H.S.ARA -------'!$E$43:$E$46,2,FALSE)," "))</f>
        <v> </v>
      </c>
      <c r="CI494" s="47" t="str">
        <f>IF(ISNA('[1]-------  H.S.ARA -------'!$F$43)," ",IF('[1]-------  H.S.ARA -------'!$F$43='CITYLIFE SİNEMALARI'!B494,HLOOKUP('CITYLIFE SİNEMALARI'!B494,'[1]-------  H.S.ARA -------'!$F$43:$F$46,2,FALSE)," "))</f>
        <v> </v>
      </c>
      <c r="CJ494" s="47" t="str">
        <f>IF(ISNA('[1]-------  H.S.ARA -------'!$G$43)," ",IF('[1]-------  H.S.ARA -------'!$G$43='CITYLIFE SİNEMALARI'!B494,HLOOKUP('CITYLIFE SİNEMALARI'!B494,'[1]-------  H.S.ARA -------'!$G$43:$G$46,2,FALSE)," "))</f>
        <v> </v>
      </c>
      <c r="CK494" s="47" t="str">
        <f>IF(ISNA('[1]-------  H.S.ARA -------'!$H$43)," ",IF('[1]-------  H.S.ARA -------'!$H$43='CITYLIFE SİNEMALARI'!B494,HLOOKUP('CITYLIFE SİNEMALARI'!B494,'[1]-------  H.S.ARA -------'!$H$43:$H$46,2,FALSE)," "))</f>
        <v> </v>
      </c>
      <c r="CL494" s="47" t="str">
        <f>IF(ISNA('[1]-------  H.S.ARA -------'!$I$43)," ",IF('[1]-------  H.S.ARA -------'!$I$43='CITYLIFE SİNEMALARI'!B494,HLOOKUP('CITYLIFE SİNEMALARI'!B494,'[1]-------  H.S.ARA -------'!$I$43:$I$46,2,FALSE)," "))</f>
        <v> </v>
      </c>
      <c r="CM494" s="47" t="str">
        <f>IF(ISNA('[1]-------  H.S.ARA -------'!$J$43)," ",IF('[1]-------  H.S.ARA -------'!$J$43='CITYLIFE SİNEMALARI'!B494,HLOOKUP('CITYLIFE SİNEMALARI'!B494,'[1]-------  H.S.ARA -------'!$J$43:$J$46,2,FALSE)," "))</f>
        <v> </v>
      </c>
      <c r="CN494" s="46" t="str">
        <f>IF(ISNA('[1]-------  H.S.ARA -------'!$C$47)," ",IF('[1]-------  H.S.ARA -------'!$C$47='CITYLIFE SİNEMALARI'!B494,HLOOKUP('CITYLIFE SİNEMALARI'!B494,'[1]-------  H.S.ARA -------'!$C$47:$C$50,2,FALSE)," "))</f>
        <v> </v>
      </c>
      <c r="CO494" s="46" t="str">
        <f>IF(ISNA('[1]-------  H.S.ARA -------'!$D$47)," ",IF('[1]-------  H.S.ARA -------'!$D$47='CITYLIFE SİNEMALARI'!B494,HLOOKUP('CITYLIFE SİNEMALARI'!B494,'[1]-------  H.S.ARA -------'!$D$47:$D$50,2,FALSE)," "))</f>
        <v> </v>
      </c>
      <c r="CP494" s="46" t="str">
        <f>IF(ISNA('[1]-------  H.S.ARA -------'!$E$47)," ",IF('[1]-------  H.S.ARA -------'!$E$47='CITYLIFE SİNEMALARI'!B494,HLOOKUP('CITYLIFE SİNEMALARI'!B494,'[1]-------  H.S.ARA -------'!$E$47:$E$50,2,FALSE)," "))</f>
        <v> </v>
      </c>
      <c r="CQ494" s="46" t="str">
        <f>IF(ISNA('[1]-------  H.S.ARA -------'!$F$47)," ",IF('[1]-------  H.S.ARA -------'!$F$47='CITYLIFE SİNEMALARI'!B494,HLOOKUP('CITYLIFE SİNEMALARI'!B494,'[1]-------  H.S.ARA -------'!$F$47:$F$50,2,FALSE)," "))</f>
        <v> </v>
      </c>
      <c r="CR494" s="46" t="str">
        <f>IF(ISNA('[1]-------  H.S.ARA -------'!$G$47)," ",IF('[1]-------  H.S.ARA -------'!$G$47='CITYLIFE SİNEMALARI'!B494,HLOOKUP('CITYLIFE SİNEMALARI'!B494,'[1]-------  H.S.ARA -------'!$G$47:$G$50,2,FALSE)," "))</f>
        <v> </v>
      </c>
      <c r="CS494" s="46" t="str">
        <f>IF(ISNA('[1]-------  H.S.ARA -------'!$H$47)," ",IF('[1]-------  H.S.ARA -------'!$H$47='CITYLIFE SİNEMALARI'!B494,HLOOKUP('CITYLIFE SİNEMALARI'!B494,'[1]-------  H.S.ARA -------'!$H$47:$H$50,2,FALSE)," "))</f>
        <v> </v>
      </c>
      <c r="CT494" s="46" t="str">
        <f>IF(ISNA('[1]-------  H.S.ARA -------'!$I$47)," ",IF('[1]-------  H.S.ARA -------'!$I$47='CITYLIFE SİNEMALARI'!B494,HLOOKUP('CITYLIFE SİNEMALARI'!B494,'[1]-------  H.S.ARA -------'!$I$47:$I$50,2,FALSE)," "))</f>
        <v> </v>
      </c>
      <c r="CU494" s="46" t="str">
        <f>IF(ISNA('[1]-------  H.S.ARA -------'!$J$47)," ",IF('[1]-------  H.S.ARA -------'!$J$47='CITYLIFE SİNEMALARI'!B494,HLOOKUP('CITYLIFE SİNEMALARI'!B494,'[1]-------  H.S.ARA -------'!$J$47:$J$50,2,FALSE)," "))</f>
        <v> </v>
      </c>
      <c r="CV494" s="48" t="str">
        <f>IF(ISNA('[1]-------  H.S.ARA -------'!$C$51)," ",IF('[1]-------  H.S.ARA -------'!$C$51='CITYLIFE SİNEMALARI'!B494,HLOOKUP('CITYLIFE SİNEMALARI'!B494,'[1]-------  H.S.ARA -------'!$C$51:$C$54,2,FALSE)," "))</f>
        <v> </v>
      </c>
      <c r="CW494" s="48" t="str">
        <f>IF(ISNA('[1]-------  H.S.ARA -------'!$D$51)," ",IF('[1]-------  H.S.ARA -------'!$D$51='CITYLIFE SİNEMALARI'!B494,HLOOKUP('CITYLIFE SİNEMALARI'!B494,'[1]-------  H.S.ARA -------'!$D$51:$D$54,2,FALSE)," "))</f>
        <v> </v>
      </c>
      <c r="CX494" s="48" t="str">
        <f>IF(ISNA('[1]-------  H.S.ARA -------'!$E$51)," ",IF('[1]-------  H.S.ARA -------'!$E$51='CITYLIFE SİNEMALARI'!B494,HLOOKUP('CITYLIFE SİNEMALARI'!B494,'[1]-------  H.S.ARA -------'!$E$51:$E$54,2,FALSE)," "))</f>
        <v> </v>
      </c>
      <c r="CY494" s="48" t="str">
        <f>IF(ISNA('[1]-------  H.S.ARA -------'!$F$51)," ",IF('[1]-------  H.S.ARA -------'!$F$51='CITYLIFE SİNEMALARI'!B494,HLOOKUP('CITYLIFE SİNEMALARI'!B494,'[1]-------  H.S.ARA -------'!$F$51:$F$54,2,FALSE)," "))</f>
        <v> </v>
      </c>
      <c r="CZ494" s="48" t="str">
        <f>IF(ISNA('[1]-------  H.S.ARA -------'!$G$51)," ",IF('[1]-------  H.S.ARA -------'!$G$51='CITYLIFE SİNEMALARI'!B494,HLOOKUP('CITYLIFE SİNEMALARI'!B494,'[1]-------  H.S.ARA -------'!$G$51:$G$54,2,FALSE)," "))</f>
        <v> </v>
      </c>
      <c r="DA494" s="48" t="str">
        <f>IF(ISNA('[1]-------  H.S.ARA -------'!$H$51)," ",IF('[1]-------  H.S.ARA -------'!$H$51='CITYLIFE SİNEMALARI'!B494,HLOOKUP('CITYLIFE SİNEMALARI'!B494,'[1]-------  H.S.ARA -------'!$H$51:$H$54,2,FALSE)," "))</f>
        <v> </v>
      </c>
      <c r="DB494" s="48" t="str">
        <f>IF(ISNA('[1]-------  H.S.ARA -------'!$I$51)," ",IF('[1]-------  H.S.ARA -------'!$I$51='CITYLIFE SİNEMALARI'!B494,HLOOKUP('CITYLIFE SİNEMALARI'!B494,'[1]-------  H.S.ARA -------'!$I$51:$I$54,2,FALSE)," "))</f>
        <v> </v>
      </c>
      <c r="DC494" s="48" t="str">
        <f>IF(ISNA('[1]-------  H.S.ARA -------'!$J$51)," ",IF('[1]-------  H.S.ARA -------'!$J$51='CITYLIFE SİNEMALARI'!B494,HLOOKUP('CITYLIFE SİNEMALARI'!B494,'[1]-------  H.S.ARA -------'!$J$51:$J$54,2,FALSE)," "))</f>
        <v> </v>
      </c>
      <c r="DD494" s="49" t="str">
        <f>IF(ISNA('[1]-------  H.S.ARA -------'!$C$55)," ",IF('[1]-------  H.S.ARA -------'!$C$55='CITYLIFE SİNEMALARI'!B494,HLOOKUP('CITYLIFE SİNEMALARI'!B494,'[1]-------  H.S.ARA -------'!$C$55:$C$58,2,FALSE)," "))</f>
        <v> </v>
      </c>
      <c r="DE494" s="49" t="str">
        <f>IF(ISNA('[1]-------  H.S.ARA -------'!$D$55)," ",IF('[1]-------  H.S.ARA -------'!$D$55='CITYLIFE SİNEMALARI'!B494,HLOOKUP('CITYLIFE SİNEMALARI'!B494,'[1]-------  H.S.ARA -------'!$D$55:$D$58,2,FALSE)," "))</f>
        <v> </v>
      </c>
      <c r="DF494" s="49" t="str">
        <f>IF(ISNA('[1]-------  H.S.ARA -------'!$E$55)," ",IF('[1]-------  H.S.ARA -------'!$E$55='CITYLIFE SİNEMALARI'!B494,HLOOKUP('CITYLIFE SİNEMALARI'!B494,'[1]-------  H.S.ARA -------'!$E$55:$E$58,2,FALSE)," "))</f>
        <v> </v>
      </c>
      <c r="DG494" s="49" t="str">
        <f>IF(ISNA('[1]-------  H.S.ARA -------'!$F$55)," ",IF('[1]-------  H.S.ARA -------'!$F$55='CITYLIFE SİNEMALARI'!B494,HLOOKUP('CITYLIFE SİNEMALARI'!B494,'[1]-------  H.S.ARA -------'!$F$55:$F$58,2,FALSE)," "))</f>
        <v> </v>
      </c>
      <c r="DH494" s="49" t="str">
        <f>IF(ISNA('[1]-------  H.S.ARA -------'!$G$55)," ",IF('[1]-------  H.S.ARA -------'!$G$55='CITYLIFE SİNEMALARI'!B494,HLOOKUP('CITYLIFE SİNEMALARI'!B494,'[1]-------  H.S.ARA -------'!$G$55:$G$58,2,FALSE)," "))</f>
        <v> </v>
      </c>
      <c r="DI494" s="49" t="str">
        <f>IF(ISNA('[1]-------  H.S.ARA -------'!$H$55)," ",IF('[1]-------  H.S.ARA -------'!$H$55='CITYLIFE SİNEMALARI'!B494,HLOOKUP('CITYLIFE SİNEMALARI'!B494,'[1]-------  H.S.ARA -------'!$H$55:$H$58,2,FALSE)," "))</f>
        <v> </v>
      </c>
      <c r="DJ494" s="49" t="str">
        <f>IF(ISNA('[1]-------  H.S.ARA -------'!$I$55)," ",IF('[1]-------  H.S.ARA -------'!$I$55='CITYLIFE SİNEMALARI'!B494,HLOOKUP('CITYLIFE SİNEMALARI'!B494,'[1]-------  H.S.ARA -------'!$I$55:$I$58,2,FALSE)," "))</f>
        <v> </v>
      </c>
      <c r="DK494" s="49" t="str">
        <f>IF(ISNA('[1]-------  H.S.ARA -------'!$J$55)," ",IF('[1]-------  H.S.ARA -------'!$J$55='CITYLIFE SİNEMALARI'!B494,HLOOKUP('CITYLIFE SİNEMALARI'!B494,'[1]-------  H.S.ARA -------'!$J$55:$J$58,2,FALSE)," "))</f>
        <v> </v>
      </c>
    </row>
    <row r="495" spans="2:115" ht="12.75">
      <c r="B495" s="54">
        <f t="shared" si="22"/>
        <v>0</v>
      </c>
      <c r="C495" s="55"/>
      <c r="D495" s="46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46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46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46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46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46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46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46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47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47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47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47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47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47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47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47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48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48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48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48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48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48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48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48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49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49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49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49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49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49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49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49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50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50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50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50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50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50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50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50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47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47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47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47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47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47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47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47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46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46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46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46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46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46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46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46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48" t="str">
        <f>IF(ISNA('[1]-------  H.S.ARA -------'!$C$31)," ",IF('[1]-------  H.S.ARA -------'!$C$31='CITYLIFE SİNEMALARI'!B495,HLOOKUP('CITYLIFE SİNEMALARI'!B495,'[1]-------  H.S.ARA -------'!$C$31:$C$34,2,FALSE)," "))</f>
        <v> </v>
      </c>
      <c r="BI495" s="48" t="str">
        <f>IF(ISNA('[1]-------  H.S.ARA -------'!$D$31)," ",IF('[1]-------  H.S.ARA -------'!$D$31='CITYLIFE SİNEMALARI'!B495,HLOOKUP('CITYLIFE SİNEMALARI'!B495,'[1]-------  H.S.ARA -------'!$D$31:$D$34,2,FALSE)," "))</f>
        <v> </v>
      </c>
      <c r="BJ495" s="48" t="str">
        <f>IF(ISNA('[1]-------  H.S.ARA -------'!$E$31)," ",IF('[1]-------  H.S.ARA -------'!$E$31='CITYLIFE SİNEMALARI'!B495,HLOOKUP('CITYLIFE SİNEMALARI'!B495,'[1]-------  H.S.ARA -------'!$E$31:$E$34,2,FALSE)," "))</f>
        <v> </v>
      </c>
      <c r="BK495" s="48" t="str">
        <f>IF(ISNA('[1]-------  H.S.ARA -------'!$F$31)," ",IF('[1]-------  H.S.ARA -------'!$F$31='CITYLIFE SİNEMALARI'!B495,HLOOKUP('CITYLIFE SİNEMALARI'!B495,'[1]-------  H.S.ARA -------'!$F$31:$F$34,2,FALSE)," "))</f>
        <v> </v>
      </c>
      <c r="BL495" s="48" t="str">
        <f>IF(ISNA('[1]-------  H.S.ARA -------'!$G$31)," ",IF('[1]-------  H.S.ARA -------'!$G$31='CITYLIFE SİNEMALARI'!B495,HLOOKUP('CITYLIFE SİNEMALARI'!B495,'[1]-------  H.S.ARA -------'!$G$31:$G$34,2,FALSE)," "))</f>
        <v> </v>
      </c>
      <c r="BM495" s="48" t="str">
        <f>IF(ISNA('[1]-------  H.S.ARA -------'!$H$31)," ",IF('[1]-------  H.S.ARA -------'!$H$31='CITYLIFE SİNEMALARI'!B495,HLOOKUP('CITYLIFE SİNEMALARI'!B495,'[1]-------  H.S.ARA -------'!$H$31:$H$34,2,FALSE)," "))</f>
        <v> </v>
      </c>
      <c r="BN495" s="48" t="str">
        <f>IF(ISNA('[1]-------  H.S.ARA -------'!$I$31)," ",IF('[1]-------  H.S.ARA -------'!$I$31='CITYLIFE SİNEMALARI'!B495,HLOOKUP('CITYLIFE SİNEMALARI'!B495,'[1]-------  H.S.ARA -------'!$I$31:$I$34,2,FALSE)," "))</f>
        <v> </v>
      </c>
      <c r="BO495" s="48" t="str">
        <f>IF(ISNA('[1]-------  H.S.ARA -------'!$J$31)," ",IF('[1]-------  H.S.ARA -------'!$J$31='CITYLIFE SİNEMALARI'!B495,HLOOKUP('CITYLIFE SİNEMALARI'!B495,'[1]-------  H.S.ARA -------'!$J$31:$J$34,2,FALSE)," "))</f>
        <v> </v>
      </c>
      <c r="BP495" s="49" t="str">
        <f>IF(ISNA('[1]-------  H.S.ARA -------'!$C$35)," ",IF('[1]-------  H.S.ARA -------'!$C$35='CITYLIFE SİNEMALARI'!B495,HLOOKUP('CITYLIFE SİNEMALARI'!B495,'[1]-------  H.S.ARA -------'!$C$35:$C$38,2,FALSE)," "))</f>
        <v> </v>
      </c>
      <c r="BQ495" s="49" t="str">
        <f>IF(ISNA('[1]-------  H.S.ARA -------'!$D$35)," ",IF('[1]-------  H.S.ARA -------'!$D$35='CITYLIFE SİNEMALARI'!B495,HLOOKUP('CITYLIFE SİNEMALARI'!B495,'[1]-------  H.S.ARA -------'!$D$35:$D$38,2,FALSE)," "))</f>
        <v> </v>
      </c>
      <c r="BR495" s="49" t="str">
        <f>IF(ISNA('[1]-------  H.S.ARA -------'!$E$35)," ",IF('[1]-------  H.S.ARA -------'!$E$35='CITYLIFE SİNEMALARI'!B495,HLOOKUP('CITYLIFE SİNEMALARI'!B495,'[1]-------  H.S.ARA -------'!$E$35:$E$38,2,FALSE)," "))</f>
        <v> </v>
      </c>
      <c r="BS495" s="49" t="str">
        <f>IF(ISNA('[1]-------  H.S.ARA -------'!$F$35)," ",IF('[1]-------  H.S.ARA -------'!$F$35='CITYLIFE SİNEMALARI'!B495,HLOOKUP('CITYLIFE SİNEMALARI'!B495,'[1]-------  H.S.ARA -------'!$F$35:$F$38,2,FALSE)," "))</f>
        <v> </v>
      </c>
      <c r="BT495" s="49" t="str">
        <f>IF(ISNA('[1]-------  H.S.ARA -------'!$G$35)," ",IF('[1]-------  H.S.ARA -------'!$G$35='CITYLIFE SİNEMALARI'!B495,HLOOKUP('CITYLIFE SİNEMALARI'!B495,'[1]-------  H.S.ARA -------'!$G$35:$G$38,2,FALSE)," "))</f>
        <v> </v>
      </c>
      <c r="BU495" s="49" t="str">
        <f>IF(ISNA('[1]-------  H.S.ARA -------'!$H$35)," ",IF('[1]-------  H.S.ARA -------'!$H$35='CITYLIFE SİNEMALARI'!B495,HLOOKUP('CITYLIFE SİNEMALARI'!B495,'[1]-------  H.S.ARA -------'!$H$35:$H$38,2,FALSE)," "))</f>
        <v> </v>
      </c>
      <c r="BV495" s="49" t="str">
        <f>IF(ISNA('[1]-------  H.S.ARA -------'!$I$35)," ",IF('[1]-------  H.S.ARA -------'!$I$35='CITYLIFE SİNEMALARI'!B495,HLOOKUP('CITYLIFE SİNEMALARI'!B495,'[1]-------  H.S.ARA -------'!$I$35:$I$38,2,FALSE)," "))</f>
        <v> </v>
      </c>
      <c r="BW495" s="49" t="str">
        <f>IF(ISNA('[1]-------  H.S.ARA -------'!$J$35)," ",IF('[1]-------  H.S.ARA -------'!$J$35='CITYLIFE SİNEMALARI'!B495,HLOOKUP('CITYLIFE SİNEMALARI'!B495,'[1]-------  H.S.ARA -------'!$J$35:$J$38,2,FALSE)," "))</f>
        <v> </v>
      </c>
      <c r="BX495" s="51" t="str">
        <f>IF(ISNA('[1]-------  H.S.ARA -------'!$C$39)," ",IF('[1]-------  H.S.ARA -------'!$C$39='CITYLIFE SİNEMALARI'!B495,HLOOKUP('CITYLIFE SİNEMALARI'!B495,'[1]-------  H.S.ARA -------'!$C$39:$C$42,2,FALSE)," "))</f>
        <v> </v>
      </c>
      <c r="BY495" s="51" t="str">
        <f>IF(ISNA('[1]-------  H.S.ARA -------'!$D$39)," ",IF('[1]-------  H.S.ARA -------'!$D$39='CITYLIFE SİNEMALARI'!B495,HLOOKUP('CITYLIFE SİNEMALARI'!B495,'[1]-------  H.S.ARA -------'!$D$39:$D$42,2,FALSE)," "))</f>
        <v> </v>
      </c>
      <c r="BZ495" s="51" t="str">
        <f>IF(ISNA('[1]-------  H.S.ARA -------'!$E$39)," ",IF('[1]-------  H.S.ARA -------'!$E$39='CITYLIFE SİNEMALARI'!B495,HLOOKUP('CITYLIFE SİNEMALARI'!B495,'[1]-------  H.S.ARA -------'!$E$39:$E$42,2,FALSE)," "))</f>
        <v> </v>
      </c>
      <c r="CA495" s="51" t="str">
        <f>IF(ISNA('[1]-------  H.S.ARA -------'!$F$39)," ",IF('[1]-------  H.S.ARA -------'!$F$39='CITYLIFE SİNEMALARI'!B495,HLOOKUP('CITYLIFE SİNEMALARI'!B495,'[1]-------  H.S.ARA -------'!$F$39:$F$42,2,FALSE)," "))</f>
        <v> </v>
      </c>
      <c r="CB495" s="51" t="str">
        <f>IF(ISNA('[1]-------  H.S.ARA -------'!$G$39)," ",IF('[1]-------  H.S.ARA -------'!$G$39='CITYLIFE SİNEMALARI'!B495,HLOOKUP('CITYLIFE SİNEMALARI'!B495,'[1]-------  H.S.ARA -------'!$G$39:$G$42,2,FALSE)," "))</f>
        <v> </v>
      </c>
      <c r="CC495" s="51" t="str">
        <f>IF(ISNA('[1]-------  H.S.ARA -------'!$H$39)," ",IF('[1]-------  H.S.ARA -------'!$H$39='CITYLIFE SİNEMALARI'!B495,HLOOKUP('CITYLIFE SİNEMALARI'!B495,'[1]-------  H.S.ARA -------'!$H$39:$H$42,2,FALSE)," "))</f>
        <v> </v>
      </c>
      <c r="CD495" s="51" t="str">
        <f>IF(ISNA('[1]-------  H.S.ARA -------'!$I$39)," ",IF('[1]-------  H.S.ARA -------'!$I$39='CITYLIFE SİNEMALARI'!B495,HLOOKUP('CITYLIFE SİNEMALARI'!B495,'[1]-------  H.S.ARA -------'!$I$39:$I$42,2,FALSE)," "))</f>
        <v> </v>
      </c>
      <c r="CE495" s="51" t="str">
        <f>IF(ISNA('[1]-------  H.S.ARA -------'!$J$39)," ",IF('[1]-------  H.S.ARA -------'!$J$39='CITYLIFE SİNEMALARI'!B495,HLOOKUP('CITYLIFE SİNEMALARI'!B495,'[1]-------  H.S.ARA -------'!$J$39:$J$42,2,FALSE)," "))</f>
        <v> </v>
      </c>
      <c r="CF495" s="47" t="str">
        <f>IF(ISNA('[1]-------  H.S.ARA -------'!$C$43)," ",IF('[1]-------  H.S.ARA -------'!$C$43='CITYLIFE SİNEMALARI'!B495,HLOOKUP('CITYLIFE SİNEMALARI'!B495,'[1]-------  H.S.ARA -------'!$C$43:$C$46,2,FALSE)," "))</f>
        <v> </v>
      </c>
      <c r="CG495" s="47" t="str">
        <f>IF(ISNA('[1]-------  H.S.ARA -------'!$D$43)," ",IF('[1]-------  H.S.ARA -------'!$D$43='CITYLIFE SİNEMALARI'!B495,HLOOKUP('CITYLIFE SİNEMALARI'!B495,'[1]-------  H.S.ARA -------'!$D$43:$D$46,2,FALSE)," "))</f>
        <v> </v>
      </c>
      <c r="CH495" s="47" t="str">
        <f>IF(ISNA('[1]-------  H.S.ARA -------'!$E$43)," ",IF('[1]-------  H.S.ARA -------'!$E$43='CITYLIFE SİNEMALARI'!B495,HLOOKUP('CITYLIFE SİNEMALARI'!B495,'[1]-------  H.S.ARA -------'!$E$43:$E$46,2,FALSE)," "))</f>
        <v> </v>
      </c>
      <c r="CI495" s="47" t="str">
        <f>IF(ISNA('[1]-------  H.S.ARA -------'!$F$43)," ",IF('[1]-------  H.S.ARA -------'!$F$43='CITYLIFE SİNEMALARI'!B495,HLOOKUP('CITYLIFE SİNEMALARI'!B495,'[1]-------  H.S.ARA -------'!$F$43:$F$46,2,FALSE)," "))</f>
        <v> </v>
      </c>
      <c r="CJ495" s="47" t="str">
        <f>IF(ISNA('[1]-------  H.S.ARA -------'!$G$43)," ",IF('[1]-------  H.S.ARA -------'!$G$43='CITYLIFE SİNEMALARI'!B495,HLOOKUP('CITYLIFE SİNEMALARI'!B495,'[1]-------  H.S.ARA -------'!$G$43:$G$46,2,FALSE)," "))</f>
        <v> </v>
      </c>
      <c r="CK495" s="47" t="str">
        <f>IF(ISNA('[1]-------  H.S.ARA -------'!$H$43)," ",IF('[1]-------  H.S.ARA -------'!$H$43='CITYLIFE SİNEMALARI'!B495,HLOOKUP('CITYLIFE SİNEMALARI'!B495,'[1]-------  H.S.ARA -------'!$H$43:$H$46,2,FALSE)," "))</f>
        <v> </v>
      </c>
      <c r="CL495" s="47" t="str">
        <f>IF(ISNA('[1]-------  H.S.ARA -------'!$I$43)," ",IF('[1]-------  H.S.ARA -------'!$I$43='CITYLIFE SİNEMALARI'!B495,HLOOKUP('CITYLIFE SİNEMALARI'!B495,'[1]-------  H.S.ARA -------'!$I$43:$I$46,2,FALSE)," "))</f>
        <v> </v>
      </c>
      <c r="CM495" s="47" t="str">
        <f>IF(ISNA('[1]-------  H.S.ARA -------'!$J$43)," ",IF('[1]-------  H.S.ARA -------'!$J$43='CITYLIFE SİNEMALARI'!B495,HLOOKUP('CITYLIFE SİNEMALARI'!B495,'[1]-------  H.S.ARA -------'!$J$43:$J$46,2,FALSE)," "))</f>
        <v> </v>
      </c>
      <c r="CN495" s="46" t="str">
        <f>IF(ISNA('[1]-------  H.S.ARA -------'!$C$47)," ",IF('[1]-------  H.S.ARA -------'!$C$47='CITYLIFE SİNEMALARI'!B495,HLOOKUP('CITYLIFE SİNEMALARI'!B495,'[1]-------  H.S.ARA -------'!$C$47:$C$50,2,FALSE)," "))</f>
        <v> </v>
      </c>
      <c r="CO495" s="46" t="str">
        <f>IF(ISNA('[1]-------  H.S.ARA -------'!$D$47)," ",IF('[1]-------  H.S.ARA -------'!$D$47='CITYLIFE SİNEMALARI'!B495,HLOOKUP('CITYLIFE SİNEMALARI'!B495,'[1]-------  H.S.ARA -------'!$D$47:$D$50,2,FALSE)," "))</f>
        <v> </v>
      </c>
      <c r="CP495" s="46" t="str">
        <f>IF(ISNA('[1]-------  H.S.ARA -------'!$E$47)," ",IF('[1]-------  H.S.ARA -------'!$E$47='CITYLIFE SİNEMALARI'!B495,HLOOKUP('CITYLIFE SİNEMALARI'!B495,'[1]-------  H.S.ARA -------'!$E$47:$E$50,2,FALSE)," "))</f>
        <v> </v>
      </c>
      <c r="CQ495" s="46" t="str">
        <f>IF(ISNA('[1]-------  H.S.ARA -------'!$F$47)," ",IF('[1]-------  H.S.ARA -------'!$F$47='CITYLIFE SİNEMALARI'!B495,HLOOKUP('CITYLIFE SİNEMALARI'!B495,'[1]-------  H.S.ARA -------'!$F$47:$F$50,2,FALSE)," "))</f>
        <v> </v>
      </c>
      <c r="CR495" s="46" t="str">
        <f>IF(ISNA('[1]-------  H.S.ARA -------'!$G$47)," ",IF('[1]-------  H.S.ARA -------'!$G$47='CITYLIFE SİNEMALARI'!B495,HLOOKUP('CITYLIFE SİNEMALARI'!B495,'[1]-------  H.S.ARA -------'!$G$47:$G$50,2,FALSE)," "))</f>
        <v> </v>
      </c>
      <c r="CS495" s="46" t="str">
        <f>IF(ISNA('[1]-------  H.S.ARA -------'!$H$47)," ",IF('[1]-------  H.S.ARA -------'!$H$47='CITYLIFE SİNEMALARI'!B495,HLOOKUP('CITYLIFE SİNEMALARI'!B495,'[1]-------  H.S.ARA -------'!$H$47:$H$50,2,FALSE)," "))</f>
        <v> </v>
      </c>
      <c r="CT495" s="46" t="str">
        <f>IF(ISNA('[1]-------  H.S.ARA -------'!$I$47)," ",IF('[1]-------  H.S.ARA -------'!$I$47='CITYLIFE SİNEMALARI'!B495,HLOOKUP('CITYLIFE SİNEMALARI'!B495,'[1]-------  H.S.ARA -------'!$I$47:$I$50,2,FALSE)," "))</f>
        <v> </v>
      </c>
      <c r="CU495" s="46" t="str">
        <f>IF(ISNA('[1]-------  H.S.ARA -------'!$J$47)," ",IF('[1]-------  H.S.ARA -------'!$J$47='CITYLIFE SİNEMALARI'!B495,HLOOKUP('CITYLIFE SİNEMALARI'!B495,'[1]-------  H.S.ARA -------'!$J$47:$J$50,2,FALSE)," "))</f>
        <v> </v>
      </c>
      <c r="CV495" s="48" t="str">
        <f>IF(ISNA('[1]-------  H.S.ARA -------'!$C$51)," ",IF('[1]-------  H.S.ARA -------'!$C$51='CITYLIFE SİNEMALARI'!B495,HLOOKUP('CITYLIFE SİNEMALARI'!B495,'[1]-------  H.S.ARA -------'!$C$51:$C$54,2,FALSE)," "))</f>
        <v> </v>
      </c>
      <c r="CW495" s="48" t="str">
        <f>IF(ISNA('[1]-------  H.S.ARA -------'!$D$51)," ",IF('[1]-------  H.S.ARA -------'!$D$51='CITYLIFE SİNEMALARI'!B495,HLOOKUP('CITYLIFE SİNEMALARI'!B495,'[1]-------  H.S.ARA -------'!$D$51:$D$54,2,FALSE)," "))</f>
        <v> </v>
      </c>
      <c r="CX495" s="48" t="str">
        <f>IF(ISNA('[1]-------  H.S.ARA -------'!$E$51)," ",IF('[1]-------  H.S.ARA -------'!$E$51='CITYLIFE SİNEMALARI'!B495,HLOOKUP('CITYLIFE SİNEMALARI'!B495,'[1]-------  H.S.ARA -------'!$E$51:$E$54,2,FALSE)," "))</f>
        <v> </v>
      </c>
      <c r="CY495" s="48" t="str">
        <f>IF(ISNA('[1]-------  H.S.ARA -------'!$F$51)," ",IF('[1]-------  H.S.ARA -------'!$F$51='CITYLIFE SİNEMALARI'!B495,HLOOKUP('CITYLIFE SİNEMALARI'!B495,'[1]-------  H.S.ARA -------'!$F$51:$F$54,2,FALSE)," "))</f>
        <v> </v>
      </c>
      <c r="CZ495" s="48" t="str">
        <f>IF(ISNA('[1]-------  H.S.ARA -------'!$G$51)," ",IF('[1]-------  H.S.ARA -------'!$G$51='CITYLIFE SİNEMALARI'!B495,HLOOKUP('CITYLIFE SİNEMALARI'!B495,'[1]-------  H.S.ARA -------'!$G$51:$G$54,2,FALSE)," "))</f>
        <v> </v>
      </c>
      <c r="DA495" s="48" t="str">
        <f>IF(ISNA('[1]-------  H.S.ARA -------'!$H$51)," ",IF('[1]-------  H.S.ARA -------'!$H$51='CITYLIFE SİNEMALARI'!B495,HLOOKUP('CITYLIFE SİNEMALARI'!B495,'[1]-------  H.S.ARA -------'!$H$51:$H$54,2,FALSE)," "))</f>
        <v> </v>
      </c>
      <c r="DB495" s="48" t="str">
        <f>IF(ISNA('[1]-------  H.S.ARA -------'!$I$51)," ",IF('[1]-------  H.S.ARA -------'!$I$51='CITYLIFE SİNEMALARI'!B495,HLOOKUP('CITYLIFE SİNEMALARI'!B495,'[1]-------  H.S.ARA -------'!$I$51:$I$54,2,FALSE)," "))</f>
        <v> </v>
      </c>
      <c r="DC495" s="48" t="str">
        <f>IF(ISNA('[1]-------  H.S.ARA -------'!$J$51)," ",IF('[1]-------  H.S.ARA -------'!$J$51='CITYLIFE SİNEMALARI'!B495,HLOOKUP('CITYLIFE SİNEMALARI'!B495,'[1]-------  H.S.ARA -------'!$J$51:$J$54,2,FALSE)," "))</f>
        <v> </v>
      </c>
      <c r="DD495" s="49" t="str">
        <f>IF(ISNA('[1]-------  H.S.ARA -------'!$C$55)," ",IF('[1]-------  H.S.ARA -------'!$C$55='CITYLIFE SİNEMALARI'!B495,HLOOKUP('CITYLIFE SİNEMALARI'!B495,'[1]-------  H.S.ARA -------'!$C$55:$C$58,2,FALSE)," "))</f>
        <v> </v>
      </c>
      <c r="DE495" s="49" t="str">
        <f>IF(ISNA('[1]-------  H.S.ARA -------'!$D$55)," ",IF('[1]-------  H.S.ARA -------'!$D$55='CITYLIFE SİNEMALARI'!B495,HLOOKUP('CITYLIFE SİNEMALARI'!B495,'[1]-------  H.S.ARA -------'!$D$55:$D$58,2,FALSE)," "))</f>
        <v> </v>
      </c>
      <c r="DF495" s="49" t="str">
        <f>IF(ISNA('[1]-------  H.S.ARA -------'!$E$55)," ",IF('[1]-------  H.S.ARA -------'!$E$55='CITYLIFE SİNEMALARI'!B495,HLOOKUP('CITYLIFE SİNEMALARI'!B495,'[1]-------  H.S.ARA -------'!$E$55:$E$58,2,FALSE)," "))</f>
        <v> </v>
      </c>
      <c r="DG495" s="49" t="str">
        <f>IF(ISNA('[1]-------  H.S.ARA -------'!$F$55)," ",IF('[1]-------  H.S.ARA -------'!$F$55='CITYLIFE SİNEMALARI'!B495,HLOOKUP('CITYLIFE SİNEMALARI'!B495,'[1]-------  H.S.ARA -------'!$F$55:$F$58,2,FALSE)," "))</f>
        <v> </v>
      </c>
      <c r="DH495" s="49" t="str">
        <f>IF(ISNA('[1]-------  H.S.ARA -------'!$G$55)," ",IF('[1]-------  H.S.ARA -------'!$G$55='CITYLIFE SİNEMALARI'!B495,HLOOKUP('CITYLIFE SİNEMALARI'!B495,'[1]-------  H.S.ARA -------'!$G$55:$G$58,2,FALSE)," "))</f>
        <v> </v>
      </c>
      <c r="DI495" s="49" t="str">
        <f>IF(ISNA('[1]-------  H.S.ARA -------'!$H$55)," ",IF('[1]-------  H.S.ARA -------'!$H$55='CITYLIFE SİNEMALARI'!B495,HLOOKUP('CITYLIFE SİNEMALARI'!B495,'[1]-------  H.S.ARA -------'!$H$55:$H$58,2,FALSE)," "))</f>
        <v> </v>
      </c>
      <c r="DJ495" s="49" t="str">
        <f>IF(ISNA('[1]-------  H.S.ARA -------'!$I$55)," ",IF('[1]-------  H.S.ARA -------'!$I$55='CITYLIFE SİNEMALARI'!B495,HLOOKUP('CITYLIFE SİNEMALARI'!B495,'[1]-------  H.S.ARA -------'!$I$55:$I$58,2,FALSE)," "))</f>
        <v> </v>
      </c>
      <c r="DK495" s="49" t="str">
        <f>IF(ISNA('[1]-------  H.S.ARA -------'!$J$55)," ",IF('[1]-------  H.S.ARA -------'!$J$55='CITYLIFE SİNEMALARI'!B495,HLOOKUP('CITYLIFE SİNEMALARI'!B495,'[1]-------  H.S.ARA -------'!$J$55:$J$58,2,FALSE)," "))</f>
        <v> </v>
      </c>
    </row>
    <row r="496" spans="2:115" ht="12.75">
      <c r="B496" s="54">
        <f t="shared" si="22"/>
        <v>0</v>
      </c>
      <c r="C496" s="55"/>
      <c r="D496" s="46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46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46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46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46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46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46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46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47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47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47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47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47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47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47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47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48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48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48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48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48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48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48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48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49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49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49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49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49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49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49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49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50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50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50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50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50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50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50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50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47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47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47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47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47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47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47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47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46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46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46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46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46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46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46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46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48" t="str">
        <f>IF(ISNA('[1]-------  H.S.ARA -------'!$C$31)," ",IF('[1]-------  H.S.ARA -------'!$C$31='CITYLIFE SİNEMALARI'!B496,HLOOKUP('CITYLIFE SİNEMALARI'!B496,'[1]-------  H.S.ARA -------'!$C$31:$C$34,2,FALSE)," "))</f>
        <v> </v>
      </c>
      <c r="BI496" s="48" t="str">
        <f>IF(ISNA('[1]-------  H.S.ARA -------'!$D$31)," ",IF('[1]-------  H.S.ARA -------'!$D$31='CITYLIFE SİNEMALARI'!B496,HLOOKUP('CITYLIFE SİNEMALARI'!B496,'[1]-------  H.S.ARA -------'!$D$31:$D$34,2,FALSE)," "))</f>
        <v> </v>
      </c>
      <c r="BJ496" s="48" t="str">
        <f>IF(ISNA('[1]-------  H.S.ARA -------'!$E$31)," ",IF('[1]-------  H.S.ARA -------'!$E$31='CITYLIFE SİNEMALARI'!B496,HLOOKUP('CITYLIFE SİNEMALARI'!B496,'[1]-------  H.S.ARA -------'!$E$31:$E$34,2,FALSE)," "))</f>
        <v> </v>
      </c>
      <c r="BK496" s="48" t="str">
        <f>IF(ISNA('[1]-------  H.S.ARA -------'!$F$31)," ",IF('[1]-------  H.S.ARA -------'!$F$31='CITYLIFE SİNEMALARI'!B496,HLOOKUP('CITYLIFE SİNEMALARI'!B496,'[1]-------  H.S.ARA -------'!$F$31:$F$34,2,FALSE)," "))</f>
        <v> </v>
      </c>
      <c r="BL496" s="48" t="str">
        <f>IF(ISNA('[1]-------  H.S.ARA -------'!$G$31)," ",IF('[1]-------  H.S.ARA -------'!$G$31='CITYLIFE SİNEMALARI'!B496,HLOOKUP('CITYLIFE SİNEMALARI'!B496,'[1]-------  H.S.ARA -------'!$G$31:$G$34,2,FALSE)," "))</f>
        <v> </v>
      </c>
      <c r="BM496" s="48" t="str">
        <f>IF(ISNA('[1]-------  H.S.ARA -------'!$H$31)," ",IF('[1]-------  H.S.ARA -------'!$H$31='CITYLIFE SİNEMALARI'!B496,HLOOKUP('CITYLIFE SİNEMALARI'!B496,'[1]-------  H.S.ARA -------'!$H$31:$H$34,2,FALSE)," "))</f>
        <v> </v>
      </c>
      <c r="BN496" s="48" t="str">
        <f>IF(ISNA('[1]-------  H.S.ARA -------'!$I$31)," ",IF('[1]-------  H.S.ARA -------'!$I$31='CITYLIFE SİNEMALARI'!B496,HLOOKUP('CITYLIFE SİNEMALARI'!B496,'[1]-------  H.S.ARA -------'!$I$31:$I$34,2,FALSE)," "))</f>
        <v> </v>
      </c>
      <c r="BO496" s="48" t="str">
        <f>IF(ISNA('[1]-------  H.S.ARA -------'!$J$31)," ",IF('[1]-------  H.S.ARA -------'!$J$31='CITYLIFE SİNEMALARI'!B496,HLOOKUP('CITYLIFE SİNEMALARI'!B496,'[1]-------  H.S.ARA -------'!$J$31:$J$34,2,FALSE)," "))</f>
        <v> </v>
      </c>
      <c r="BP496" s="49" t="str">
        <f>IF(ISNA('[1]-------  H.S.ARA -------'!$C$35)," ",IF('[1]-------  H.S.ARA -------'!$C$35='CITYLIFE SİNEMALARI'!B496,HLOOKUP('CITYLIFE SİNEMALARI'!B496,'[1]-------  H.S.ARA -------'!$C$35:$C$38,2,FALSE)," "))</f>
        <v> </v>
      </c>
      <c r="BQ496" s="49" t="str">
        <f>IF(ISNA('[1]-------  H.S.ARA -------'!$D$35)," ",IF('[1]-------  H.S.ARA -------'!$D$35='CITYLIFE SİNEMALARI'!B496,HLOOKUP('CITYLIFE SİNEMALARI'!B496,'[1]-------  H.S.ARA -------'!$D$35:$D$38,2,FALSE)," "))</f>
        <v> </v>
      </c>
      <c r="BR496" s="49" t="str">
        <f>IF(ISNA('[1]-------  H.S.ARA -------'!$E$35)," ",IF('[1]-------  H.S.ARA -------'!$E$35='CITYLIFE SİNEMALARI'!B496,HLOOKUP('CITYLIFE SİNEMALARI'!B496,'[1]-------  H.S.ARA -------'!$E$35:$E$38,2,FALSE)," "))</f>
        <v> </v>
      </c>
      <c r="BS496" s="49" t="str">
        <f>IF(ISNA('[1]-------  H.S.ARA -------'!$F$35)," ",IF('[1]-------  H.S.ARA -------'!$F$35='CITYLIFE SİNEMALARI'!B496,HLOOKUP('CITYLIFE SİNEMALARI'!B496,'[1]-------  H.S.ARA -------'!$F$35:$F$38,2,FALSE)," "))</f>
        <v> </v>
      </c>
      <c r="BT496" s="49" t="str">
        <f>IF(ISNA('[1]-------  H.S.ARA -------'!$G$35)," ",IF('[1]-------  H.S.ARA -------'!$G$35='CITYLIFE SİNEMALARI'!B496,HLOOKUP('CITYLIFE SİNEMALARI'!B496,'[1]-------  H.S.ARA -------'!$G$35:$G$38,2,FALSE)," "))</f>
        <v> </v>
      </c>
      <c r="BU496" s="49" t="str">
        <f>IF(ISNA('[1]-------  H.S.ARA -------'!$H$35)," ",IF('[1]-------  H.S.ARA -------'!$H$35='CITYLIFE SİNEMALARI'!B496,HLOOKUP('CITYLIFE SİNEMALARI'!B496,'[1]-------  H.S.ARA -------'!$H$35:$H$38,2,FALSE)," "))</f>
        <v> </v>
      </c>
      <c r="BV496" s="49" t="str">
        <f>IF(ISNA('[1]-------  H.S.ARA -------'!$I$35)," ",IF('[1]-------  H.S.ARA -------'!$I$35='CITYLIFE SİNEMALARI'!B496,HLOOKUP('CITYLIFE SİNEMALARI'!B496,'[1]-------  H.S.ARA -------'!$I$35:$I$38,2,FALSE)," "))</f>
        <v> </v>
      </c>
      <c r="BW496" s="49" t="str">
        <f>IF(ISNA('[1]-------  H.S.ARA -------'!$J$35)," ",IF('[1]-------  H.S.ARA -------'!$J$35='CITYLIFE SİNEMALARI'!B496,HLOOKUP('CITYLIFE SİNEMALARI'!B496,'[1]-------  H.S.ARA -------'!$J$35:$J$38,2,FALSE)," "))</f>
        <v> </v>
      </c>
      <c r="BX496" s="51" t="str">
        <f>IF(ISNA('[1]-------  H.S.ARA -------'!$C$39)," ",IF('[1]-------  H.S.ARA -------'!$C$39='CITYLIFE SİNEMALARI'!B496,HLOOKUP('CITYLIFE SİNEMALARI'!B496,'[1]-------  H.S.ARA -------'!$C$39:$C$42,2,FALSE)," "))</f>
        <v> </v>
      </c>
      <c r="BY496" s="51" t="str">
        <f>IF(ISNA('[1]-------  H.S.ARA -------'!$D$39)," ",IF('[1]-------  H.S.ARA -------'!$D$39='CITYLIFE SİNEMALARI'!B496,HLOOKUP('CITYLIFE SİNEMALARI'!B496,'[1]-------  H.S.ARA -------'!$D$39:$D$42,2,FALSE)," "))</f>
        <v> </v>
      </c>
      <c r="BZ496" s="51" t="str">
        <f>IF(ISNA('[1]-------  H.S.ARA -------'!$E$39)," ",IF('[1]-------  H.S.ARA -------'!$E$39='CITYLIFE SİNEMALARI'!B496,HLOOKUP('CITYLIFE SİNEMALARI'!B496,'[1]-------  H.S.ARA -------'!$E$39:$E$42,2,FALSE)," "))</f>
        <v> </v>
      </c>
      <c r="CA496" s="51" t="str">
        <f>IF(ISNA('[1]-------  H.S.ARA -------'!$F$39)," ",IF('[1]-------  H.S.ARA -------'!$F$39='CITYLIFE SİNEMALARI'!B496,HLOOKUP('CITYLIFE SİNEMALARI'!B496,'[1]-------  H.S.ARA -------'!$F$39:$F$42,2,FALSE)," "))</f>
        <v> </v>
      </c>
      <c r="CB496" s="51" t="str">
        <f>IF(ISNA('[1]-------  H.S.ARA -------'!$G$39)," ",IF('[1]-------  H.S.ARA -------'!$G$39='CITYLIFE SİNEMALARI'!B496,HLOOKUP('CITYLIFE SİNEMALARI'!B496,'[1]-------  H.S.ARA -------'!$G$39:$G$42,2,FALSE)," "))</f>
        <v> </v>
      </c>
      <c r="CC496" s="51" t="str">
        <f>IF(ISNA('[1]-------  H.S.ARA -------'!$H$39)," ",IF('[1]-------  H.S.ARA -------'!$H$39='CITYLIFE SİNEMALARI'!B496,HLOOKUP('CITYLIFE SİNEMALARI'!B496,'[1]-------  H.S.ARA -------'!$H$39:$H$42,2,FALSE)," "))</f>
        <v> </v>
      </c>
      <c r="CD496" s="51" t="str">
        <f>IF(ISNA('[1]-------  H.S.ARA -------'!$I$39)," ",IF('[1]-------  H.S.ARA -------'!$I$39='CITYLIFE SİNEMALARI'!B496,HLOOKUP('CITYLIFE SİNEMALARI'!B496,'[1]-------  H.S.ARA -------'!$I$39:$I$42,2,FALSE)," "))</f>
        <v> </v>
      </c>
      <c r="CE496" s="51" t="str">
        <f>IF(ISNA('[1]-------  H.S.ARA -------'!$J$39)," ",IF('[1]-------  H.S.ARA -------'!$J$39='CITYLIFE SİNEMALARI'!B496,HLOOKUP('CITYLIFE SİNEMALARI'!B496,'[1]-------  H.S.ARA -------'!$J$39:$J$42,2,FALSE)," "))</f>
        <v> </v>
      </c>
      <c r="CF496" s="47" t="str">
        <f>IF(ISNA('[1]-------  H.S.ARA -------'!$C$43)," ",IF('[1]-------  H.S.ARA -------'!$C$43='CITYLIFE SİNEMALARI'!B496,HLOOKUP('CITYLIFE SİNEMALARI'!B496,'[1]-------  H.S.ARA -------'!$C$43:$C$46,2,FALSE)," "))</f>
        <v> </v>
      </c>
      <c r="CG496" s="47" t="str">
        <f>IF(ISNA('[1]-------  H.S.ARA -------'!$D$43)," ",IF('[1]-------  H.S.ARA -------'!$D$43='CITYLIFE SİNEMALARI'!B496,HLOOKUP('CITYLIFE SİNEMALARI'!B496,'[1]-------  H.S.ARA -------'!$D$43:$D$46,2,FALSE)," "))</f>
        <v> </v>
      </c>
      <c r="CH496" s="47" t="str">
        <f>IF(ISNA('[1]-------  H.S.ARA -------'!$E$43)," ",IF('[1]-------  H.S.ARA -------'!$E$43='CITYLIFE SİNEMALARI'!B496,HLOOKUP('CITYLIFE SİNEMALARI'!B496,'[1]-------  H.S.ARA -------'!$E$43:$E$46,2,FALSE)," "))</f>
        <v> </v>
      </c>
      <c r="CI496" s="47" t="str">
        <f>IF(ISNA('[1]-------  H.S.ARA -------'!$F$43)," ",IF('[1]-------  H.S.ARA -------'!$F$43='CITYLIFE SİNEMALARI'!B496,HLOOKUP('CITYLIFE SİNEMALARI'!B496,'[1]-------  H.S.ARA -------'!$F$43:$F$46,2,FALSE)," "))</f>
        <v> </v>
      </c>
      <c r="CJ496" s="47" t="str">
        <f>IF(ISNA('[1]-------  H.S.ARA -------'!$G$43)," ",IF('[1]-------  H.S.ARA -------'!$G$43='CITYLIFE SİNEMALARI'!B496,HLOOKUP('CITYLIFE SİNEMALARI'!B496,'[1]-------  H.S.ARA -------'!$G$43:$G$46,2,FALSE)," "))</f>
        <v> </v>
      </c>
      <c r="CK496" s="47" t="str">
        <f>IF(ISNA('[1]-------  H.S.ARA -------'!$H$43)," ",IF('[1]-------  H.S.ARA -------'!$H$43='CITYLIFE SİNEMALARI'!B496,HLOOKUP('CITYLIFE SİNEMALARI'!B496,'[1]-------  H.S.ARA -------'!$H$43:$H$46,2,FALSE)," "))</f>
        <v> </v>
      </c>
      <c r="CL496" s="47" t="str">
        <f>IF(ISNA('[1]-------  H.S.ARA -------'!$I$43)," ",IF('[1]-------  H.S.ARA -------'!$I$43='CITYLIFE SİNEMALARI'!B496,HLOOKUP('CITYLIFE SİNEMALARI'!B496,'[1]-------  H.S.ARA -------'!$I$43:$I$46,2,FALSE)," "))</f>
        <v> </v>
      </c>
      <c r="CM496" s="47" t="str">
        <f>IF(ISNA('[1]-------  H.S.ARA -------'!$J$43)," ",IF('[1]-------  H.S.ARA -------'!$J$43='CITYLIFE SİNEMALARI'!B496,HLOOKUP('CITYLIFE SİNEMALARI'!B496,'[1]-------  H.S.ARA -------'!$J$43:$J$46,2,FALSE)," "))</f>
        <v> </v>
      </c>
      <c r="CN496" s="46" t="str">
        <f>IF(ISNA('[1]-------  H.S.ARA -------'!$C$47)," ",IF('[1]-------  H.S.ARA -------'!$C$47='CITYLIFE SİNEMALARI'!B496,HLOOKUP('CITYLIFE SİNEMALARI'!B496,'[1]-------  H.S.ARA -------'!$C$47:$C$50,2,FALSE)," "))</f>
        <v> </v>
      </c>
      <c r="CO496" s="46" t="str">
        <f>IF(ISNA('[1]-------  H.S.ARA -------'!$D$47)," ",IF('[1]-------  H.S.ARA -------'!$D$47='CITYLIFE SİNEMALARI'!B496,HLOOKUP('CITYLIFE SİNEMALARI'!B496,'[1]-------  H.S.ARA -------'!$D$47:$D$50,2,FALSE)," "))</f>
        <v> </v>
      </c>
      <c r="CP496" s="46" t="str">
        <f>IF(ISNA('[1]-------  H.S.ARA -------'!$E$47)," ",IF('[1]-------  H.S.ARA -------'!$E$47='CITYLIFE SİNEMALARI'!B496,HLOOKUP('CITYLIFE SİNEMALARI'!B496,'[1]-------  H.S.ARA -------'!$E$47:$E$50,2,FALSE)," "))</f>
        <v> </v>
      </c>
      <c r="CQ496" s="46" t="str">
        <f>IF(ISNA('[1]-------  H.S.ARA -------'!$F$47)," ",IF('[1]-------  H.S.ARA -------'!$F$47='CITYLIFE SİNEMALARI'!B496,HLOOKUP('CITYLIFE SİNEMALARI'!B496,'[1]-------  H.S.ARA -------'!$F$47:$F$50,2,FALSE)," "))</f>
        <v> </v>
      </c>
      <c r="CR496" s="46" t="str">
        <f>IF(ISNA('[1]-------  H.S.ARA -------'!$G$47)," ",IF('[1]-------  H.S.ARA -------'!$G$47='CITYLIFE SİNEMALARI'!B496,HLOOKUP('CITYLIFE SİNEMALARI'!B496,'[1]-------  H.S.ARA -------'!$G$47:$G$50,2,FALSE)," "))</f>
        <v> </v>
      </c>
      <c r="CS496" s="46" t="str">
        <f>IF(ISNA('[1]-------  H.S.ARA -------'!$H$47)," ",IF('[1]-------  H.S.ARA -------'!$H$47='CITYLIFE SİNEMALARI'!B496,HLOOKUP('CITYLIFE SİNEMALARI'!B496,'[1]-------  H.S.ARA -------'!$H$47:$H$50,2,FALSE)," "))</f>
        <v> </v>
      </c>
      <c r="CT496" s="46" t="str">
        <f>IF(ISNA('[1]-------  H.S.ARA -------'!$I$47)," ",IF('[1]-------  H.S.ARA -------'!$I$47='CITYLIFE SİNEMALARI'!B496,HLOOKUP('CITYLIFE SİNEMALARI'!B496,'[1]-------  H.S.ARA -------'!$I$47:$I$50,2,FALSE)," "))</f>
        <v> </v>
      </c>
      <c r="CU496" s="46" t="str">
        <f>IF(ISNA('[1]-------  H.S.ARA -------'!$J$47)," ",IF('[1]-------  H.S.ARA -------'!$J$47='CITYLIFE SİNEMALARI'!B496,HLOOKUP('CITYLIFE SİNEMALARI'!B496,'[1]-------  H.S.ARA -------'!$J$47:$J$50,2,FALSE)," "))</f>
        <v> </v>
      </c>
      <c r="CV496" s="48" t="str">
        <f>IF(ISNA('[1]-------  H.S.ARA -------'!$C$51)," ",IF('[1]-------  H.S.ARA -------'!$C$51='CITYLIFE SİNEMALARI'!B496,HLOOKUP('CITYLIFE SİNEMALARI'!B496,'[1]-------  H.S.ARA -------'!$C$51:$C$54,2,FALSE)," "))</f>
        <v> </v>
      </c>
      <c r="CW496" s="48" t="str">
        <f>IF(ISNA('[1]-------  H.S.ARA -------'!$D$51)," ",IF('[1]-------  H.S.ARA -------'!$D$51='CITYLIFE SİNEMALARI'!B496,HLOOKUP('CITYLIFE SİNEMALARI'!B496,'[1]-------  H.S.ARA -------'!$D$51:$D$54,2,FALSE)," "))</f>
        <v> </v>
      </c>
      <c r="CX496" s="48" t="str">
        <f>IF(ISNA('[1]-------  H.S.ARA -------'!$E$51)," ",IF('[1]-------  H.S.ARA -------'!$E$51='CITYLIFE SİNEMALARI'!B496,HLOOKUP('CITYLIFE SİNEMALARI'!B496,'[1]-------  H.S.ARA -------'!$E$51:$E$54,2,FALSE)," "))</f>
        <v> </v>
      </c>
      <c r="CY496" s="48" t="str">
        <f>IF(ISNA('[1]-------  H.S.ARA -------'!$F$51)," ",IF('[1]-------  H.S.ARA -------'!$F$51='CITYLIFE SİNEMALARI'!B496,HLOOKUP('CITYLIFE SİNEMALARI'!B496,'[1]-------  H.S.ARA -------'!$F$51:$F$54,2,FALSE)," "))</f>
        <v> </v>
      </c>
      <c r="CZ496" s="48" t="str">
        <f>IF(ISNA('[1]-------  H.S.ARA -------'!$G$51)," ",IF('[1]-------  H.S.ARA -------'!$G$51='CITYLIFE SİNEMALARI'!B496,HLOOKUP('CITYLIFE SİNEMALARI'!B496,'[1]-------  H.S.ARA -------'!$G$51:$G$54,2,FALSE)," "))</f>
        <v> </v>
      </c>
      <c r="DA496" s="48" t="str">
        <f>IF(ISNA('[1]-------  H.S.ARA -------'!$H$51)," ",IF('[1]-------  H.S.ARA -------'!$H$51='CITYLIFE SİNEMALARI'!B496,HLOOKUP('CITYLIFE SİNEMALARI'!B496,'[1]-------  H.S.ARA -------'!$H$51:$H$54,2,FALSE)," "))</f>
        <v> </v>
      </c>
      <c r="DB496" s="48" t="str">
        <f>IF(ISNA('[1]-------  H.S.ARA -------'!$I$51)," ",IF('[1]-------  H.S.ARA -------'!$I$51='CITYLIFE SİNEMALARI'!B496,HLOOKUP('CITYLIFE SİNEMALARI'!B496,'[1]-------  H.S.ARA -------'!$I$51:$I$54,2,FALSE)," "))</f>
        <v> </v>
      </c>
      <c r="DC496" s="48" t="str">
        <f>IF(ISNA('[1]-------  H.S.ARA -------'!$J$51)," ",IF('[1]-------  H.S.ARA -------'!$J$51='CITYLIFE SİNEMALARI'!B496,HLOOKUP('CITYLIFE SİNEMALARI'!B496,'[1]-------  H.S.ARA -------'!$J$51:$J$54,2,FALSE)," "))</f>
        <v> </v>
      </c>
      <c r="DD496" s="49" t="str">
        <f>IF(ISNA('[1]-------  H.S.ARA -------'!$C$55)," ",IF('[1]-------  H.S.ARA -------'!$C$55='CITYLIFE SİNEMALARI'!B496,HLOOKUP('CITYLIFE SİNEMALARI'!B496,'[1]-------  H.S.ARA -------'!$C$55:$C$58,2,FALSE)," "))</f>
        <v> </v>
      </c>
      <c r="DE496" s="49" t="str">
        <f>IF(ISNA('[1]-------  H.S.ARA -------'!$D$55)," ",IF('[1]-------  H.S.ARA -------'!$D$55='CITYLIFE SİNEMALARI'!B496,HLOOKUP('CITYLIFE SİNEMALARI'!B496,'[1]-------  H.S.ARA -------'!$D$55:$D$58,2,FALSE)," "))</f>
        <v> </v>
      </c>
      <c r="DF496" s="49" t="str">
        <f>IF(ISNA('[1]-------  H.S.ARA -------'!$E$55)," ",IF('[1]-------  H.S.ARA -------'!$E$55='CITYLIFE SİNEMALARI'!B496,HLOOKUP('CITYLIFE SİNEMALARI'!B496,'[1]-------  H.S.ARA -------'!$E$55:$E$58,2,FALSE)," "))</f>
        <v> </v>
      </c>
      <c r="DG496" s="49" t="str">
        <f>IF(ISNA('[1]-------  H.S.ARA -------'!$F$55)," ",IF('[1]-------  H.S.ARA -------'!$F$55='CITYLIFE SİNEMALARI'!B496,HLOOKUP('CITYLIFE SİNEMALARI'!B496,'[1]-------  H.S.ARA -------'!$F$55:$F$58,2,FALSE)," "))</f>
        <v> </v>
      </c>
      <c r="DH496" s="49" t="str">
        <f>IF(ISNA('[1]-------  H.S.ARA -------'!$G$55)," ",IF('[1]-------  H.S.ARA -------'!$G$55='CITYLIFE SİNEMALARI'!B496,HLOOKUP('CITYLIFE SİNEMALARI'!B496,'[1]-------  H.S.ARA -------'!$G$55:$G$58,2,FALSE)," "))</f>
        <v> </v>
      </c>
      <c r="DI496" s="49" t="str">
        <f>IF(ISNA('[1]-------  H.S.ARA -------'!$H$55)," ",IF('[1]-------  H.S.ARA -------'!$H$55='CITYLIFE SİNEMALARI'!B496,HLOOKUP('CITYLIFE SİNEMALARI'!B496,'[1]-------  H.S.ARA -------'!$H$55:$H$58,2,FALSE)," "))</f>
        <v> </v>
      </c>
      <c r="DJ496" s="49" t="str">
        <f>IF(ISNA('[1]-------  H.S.ARA -------'!$I$55)," ",IF('[1]-------  H.S.ARA -------'!$I$55='CITYLIFE SİNEMALARI'!B496,HLOOKUP('CITYLIFE SİNEMALARI'!B496,'[1]-------  H.S.ARA -------'!$I$55:$I$58,2,FALSE)," "))</f>
        <v> </v>
      </c>
      <c r="DK496" s="49" t="str">
        <f>IF(ISNA('[1]-------  H.S.ARA -------'!$J$55)," ",IF('[1]-------  H.S.ARA -------'!$J$55='CITYLIFE SİNEMALARI'!B496,HLOOKUP('CITYLIFE SİNEMALARI'!B496,'[1]-------  H.S.ARA -------'!$J$55:$J$58,2,FALSE)," "))</f>
        <v> </v>
      </c>
    </row>
    <row r="497" spans="2:115" ht="12.75">
      <c r="B497" s="54">
        <f t="shared" si="22"/>
        <v>0</v>
      </c>
      <c r="C497" s="55"/>
      <c r="D497" s="46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46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46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46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46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46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46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46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47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47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47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47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47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47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47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47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48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48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48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48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48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48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48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48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49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49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49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49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49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49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49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49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50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50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50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50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50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50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50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50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47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47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47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47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47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47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47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47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46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46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46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46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46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46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46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46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48" t="str">
        <f>IF(ISNA('[1]-------  H.S.ARA -------'!$C$31)," ",IF('[1]-------  H.S.ARA -------'!$C$31='CITYLIFE SİNEMALARI'!B497,HLOOKUP('CITYLIFE SİNEMALARI'!B497,'[1]-------  H.S.ARA -------'!$C$31:$C$34,2,FALSE)," "))</f>
        <v> </v>
      </c>
      <c r="BI497" s="48" t="str">
        <f>IF(ISNA('[1]-------  H.S.ARA -------'!$D$31)," ",IF('[1]-------  H.S.ARA -------'!$D$31='CITYLIFE SİNEMALARI'!B497,HLOOKUP('CITYLIFE SİNEMALARI'!B497,'[1]-------  H.S.ARA -------'!$D$31:$D$34,2,FALSE)," "))</f>
        <v> </v>
      </c>
      <c r="BJ497" s="48" t="str">
        <f>IF(ISNA('[1]-------  H.S.ARA -------'!$E$31)," ",IF('[1]-------  H.S.ARA -------'!$E$31='CITYLIFE SİNEMALARI'!B497,HLOOKUP('CITYLIFE SİNEMALARI'!B497,'[1]-------  H.S.ARA -------'!$E$31:$E$34,2,FALSE)," "))</f>
        <v> </v>
      </c>
      <c r="BK497" s="48" t="str">
        <f>IF(ISNA('[1]-------  H.S.ARA -------'!$F$31)," ",IF('[1]-------  H.S.ARA -------'!$F$31='CITYLIFE SİNEMALARI'!B497,HLOOKUP('CITYLIFE SİNEMALARI'!B497,'[1]-------  H.S.ARA -------'!$F$31:$F$34,2,FALSE)," "))</f>
        <v> </v>
      </c>
      <c r="BL497" s="48" t="str">
        <f>IF(ISNA('[1]-------  H.S.ARA -------'!$G$31)," ",IF('[1]-------  H.S.ARA -------'!$G$31='CITYLIFE SİNEMALARI'!B497,HLOOKUP('CITYLIFE SİNEMALARI'!B497,'[1]-------  H.S.ARA -------'!$G$31:$G$34,2,FALSE)," "))</f>
        <v> </v>
      </c>
      <c r="BM497" s="48" t="str">
        <f>IF(ISNA('[1]-------  H.S.ARA -------'!$H$31)," ",IF('[1]-------  H.S.ARA -------'!$H$31='CITYLIFE SİNEMALARI'!B497,HLOOKUP('CITYLIFE SİNEMALARI'!B497,'[1]-------  H.S.ARA -------'!$H$31:$H$34,2,FALSE)," "))</f>
        <v> </v>
      </c>
      <c r="BN497" s="48" t="str">
        <f>IF(ISNA('[1]-------  H.S.ARA -------'!$I$31)," ",IF('[1]-------  H.S.ARA -------'!$I$31='CITYLIFE SİNEMALARI'!B497,HLOOKUP('CITYLIFE SİNEMALARI'!B497,'[1]-------  H.S.ARA -------'!$I$31:$I$34,2,FALSE)," "))</f>
        <v> </v>
      </c>
      <c r="BO497" s="48" t="str">
        <f>IF(ISNA('[1]-------  H.S.ARA -------'!$J$31)," ",IF('[1]-------  H.S.ARA -------'!$J$31='CITYLIFE SİNEMALARI'!B497,HLOOKUP('CITYLIFE SİNEMALARI'!B497,'[1]-------  H.S.ARA -------'!$J$31:$J$34,2,FALSE)," "))</f>
        <v> </v>
      </c>
      <c r="BP497" s="49" t="str">
        <f>IF(ISNA('[1]-------  H.S.ARA -------'!$C$35)," ",IF('[1]-------  H.S.ARA -------'!$C$35='CITYLIFE SİNEMALARI'!B497,HLOOKUP('CITYLIFE SİNEMALARI'!B497,'[1]-------  H.S.ARA -------'!$C$35:$C$38,2,FALSE)," "))</f>
        <v> </v>
      </c>
      <c r="BQ497" s="49" t="str">
        <f>IF(ISNA('[1]-------  H.S.ARA -------'!$D$35)," ",IF('[1]-------  H.S.ARA -------'!$D$35='CITYLIFE SİNEMALARI'!B497,HLOOKUP('CITYLIFE SİNEMALARI'!B497,'[1]-------  H.S.ARA -------'!$D$35:$D$38,2,FALSE)," "))</f>
        <v> </v>
      </c>
      <c r="BR497" s="49" t="str">
        <f>IF(ISNA('[1]-------  H.S.ARA -------'!$E$35)," ",IF('[1]-------  H.S.ARA -------'!$E$35='CITYLIFE SİNEMALARI'!B497,HLOOKUP('CITYLIFE SİNEMALARI'!B497,'[1]-------  H.S.ARA -------'!$E$35:$E$38,2,FALSE)," "))</f>
        <v> </v>
      </c>
      <c r="BS497" s="49" t="str">
        <f>IF(ISNA('[1]-------  H.S.ARA -------'!$F$35)," ",IF('[1]-------  H.S.ARA -------'!$F$35='CITYLIFE SİNEMALARI'!B497,HLOOKUP('CITYLIFE SİNEMALARI'!B497,'[1]-------  H.S.ARA -------'!$F$35:$F$38,2,FALSE)," "))</f>
        <v> </v>
      </c>
      <c r="BT497" s="49" t="str">
        <f>IF(ISNA('[1]-------  H.S.ARA -------'!$G$35)," ",IF('[1]-------  H.S.ARA -------'!$G$35='CITYLIFE SİNEMALARI'!B497,HLOOKUP('CITYLIFE SİNEMALARI'!B497,'[1]-------  H.S.ARA -------'!$G$35:$G$38,2,FALSE)," "))</f>
        <v> </v>
      </c>
      <c r="BU497" s="49" t="str">
        <f>IF(ISNA('[1]-------  H.S.ARA -------'!$H$35)," ",IF('[1]-------  H.S.ARA -------'!$H$35='CITYLIFE SİNEMALARI'!B497,HLOOKUP('CITYLIFE SİNEMALARI'!B497,'[1]-------  H.S.ARA -------'!$H$35:$H$38,2,FALSE)," "))</f>
        <v> </v>
      </c>
      <c r="BV497" s="49" t="str">
        <f>IF(ISNA('[1]-------  H.S.ARA -------'!$I$35)," ",IF('[1]-------  H.S.ARA -------'!$I$35='CITYLIFE SİNEMALARI'!B497,HLOOKUP('CITYLIFE SİNEMALARI'!B497,'[1]-------  H.S.ARA -------'!$I$35:$I$38,2,FALSE)," "))</f>
        <v> </v>
      </c>
      <c r="BW497" s="49" t="str">
        <f>IF(ISNA('[1]-------  H.S.ARA -------'!$J$35)," ",IF('[1]-------  H.S.ARA -------'!$J$35='CITYLIFE SİNEMALARI'!B497,HLOOKUP('CITYLIFE SİNEMALARI'!B497,'[1]-------  H.S.ARA -------'!$J$35:$J$38,2,FALSE)," "))</f>
        <v> </v>
      </c>
      <c r="BX497" s="51" t="str">
        <f>IF(ISNA('[1]-------  H.S.ARA -------'!$C$39)," ",IF('[1]-------  H.S.ARA -------'!$C$39='CITYLIFE SİNEMALARI'!B497,HLOOKUP('CITYLIFE SİNEMALARI'!B497,'[1]-------  H.S.ARA -------'!$C$39:$C$42,2,FALSE)," "))</f>
        <v> </v>
      </c>
      <c r="BY497" s="51" t="str">
        <f>IF(ISNA('[1]-------  H.S.ARA -------'!$D$39)," ",IF('[1]-------  H.S.ARA -------'!$D$39='CITYLIFE SİNEMALARI'!B497,HLOOKUP('CITYLIFE SİNEMALARI'!B497,'[1]-------  H.S.ARA -------'!$D$39:$D$42,2,FALSE)," "))</f>
        <v> </v>
      </c>
      <c r="BZ497" s="51" t="str">
        <f>IF(ISNA('[1]-------  H.S.ARA -------'!$E$39)," ",IF('[1]-------  H.S.ARA -------'!$E$39='CITYLIFE SİNEMALARI'!B497,HLOOKUP('CITYLIFE SİNEMALARI'!B497,'[1]-------  H.S.ARA -------'!$E$39:$E$42,2,FALSE)," "))</f>
        <v> </v>
      </c>
      <c r="CA497" s="51" t="str">
        <f>IF(ISNA('[1]-------  H.S.ARA -------'!$F$39)," ",IF('[1]-------  H.S.ARA -------'!$F$39='CITYLIFE SİNEMALARI'!B497,HLOOKUP('CITYLIFE SİNEMALARI'!B497,'[1]-------  H.S.ARA -------'!$F$39:$F$42,2,FALSE)," "))</f>
        <v> </v>
      </c>
      <c r="CB497" s="51" t="str">
        <f>IF(ISNA('[1]-------  H.S.ARA -------'!$G$39)," ",IF('[1]-------  H.S.ARA -------'!$G$39='CITYLIFE SİNEMALARI'!B497,HLOOKUP('CITYLIFE SİNEMALARI'!B497,'[1]-------  H.S.ARA -------'!$G$39:$G$42,2,FALSE)," "))</f>
        <v> </v>
      </c>
      <c r="CC497" s="51" t="str">
        <f>IF(ISNA('[1]-------  H.S.ARA -------'!$H$39)," ",IF('[1]-------  H.S.ARA -------'!$H$39='CITYLIFE SİNEMALARI'!B497,HLOOKUP('CITYLIFE SİNEMALARI'!B497,'[1]-------  H.S.ARA -------'!$H$39:$H$42,2,FALSE)," "))</f>
        <v> </v>
      </c>
      <c r="CD497" s="51" t="str">
        <f>IF(ISNA('[1]-------  H.S.ARA -------'!$I$39)," ",IF('[1]-------  H.S.ARA -------'!$I$39='CITYLIFE SİNEMALARI'!B497,HLOOKUP('CITYLIFE SİNEMALARI'!B497,'[1]-------  H.S.ARA -------'!$I$39:$I$42,2,FALSE)," "))</f>
        <v> </v>
      </c>
      <c r="CE497" s="51" t="str">
        <f>IF(ISNA('[1]-------  H.S.ARA -------'!$J$39)," ",IF('[1]-------  H.S.ARA -------'!$J$39='CITYLIFE SİNEMALARI'!B497,HLOOKUP('CITYLIFE SİNEMALARI'!B497,'[1]-------  H.S.ARA -------'!$J$39:$J$42,2,FALSE)," "))</f>
        <v> </v>
      </c>
      <c r="CF497" s="47" t="str">
        <f>IF(ISNA('[1]-------  H.S.ARA -------'!$C$43)," ",IF('[1]-------  H.S.ARA -------'!$C$43='CITYLIFE SİNEMALARI'!B497,HLOOKUP('CITYLIFE SİNEMALARI'!B497,'[1]-------  H.S.ARA -------'!$C$43:$C$46,2,FALSE)," "))</f>
        <v> </v>
      </c>
      <c r="CG497" s="47" t="str">
        <f>IF(ISNA('[1]-------  H.S.ARA -------'!$D$43)," ",IF('[1]-------  H.S.ARA -------'!$D$43='CITYLIFE SİNEMALARI'!B497,HLOOKUP('CITYLIFE SİNEMALARI'!B497,'[1]-------  H.S.ARA -------'!$D$43:$D$46,2,FALSE)," "))</f>
        <v> </v>
      </c>
      <c r="CH497" s="47" t="str">
        <f>IF(ISNA('[1]-------  H.S.ARA -------'!$E$43)," ",IF('[1]-------  H.S.ARA -------'!$E$43='CITYLIFE SİNEMALARI'!B497,HLOOKUP('CITYLIFE SİNEMALARI'!B497,'[1]-------  H.S.ARA -------'!$E$43:$E$46,2,FALSE)," "))</f>
        <v> </v>
      </c>
      <c r="CI497" s="47" t="str">
        <f>IF(ISNA('[1]-------  H.S.ARA -------'!$F$43)," ",IF('[1]-------  H.S.ARA -------'!$F$43='CITYLIFE SİNEMALARI'!B497,HLOOKUP('CITYLIFE SİNEMALARI'!B497,'[1]-------  H.S.ARA -------'!$F$43:$F$46,2,FALSE)," "))</f>
        <v> </v>
      </c>
      <c r="CJ497" s="47" t="str">
        <f>IF(ISNA('[1]-------  H.S.ARA -------'!$G$43)," ",IF('[1]-------  H.S.ARA -------'!$G$43='CITYLIFE SİNEMALARI'!B497,HLOOKUP('CITYLIFE SİNEMALARI'!B497,'[1]-------  H.S.ARA -------'!$G$43:$G$46,2,FALSE)," "))</f>
        <v> </v>
      </c>
      <c r="CK497" s="47" t="str">
        <f>IF(ISNA('[1]-------  H.S.ARA -------'!$H$43)," ",IF('[1]-------  H.S.ARA -------'!$H$43='CITYLIFE SİNEMALARI'!B497,HLOOKUP('CITYLIFE SİNEMALARI'!B497,'[1]-------  H.S.ARA -------'!$H$43:$H$46,2,FALSE)," "))</f>
        <v> </v>
      </c>
      <c r="CL497" s="47" t="str">
        <f>IF(ISNA('[1]-------  H.S.ARA -------'!$I$43)," ",IF('[1]-------  H.S.ARA -------'!$I$43='CITYLIFE SİNEMALARI'!B497,HLOOKUP('CITYLIFE SİNEMALARI'!B497,'[1]-------  H.S.ARA -------'!$I$43:$I$46,2,FALSE)," "))</f>
        <v> </v>
      </c>
      <c r="CM497" s="47" t="str">
        <f>IF(ISNA('[1]-------  H.S.ARA -------'!$J$43)," ",IF('[1]-------  H.S.ARA -------'!$J$43='CITYLIFE SİNEMALARI'!B497,HLOOKUP('CITYLIFE SİNEMALARI'!B497,'[1]-------  H.S.ARA -------'!$J$43:$J$46,2,FALSE)," "))</f>
        <v> </v>
      </c>
      <c r="CN497" s="46" t="str">
        <f>IF(ISNA('[1]-------  H.S.ARA -------'!$C$47)," ",IF('[1]-------  H.S.ARA -------'!$C$47='CITYLIFE SİNEMALARI'!B497,HLOOKUP('CITYLIFE SİNEMALARI'!B497,'[1]-------  H.S.ARA -------'!$C$47:$C$50,2,FALSE)," "))</f>
        <v> </v>
      </c>
      <c r="CO497" s="46" t="str">
        <f>IF(ISNA('[1]-------  H.S.ARA -------'!$D$47)," ",IF('[1]-------  H.S.ARA -------'!$D$47='CITYLIFE SİNEMALARI'!B497,HLOOKUP('CITYLIFE SİNEMALARI'!B497,'[1]-------  H.S.ARA -------'!$D$47:$D$50,2,FALSE)," "))</f>
        <v> </v>
      </c>
      <c r="CP497" s="46" t="str">
        <f>IF(ISNA('[1]-------  H.S.ARA -------'!$E$47)," ",IF('[1]-------  H.S.ARA -------'!$E$47='CITYLIFE SİNEMALARI'!B497,HLOOKUP('CITYLIFE SİNEMALARI'!B497,'[1]-------  H.S.ARA -------'!$E$47:$E$50,2,FALSE)," "))</f>
        <v> </v>
      </c>
      <c r="CQ497" s="46" t="str">
        <f>IF(ISNA('[1]-------  H.S.ARA -------'!$F$47)," ",IF('[1]-------  H.S.ARA -------'!$F$47='CITYLIFE SİNEMALARI'!B497,HLOOKUP('CITYLIFE SİNEMALARI'!B497,'[1]-------  H.S.ARA -------'!$F$47:$F$50,2,FALSE)," "))</f>
        <v> </v>
      </c>
      <c r="CR497" s="46" t="str">
        <f>IF(ISNA('[1]-------  H.S.ARA -------'!$G$47)," ",IF('[1]-------  H.S.ARA -------'!$G$47='CITYLIFE SİNEMALARI'!B497,HLOOKUP('CITYLIFE SİNEMALARI'!B497,'[1]-------  H.S.ARA -------'!$G$47:$G$50,2,FALSE)," "))</f>
        <v> </v>
      </c>
      <c r="CS497" s="46" t="str">
        <f>IF(ISNA('[1]-------  H.S.ARA -------'!$H$47)," ",IF('[1]-------  H.S.ARA -------'!$H$47='CITYLIFE SİNEMALARI'!B497,HLOOKUP('CITYLIFE SİNEMALARI'!B497,'[1]-------  H.S.ARA -------'!$H$47:$H$50,2,FALSE)," "))</f>
        <v> </v>
      </c>
      <c r="CT497" s="46" t="str">
        <f>IF(ISNA('[1]-------  H.S.ARA -------'!$I$47)," ",IF('[1]-------  H.S.ARA -------'!$I$47='CITYLIFE SİNEMALARI'!B497,HLOOKUP('CITYLIFE SİNEMALARI'!B497,'[1]-------  H.S.ARA -------'!$I$47:$I$50,2,FALSE)," "))</f>
        <v> </v>
      </c>
      <c r="CU497" s="46" t="str">
        <f>IF(ISNA('[1]-------  H.S.ARA -------'!$J$47)," ",IF('[1]-------  H.S.ARA -------'!$J$47='CITYLIFE SİNEMALARI'!B497,HLOOKUP('CITYLIFE SİNEMALARI'!B497,'[1]-------  H.S.ARA -------'!$J$47:$J$50,2,FALSE)," "))</f>
        <v> </v>
      </c>
      <c r="CV497" s="48" t="str">
        <f>IF(ISNA('[1]-------  H.S.ARA -------'!$C$51)," ",IF('[1]-------  H.S.ARA -------'!$C$51='CITYLIFE SİNEMALARI'!B497,HLOOKUP('CITYLIFE SİNEMALARI'!B497,'[1]-------  H.S.ARA -------'!$C$51:$C$54,2,FALSE)," "))</f>
        <v> </v>
      </c>
      <c r="CW497" s="48" t="str">
        <f>IF(ISNA('[1]-------  H.S.ARA -------'!$D$51)," ",IF('[1]-------  H.S.ARA -------'!$D$51='CITYLIFE SİNEMALARI'!B497,HLOOKUP('CITYLIFE SİNEMALARI'!B497,'[1]-------  H.S.ARA -------'!$D$51:$D$54,2,FALSE)," "))</f>
        <v> </v>
      </c>
      <c r="CX497" s="48" t="str">
        <f>IF(ISNA('[1]-------  H.S.ARA -------'!$E$51)," ",IF('[1]-------  H.S.ARA -------'!$E$51='CITYLIFE SİNEMALARI'!B497,HLOOKUP('CITYLIFE SİNEMALARI'!B497,'[1]-------  H.S.ARA -------'!$E$51:$E$54,2,FALSE)," "))</f>
        <v> </v>
      </c>
      <c r="CY497" s="48" t="str">
        <f>IF(ISNA('[1]-------  H.S.ARA -------'!$F$51)," ",IF('[1]-------  H.S.ARA -------'!$F$51='CITYLIFE SİNEMALARI'!B497,HLOOKUP('CITYLIFE SİNEMALARI'!B497,'[1]-------  H.S.ARA -------'!$F$51:$F$54,2,FALSE)," "))</f>
        <v> </v>
      </c>
      <c r="CZ497" s="48" t="str">
        <f>IF(ISNA('[1]-------  H.S.ARA -------'!$G$51)," ",IF('[1]-------  H.S.ARA -------'!$G$51='CITYLIFE SİNEMALARI'!B497,HLOOKUP('CITYLIFE SİNEMALARI'!B497,'[1]-------  H.S.ARA -------'!$G$51:$G$54,2,FALSE)," "))</f>
        <v> </v>
      </c>
      <c r="DA497" s="48" t="str">
        <f>IF(ISNA('[1]-------  H.S.ARA -------'!$H$51)," ",IF('[1]-------  H.S.ARA -------'!$H$51='CITYLIFE SİNEMALARI'!B497,HLOOKUP('CITYLIFE SİNEMALARI'!B497,'[1]-------  H.S.ARA -------'!$H$51:$H$54,2,FALSE)," "))</f>
        <v> </v>
      </c>
      <c r="DB497" s="48" t="str">
        <f>IF(ISNA('[1]-------  H.S.ARA -------'!$I$51)," ",IF('[1]-------  H.S.ARA -------'!$I$51='CITYLIFE SİNEMALARI'!B497,HLOOKUP('CITYLIFE SİNEMALARI'!B497,'[1]-------  H.S.ARA -------'!$I$51:$I$54,2,FALSE)," "))</f>
        <v> </v>
      </c>
      <c r="DC497" s="48" t="str">
        <f>IF(ISNA('[1]-------  H.S.ARA -------'!$J$51)," ",IF('[1]-------  H.S.ARA -------'!$J$51='CITYLIFE SİNEMALARI'!B497,HLOOKUP('CITYLIFE SİNEMALARI'!B497,'[1]-------  H.S.ARA -------'!$J$51:$J$54,2,FALSE)," "))</f>
        <v> </v>
      </c>
      <c r="DD497" s="49" t="str">
        <f>IF(ISNA('[1]-------  H.S.ARA -------'!$C$55)," ",IF('[1]-------  H.S.ARA -------'!$C$55='CITYLIFE SİNEMALARI'!B497,HLOOKUP('CITYLIFE SİNEMALARI'!B497,'[1]-------  H.S.ARA -------'!$C$55:$C$58,2,FALSE)," "))</f>
        <v> </v>
      </c>
      <c r="DE497" s="49" t="str">
        <f>IF(ISNA('[1]-------  H.S.ARA -------'!$D$55)," ",IF('[1]-------  H.S.ARA -------'!$D$55='CITYLIFE SİNEMALARI'!B497,HLOOKUP('CITYLIFE SİNEMALARI'!B497,'[1]-------  H.S.ARA -------'!$D$55:$D$58,2,FALSE)," "))</f>
        <v> </v>
      </c>
      <c r="DF497" s="49" t="str">
        <f>IF(ISNA('[1]-------  H.S.ARA -------'!$E$55)," ",IF('[1]-------  H.S.ARA -------'!$E$55='CITYLIFE SİNEMALARI'!B497,HLOOKUP('CITYLIFE SİNEMALARI'!B497,'[1]-------  H.S.ARA -------'!$E$55:$E$58,2,FALSE)," "))</f>
        <v> </v>
      </c>
      <c r="DG497" s="49" t="str">
        <f>IF(ISNA('[1]-------  H.S.ARA -------'!$F$55)," ",IF('[1]-------  H.S.ARA -------'!$F$55='CITYLIFE SİNEMALARI'!B497,HLOOKUP('CITYLIFE SİNEMALARI'!B497,'[1]-------  H.S.ARA -------'!$F$55:$F$58,2,FALSE)," "))</f>
        <v> </v>
      </c>
      <c r="DH497" s="49" t="str">
        <f>IF(ISNA('[1]-------  H.S.ARA -------'!$G$55)," ",IF('[1]-------  H.S.ARA -------'!$G$55='CITYLIFE SİNEMALARI'!B497,HLOOKUP('CITYLIFE SİNEMALARI'!B497,'[1]-------  H.S.ARA -------'!$G$55:$G$58,2,FALSE)," "))</f>
        <v> </v>
      </c>
      <c r="DI497" s="49" t="str">
        <f>IF(ISNA('[1]-------  H.S.ARA -------'!$H$55)," ",IF('[1]-------  H.S.ARA -------'!$H$55='CITYLIFE SİNEMALARI'!B497,HLOOKUP('CITYLIFE SİNEMALARI'!B497,'[1]-------  H.S.ARA -------'!$H$55:$H$58,2,FALSE)," "))</f>
        <v> </v>
      </c>
      <c r="DJ497" s="49" t="str">
        <f>IF(ISNA('[1]-------  H.S.ARA -------'!$I$55)," ",IF('[1]-------  H.S.ARA -------'!$I$55='CITYLIFE SİNEMALARI'!B497,HLOOKUP('CITYLIFE SİNEMALARI'!B497,'[1]-------  H.S.ARA -------'!$I$55:$I$58,2,FALSE)," "))</f>
        <v> </v>
      </c>
      <c r="DK497" s="49" t="str">
        <f>IF(ISNA('[1]-------  H.S.ARA -------'!$J$55)," ",IF('[1]-------  H.S.ARA -------'!$J$55='CITYLIFE SİNEMALARI'!B497,HLOOKUP('CITYLIFE SİNEMALARI'!B497,'[1]-------  H.S.ARA -------'!$J$55:$J$58,2,FALSE)," "))</f>
        <v> </v>
      </c>
    </row>
    <row r="498" spans="2:115" ht="12.75">
      <c r="B498" s="54">
        <f t="shared" si="22"/>
        <v>0</v>
      </c>
      <c r="C498" s="55"/>
      <c r="D498" s="46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46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46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46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46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46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46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46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47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47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47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47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47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47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47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47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48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48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48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48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48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48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48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48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49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49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49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49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49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49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49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49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50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50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50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50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50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50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50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50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47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47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47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47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47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47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47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47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46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46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46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46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46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46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46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46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48" t="str">
        <f>IF(ISNA('[1]-------  H.S.ARA -------'!$C$31)," ",IF('[1]-------  H.S.ARA -------'!$C$31='CITYLIFE SİNEMALARI'!B498,HLOOKUP('CITYLIFE SİNEMALARI'!B498,'[1]-------  H.S.ARA -------'!$C$31:$C$34,2,FALSE)," "))</f>
        <v> </v>
      </c>
      <c r="BI498" s="48" t="str">
        <f>IF(ISNA('[1]-------  H.S.ARA -------'!$D$31)," ",IF('[1]-------  H.S.ARA -------'!$D$31='CITYLIFE SİNEMALARI'!B498,HLOOKUP('CITYLIFE SİNEMALARI'!B498,'[1]-------  H.S.ARA -------'!$D$31:$D$34,2,FALSE)," "))</f>
        <v> </v>
      </c>
      <c r="BJ498" s="48" t="str">
        <f>IF(ISNA('[1]-------  H.S.ARA -------'!$E$31)," ",IF('[1]-------  H.S.ARA -------'!$E$31='CITYLIFE SİNEMALARI'!B498,HLOOKUP('CITYLIFE SİNEMALARI'!B498,'[1]-------  H.S.ARA -------'!$E$31:$E$34,2,FALSE)," "))</f>
        <v> </v>
      </c>
      <c r="BK498" s="48" t="str">
        <f>IF(ISNA('[1]-------  H.S.ARA -------'!$F$31)," ",IF('[1]-------  H.S.ARA -------'!$F$31='CITYLIFE SİNEMALARI'!B498,HLOOKUP('CITYLIFE SİNEMALARI'!B498,'[1]-------  H.S.ARA -------'!$F$31:$F$34,2,FALSE)," "))</f>
        <v> </v>
      </c>
      <c r="BL498" s="48" t="str">
        <f>IF(ISNA('[1]-------  H.S.ARA -------'!$G$31)," ",IF('[1]-------  H.S.ARA -------'!$G$31='CITYLIFE SİNEMALARI'!B498,HLOOKUP('CITYLIFE SİNEMALARI'!B498,'[1]-------  H.S.ARA -------'!$G$31:$G$34,2,FALSE)," "))</f>
        <v> </v>
      </c>
      <c r="BM498" s="48" t="str">
        <f>IF(ISNA('[1]-------  H.S.ARA -------'!$H$31)," ",IF('[1]-------  H.S.ARA -------'!$H$31='CITYLIFE SİNEMALARI'!B498,HLOOKUP('CITYLIFE SİNEMALARI'!B498,'[1]-------  H.S.ARA -------'!$H$31:$H$34,2,FALSE)," "))</f>
        <v> </v>
      </c>
      <c r="BN498" s="48" t="str">
        <f>IF(ISNA('[1]-------  H.S.ARA -------'!$I$31)," ",IF('[1]-------  H.S.ARA -------'!$I$31='CITYLIFE SİNEMALARI'!B498,HLOOKUP('CITYLIFE SİNEMALARI'!B498,'[1]-------  H.S.ARA -------'!$I$31:$I$34,2,FALSE)," "))</f>
        <v> </v>
      </c>
      <c r="BO498" s="48" t="str">
        <f>IF(ISNA('[1]-------  H.S.ARA -------'!$J$31)," ",IF('[1]-------  H.S.ARA -------'!$J$31='CITYLIFE SİNEMALARI'!B498,HLOOKUP('CITYLIFE SİNEMALARI'!B498,'[1]-------  H.S.ARA -------'!$J$31:$J$34,2,FALSE)," "))</f>
        <v> </v>
      </c>
      <c r="BP498" s="49" t="str">
        <f>IF(ISNA('[1]-------  H.S.ARA -------'!$C$35)," ",IF('[1]-------  H.S.ARA -------'!$C$35='CITYLIFE SİNEMALARI'!B498,HLOOKUP('CITYLIFE SİNEMALARI'!B498,'[1]-------  H.S.ARA -------'!$C$35:$C$38,2,FALSE)," "))</f>
        <v> </v>
      </c>
      <c r="BQ498" s="49" t="str">
        <f>IF(ISNA('[1]-------  H.S.ARA -------'!$D$35)," ",IF('[1]-------  H.S.ARA -------'!$D$35='CITYLIFE SİNEMALARI'!B498,HLOOKUP('CITYLIFE SİNEMALARI'!B498,'[1]-------  H.S.ARA -------'!$D$35:$D$38,2,FALSE)," "))</f>
        <v> </v>
      </c>
      <c r="BR498" s="49" t="str">
        <f>IF(ISNA('[1]-------  H.S.ARA -------'!$E$35)," ",IF('[1]-------  H.S.ARA -------'!$E$35='CITYLIFE SİNEMALARI'!B498,HLOOKUP('CITYLIFE SİNEMALARI'!B498,'[1]-------  H.S.ARA -------'!$E$35:$E$38,2,FALSE)," "))</f>
        <v> </v>
      </c>
      <c r="BS498" s="49" t="str">
        <f>IF(ISNA('[1]-------  H.S.ARA -------'!$F$35)," ",IF('[1]-------  H.S.ARA -------'!$F$35='CITYLIFE SİNEMALARI'!B498,HLOOKUP('CITYLIFE SİNEMALARI'!B498,'[1]-------  H.S.ARA -------'!$F$35:$F$38,2,FALSE)," "))</f>
        <v> </v>
      </c>
      <c r="BT498" s="49" t="str">
        <f>IF(ISNA('[1]-------  H.S.ARA -------'!$G$35)," ",IF('[1]-------  H.S.ARA -------'!$G$35='CITYLIFE SİNEMALARI'!B498,HLOOKUP('CITYLIFE SİNEMALARI'!B498,'[1]-------  H.S.ARA -------'!$G$35:$G$38,2,FALSE)," "))</f>
        <v> </v>
      </c>
      <c r="BU498" s="49" t="str">
        <f>IF(ISNA('[1]-------  H.S.ARA -------'!$H$35)," ",IF('[1]-------  H.S.ARA -------'!$H$35='CITYLIFE SİNEMALARI'!B498,HLOOKUP('CITYLIFE SİNEMALARI'!B498,'[1]-------  H.S.ARA -------'!$H$35:$H$38,2,FALSE)," "))</f>
        <v> </v>
      </c>
      <c r="BV498" s="49" t="str">
        <f>IF(ISNA('[1]-------  H.S.ARA -------'!$I$35)," ",IF('[1]-------  H.S.ARA -------'!$I$35='CITYLIFE SİNEMALARI'!B498,HLOOKUP('CITYLIFE SİNEMALARI'!B498,'[1]-------  H.S.ARA -------'!$I$35:$I$38,2,FALSE)," "))</f>
        <v> </v>
      </c>
      <c r="BW498" s="49" t="str">
        <f>IF(ISNA('[1]-------  H.S.ARA -------'!$J$35)," ",IF('[1]-------  H.S.ARA -------'!$J$35='CITYLIFE SİNEMALARI'!B498,HLOOKUP('CITYLIFE SİNEMALARI'!B498,'[1]-------  H.S.ARA -------'!$J$35:$J$38,2,FALSE)," "))</f>
        <v> </v>
      </c>
      <c r="BX498" s="51" t="str">
        <f>IF(ISNA('[1]-------  H.S.ARA -------'!$C$39)," ",IF('[1]-------  H.S.ARA -------'!$C$39='CITYLIFE SİNEMALARI'!B498,HLOOKUP('CITYLIFE SİNEMALARI'!B498,'[1]-------  H.S.ARA -------'!$C$39:$C$42,2,FALSE)," "))</f>
        <v> </v>
      </c>
      <c r="BY498" s="51" t="str">
        <f>IF(ISNA('[1]-------  H.S.ARA -------'!$D$39)," ",IF('[1]-------  H.S.ARA -------'!$D$39='CITYLIFE SİNEMALARI'!B498,HLOOKUP('CITYLIFE SİNEMALARI'!B498,'[1]-------  H.S.ARA -------'!$D$39:$D$42,2,FALSE)," "))</f>
        <v> </v>
      </c>
      <c r="BZ498" s="51" t="str">
        <f>IF(ISNA('[1]-------  H.S.ARA -------'!$E$39)," ",IF('[1]-------  H.S.ARA -------'!$E$39='CITYLIFE SİNEMALARI'!B498,HLOOKUP('CITYLIFE SİNEMALARI'!B498,'[1]-------  H.S.ARA -------'!$E$39:$E$42,2,FALSE)," "))</f>
        <v> </v>
      </c>
      <c r="CA498" s="51" t="str">
        <f>IF(ISNA('[1]-------  H.S.ARA -------'!$F$39)," ",IF('[1]-------  H.S.ARA -------'!$F$39='CITYLIFE SİNEMALARI'!B498,HLOOKUP('CITYLIFE SİNEMALARI'!B498,'[1]-------  H.S.ARA -------'!$F$39:$F$42,2,FALSE)," "))</f>
        <v> </v>
      </c>
      <c r="CB498" s="51" t="str">
        <f>IF(ISNA('[1]-------  H.S.ARA -------'!$G$39)," ",IF('[1]-------  H.S.ARA -------'!$G$39='CITYLIFE SİNEMALARI'!B498,HLOOKUP('CITYLIFE SİNEMALARI'!B498,'[1]-------  H.S.ARA -------'!$G$39:$G$42,2,FALSE)," "))</f>
        <v> </v>
      </c>
      <c r="CC498" s="51" t="str">
        <f>IF(ISNA('[1]-------  H.S.ARA -------'!$H$39)," ",IF('[1]-------  H.S.ARA -------'!$H$39='CITYLIFE SİNEMALARI'!B498,HLOOKUP('CITYLIFE SİNEMALARI'!B498,'[1]-------  H.S.ARA -------'!$H$39:$H$42,2,FALSE)," "))</f>
        <v> </v>
      </c>
      <c r="CD498" s="51" t="str">
        <f>IF(ISNA('[1]-------  H.S.ARA -------'!$I$39)," ",IF('[1]-------  H.S.ARA -------'!$I$39='CITYLIFE SİNEMALARI'!B498,HLOOKUP('CITYLIFE SİNEMALARI'!B498,'[1]-------  H.S.ARA -------'!$I$39:$I$42,2,FALSE)," "))</f>
        <v> </v>
      </c>
      <c r="CE498" s="51" t="str">
        <f>IF(ISNA('[1]-------  H.S.ARA -------'!$J$39)," ",IF('[1]-------  H.S.ARA -------'!$J$39='CITYLIFE SİNEMALARI'!B498,HLOOKUP('CITYLIFE SİNEMALARI'!B498,'[1]-------  H.S.ARA -------'!$J$39:$J$42,2,FALSE)," "))</f>
        <v> </v>
      </c>
      <c r="CF498" s="47" t="str">
        <f>IF(ISNA('[1]-------  H.S.ARA -------'!$C$43)," ",IF('[1]-------  H.S.ARA -------'!$C$43='CITYLIFE SİNEMALARI'!B498,HLOOKUP('CITYLIFE SİNEMALARI'!B498,'[1]-------  H.S.ARA -------'!$C$43:$C$46,2,FALSE)," "))</f>
        <v> </v>
      </c>
      <c r="CG498" s="47" t="str">
        <f>IF(ISNA('[1]-------  H.S.ARA -------'!$D$43)," ",IF('[1]-------  H.S.ARA -------'!$D$43='CITYLIFE SİNEMALARI'!B498,HLOOKUP('CITYLIFE SİNEMALARI'!B498,'[1]-------  H.S.ARA -------'!$D$43:$D$46,2,FALSE)," "))</f>
        <v> </v>
      </c>
      <c r="CH498" s="47" t="str">
        <f>IF(ISNA('[1]-------  H.S.ARA -------'!$E$43)," ",IF('[1]-------  H.S.ARA -------'!$E$43='CITYLIFE SİNEMALARI'!B498,HLOOKUP('CITYLIFE SİNEMALARI'!B498,'[1]-------  H.S.ARA -------'!$E$43:$E$46,2,FALSE)," "))</f>
        <v> </v>
      </c>
      <c r="CI498" s="47" t="str">
        <f>IF(ISNA('[1]-------  H.S.ARA -------'!$F$43)," ",IF('[1]-------  H.S.ARA -------'!$F$43='CITYLIFE SİNEMALARI'!B498,HLOOKUP('CITYLIFE SİNEMALARI'!B498,'[1]-------  H.S.ARA -------'!$F$43:$F$46,2,FALSE)," "))</f>
        <v> </v>
      </c>
      <c r="CJ498" s="47" t="str">
        <f>IF(ISNA('[1]-------  H.S.ARA -------'!$G$43)," ",IF('[1]-------  H.S.ARA -------'!$G$43='CITYLIFE SİNEMALARI'!B498,HLOOKUP('CITYLIFE SİNEMALARI'!B498,'[1]-------  H.S.ARA -------'!$G$43:$G$46,2,FALSE)," "))</f>
        <v> </v>
      </c>
      <c r="CK498" s="47" t="str">
        <f>IF(ISNA('[1]-------  H.S.ARA -------'!$H$43)," ",IF('[1]-------  H.S.ARA -------'!$H$43='CITYLIFE SİNEMALARI'!B498,HLOOKUP('CITYLIFE SİNEMALARI'!B498,'[1]-------  H.S.ARA -------'!$H$43:$H$46,2,FALSE)," "))</f>
        <v> </v>
      </c>
      <c r="CL498" s="47" t="str">
        <f>IF(ISNA('[1]-------  H.S.ARA -------'!$I$43)," ",IF('[1]-------  H.S.ARA -------'!$I$43='CITYLIFE SİNEMALARI'!B498,HLOOKUP('CITYLIFE SİNEMALARI'!B498,'[1]-------  H.S.ARA -------'!$I$43:$I$46,2,FALSE)," "))</f>
        <v> </v>
      </c>
      <c r="CM498" s="47" t="str">
        <f>IF(ISNA('[1]-------  H.S.ARA -------'!$J$43)," ",IF('[1]-------  H.S.ARA -------'!$J$43='CITYLIFE SİNEMALARI'!B498,HLOOKUP('CITYLIFE SİNEMALARI'!B498,'[1]-------  H.S.ARA -------'!$J$43:$J$46,2,FALSE)," "))</f>
        <v> </v>
      </c>
      <c r="CN498" s="46" t="str">
        <f>IF(ISNA('[1]-------  H.S.ARA -------'!$C$47)," ",IF('[1]-------  H.S.ARA -------'!$C$47='CITYLIFE SİNEMALARI'!B498,HLOOKUP('CITYLIFE SİNEMALARI'!B498,'[1]-------  H.S.ARA -------'!$C$47:$C$50,2,FALSE)," "))</f>
        <v> </v>
      </c>
      <c r="CO498" s="46" t="str">
        <f>IF(ISNA('[1]-------  H.S.ARA -------'!$D$47)," ",IF('[1]-------  H.S.ARA -------'!$D$47='CITYLIFE SİNEMALARI'!B498,HLOOKUP('CITYLIFE SİNEMALARI'!B498,'[1]-------  H.S.ARA -------'!$D$47:$D$50,2,FALSE)," "))</f>
        <v> </v>
      </c>
      <c r="CP498" s="46" t="str">
        <f>IF(ISNA('[1]-------  H.S.ARA -------'!$E$47)," ",IF('[1]-------  H.S.ARA -------'!$E$47='CITYLIFE SİNEMALARI'!B498,HLOOKUP('CITYLIFE SİNEMALARI'!B498,'[1]-------  H.S.ARA -------'!$E$47:$E$50,2,FALSE)," "))</f>
        <v> </v>
      </c>
      <c r="CQ498" s="46" t="str">
        <f>IF(ISNA('[1]-------  H.S.ARA -------'!$F$47)," ",IF('[1]-------  H.S.ARA -------'!$F$47='CITYLIFE SİNEMALARI'!B498,HLOOKUP('CITYLIFE SİNEMALARI'!B498,'[1]-------  H.S.ARA -------'!$F$47:$F$50,2,FALSE)," "))</f>
        <v> </v>
      </c>
      <c r="CR498" s="46" t="str">
        <f>IF(ISNA('[1]-------  H.S.ARA -------'!$G$47)," ",IF('[1]-------  H.S.ARA -------'!$G$47='CITYLIFE SİNEMALARI'!B498,HLOOKUP('CITYLIFE SİNEMALARI'!B498,'[1]-------  H.S.ARA -------'!$G$47:$G$50,2,FALSE)," "))</f>
        <v> </v>
      </c>
      <c r="CS498" s="46" t="str">
        <f>IF(ISNA('[1]-------  H.S.ARA -------'!$H$47)," ",IF('[1]-------  H.S.ARA -------'!$H$47='CITYLIFE SİNEMALARI'!B498,HLOOKUP('CITYLIFE SİNEMALARI'!B498,'[1]-------  H.S.ARA -------'!$H$47:$H$50,2,FALSE)," "))</f>
        <v> </v>
      </c>
      <c r="CT498" s="46" t="str">
        <f>IF(ISNA('[1]-------  H.S.ARA -------'!$I$47)," ",IF('[1]-------  H.S.ARA -------'!$I$47='CITYLIFE SİNEMALARI'!B498,HLOOKUP('CITYLIFE SİNEMALARI'!B498,'[1]-------  H.S.ARA -------'!$I$47:$I$50,2,FALSE)," "))</f>
        <v> </v>
      </c>
      <c r="CU498" s="46" t="str">
        <f>IF(ISNA('[1]-------  H.S.ARA -------'!$J$47)," ",IF('[1]-------  H.S.ARA -------'!$J$47='CITYLIFE SİNEMALARI'!B498,HLOOKUP('CITYLIFE SİNEMALARI'!B498,'[1]-------  H.S.ARA -------'!$J$47:$J$50,2,FALSE)," "))</f>
        <v> </v>
      </c>
      <c r="CV498" s="48" t="str">
        <f>IF(ISNA('[1]-------  H.S.ARA -------'!$C$51)," ",IF('[1]-------  H.S.ARA -------'!$C$51='CITYLIFE SİNEMALARI'!B498,HLOOKUP('CITYLIFE SİNEMALARI'!B498,'[1]-------  H.S.ARA -------'!$C$51:$C$54,2,FALSE)," "))</f>
        <v> </v>
      </c>
      <c r="CW498" s="48" t="str">
        <f>IF(ISNA('[1]-------  H.S.ARA -------'!$D$51)," ",IF('[1]-------  H.S.ARA -------'!$D$51='CITYLIFE SİNEMALARI'!B498,HLOOKUP('CITYLIFE SİNEMALARI'!B498,'[1]-------  H.S.ARA -------'!$D$51:$D$54,2,FALSE)," "))</f>
        <v> </v>
      </c>
      <c r="CX498" s="48" t="str">
        <f>IF(ISNA('[1]-------  H.S.ARA -------'!$E$51)," ",IF('[1]-------  H.S.ARA -------'!$E$51='CITYLIFE SİNEMALARI'!B498,HLOOKUP('CITYLIFE SİNEMALARI'!B498,'[1]-------  H.S.ARA -------'!$E$51:$E$54,2,FALSE)," "))</f>
        <v> </v>
      </c>
      <c r="CY498" s="48" t="str">
        <f>IF(ISNA('[1]-------  H.S.ARA -------'!$F$51)," ",IF('[1]-------  H.S.ARA -------'!$F$51='CITYLIFE SİNEMALARI'!B498,HLOOKUP('CITYLIFE SİNEMALARI'!B498,'[1]-------  H.S.ARA -------'!$F$51:$F$54,2,FALSE)," "))</f>
        <v> </v>
      </c>
      <c r="CZ498" s="48" t="str">
        <f>IF(ISNA('[1]-------  H.S.ARA -------'!$G$51)," ",IF('[1]-------  H.S.ARA -------'!$G$51='CITYLIFE SİNEMALARI'!B498,HLOOKUP('CITYLIFE SİNEMALARI'!B498,'[1]-------  H.S.ARA -------'!$G$51:$G$54,2,FALSE)," "))</f>
        <v> </v>
      </c>
      <c r="DA498" s="48" t="str">
        <f>IF(ISNA('[1]-------  H.S.ARA -------'!$H$51)," ",IF('[1]-------  H.S.ARA -------'!$H$51='CITYLIFE SİNEMALARI'!B498,HLOOKUP('CITYLIFE SİNEMALARI'!B498,'[1]-------  H.S.ARA -------'!$H$51:$H$54,2,FALSE)," "))</f>
        <v> </v>
      </c>
      <c r="DB498" s="48" t="str">
        <f>IF(ISNA('[1]-------  H.S.ARA -------'!$I$51)," ",IF('[1]-------  H.S.ARA -------'!$I$51='CITYLIFE SİNEMALARI'!B498,HLOOKUP('CITYLIFE SİNEMALARI'!B498,'[1]-------  H.S.ARA -------'!$I$51:$I$54,2,FALSE)," "))</f>
        <v> </v>
      </c>
      <c r="DC498" s="48" t="str">
        <f>IF(ISNA('[1]-------  H.S.ARA -------'!$J$51)," ",IF('[1]-------  H.S.ARA -------'!$J$51='CITYLIFE SİNEMALARI'!B498,HLOOKUP('CITYLIFE SİNEMALARI'!B498,'[1]-------  H.S.ARA -------'!$J$51:$J$54,2,FALSE)," "))</f>
        <v> </v>
      </c>
      <c r="DD498" s="49" t="str">
        <f>IF(ISNA('[1]-------  H.S.ARA -------'!$C$55)," ",IF('[1]-------  H.S.ARA -------'!$C$55='CITYLIFE SİNEMALARI'!B498,HLOOKUP('CITYLIFE SİNEMALARI'!B498,'[1]-------  H.S.ARA -------'!$C$55:$C$58,2,FALSE)," "))</f>
        <v> </v>
      </c>
      <c r="DE498" s="49" t="str">
        <f>IF(ISNA('[1]-------  H.S.ARA -------'!$D$55)," ",IF('[1]-------  H.S.ARA -------'!$D$55='CITYLIFE SİNEMALARI'!B498,HLOOKUP('CITYLIFE SİNEMALARI'!B498,'[1]-------  H.S.ARA -------'!$D$55:$D$58,2,FALSE)," "))</f>
        <v> </v>
      </c>
      <c r="DF498" s="49" t="str">
        <f>IF(ISNA('[1]-------  H.S.ARA -------'!$E$55)," ",IF('[1]-------  H.S.ARA -------'!$E$55='CITYLIFE SİNEMALARI'!B498,HLOOKUP('CITYLIFE SİNEMALARI'!B498,'[1]-------  H.S.ARA -------'!$E$55:$E$58,2,FALSE)," "))</f>
        <v> </v>
      </c>
      <c r="DG498" s="49" t="str">
        <f>IF(ISNA('[1]-------  H.S.ARA -------'!$F$55)," ",IF('[1]-------  H.S.ARA -------'!$F$55='CITYLIFE SİNEMALARI'!B498,HLOOKUP('CITYLIFE SİNEMALARI'!B498,'[1]-------  H.S.ARA -------'!$F$55:$F$58,2,FALSE)," "))</f>
        <v> </v>
      </c>
      <c r="DH498" s="49" t="str">
        <f>IF(ISNA('[1]-------  H.S.ARA -------'!$G$55)," ",IF('[1]-------  H.S.ARA -------'!$G$55='CITYLIFE SİNEMALARI'!B498,HLOOKUP('CITYLIFE SİNEMALARI'!B498,'[1]-------  H.S.ARA -------'!$G$55:$G$58,2,FALSE)," "))</f>
        <v> </v>
      </c>
      <c r="DI498" s="49" t="str">
        <f>IF(ISNA('[1]-------  H.S.ARA -------'!$H$55)," ",IF('[1]-------  H.S.ARA -------'!$H$55='CITYLIFE SİNEMALARI'!B498,HLOOKUP('CITYLIFE SİNEMALARI'!B498,'[1]-------  H.S.ARA -------'!$H$55:$H$58,2,FALSE)," "))</f>
        <v> </v>
      </c>
      <c r="DJ498" s="49" t="str">
        <f>IF(ISNA('[1]-------  H.S.ARA -------'!$I$55)," ",IF('[1]-------  H.S.ARA -------'!$I$55='CITYLIFE SİNEMALARI'!B498,HLOOKUP('CITYLIFE SİNEMALARI'!B498,'[1]-------  H.S.ARA -------'!$I$55:$I$58,2,FALSE)," "))</f>
        <v> </v>
      </c>
      <c r="DK498" s="49" t="str">
        <f>IF(ISNA('[1]-------  H.S.ARA -------'!$J$55)," ",IF('[1]-------  H.S.ARA -------'!$J$55='CITYLIFE SİNEMALARI'!B498,HLOOKUP('CITYLIFE SİNEMALARI'!B498,'[1]-------  H.S.ARA -------'!$J$55:$J$58,2,FALSE)," "))</f>
        <v> </v>
      </c>
    </row>
    <row r="499" spans="2:115" ht="12.75">
      <c r="B499" s="54">
        <f t="shared" si="22"/>
        <v>0</v>
      </c>
      <c r="D499" s="46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46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46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46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46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46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46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46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47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47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47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47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47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47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47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47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48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48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48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48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48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48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48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48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49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49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49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49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49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49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49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49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50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50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50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50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50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50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50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50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47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47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47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47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47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47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47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47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46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46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46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46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46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46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46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46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48" t="str">
        <f>IF(ISNA('[1]-------  H.S.ARA -------'!$C$31)," ",IF('[1]-------  H.S.ARA -------'!$C$31='CITYLIFE SİNEMALARI'!B499,HLOOKUP('CITYLIFE SİNEMALARI'!B499,'[1]-------  H.S.ARA -------'!$C$31:$C$34,2,FALSE)," "))</f>
        <v> </v>
      </c>
      <c r="BI499" s="48" t="str">
        <f>IF(ISNA('[1]-------  H.S.ARA -------'!$D$31)," ",IF('[1]-------  H.S.ARA -------'!$D$31='CITYLIFE SİNEMALARI'!B499,HLOOKUP('CITYLIFE SİNEMALARI'!B499,'[1]-------  H.S.ARA -------'!$D$31:$D$34,2,FALSE)," "))</f>
        <v> </v>
      </c>
      <c r="BJ499" s="48" t="str">
        <f>IF(ISNA('[1]-------  H.S.ARA -------'!$E$31)," ",IF('[1]-------  H.S.ARA -------'!$E$31='CITYLIFE SİNEMALARI'!B499,HLOOKUP('CITYLIFE SİNEMALARI'!B499,'[1]-------  H.S.ARA -------'!$E$31:$E$34,2,FALSE)," "))</f>
        <v> </v>
      </c>
      <c r="BK499" s="48" t="str">
        <f>IF(ISNA('[1]-------  H.S.ARA -------'!$F$31)," ",IF('[1]-------  H.S.ARA -------'!$F$31='CITYLIFE SİNEMALARI'!B499,HLOOKUP('CITYLIFE SİNEMALARI'!B499,'[1]-------  H.S.ARA -------'!$F$31:$F$34,2,FALSE)," "))</f>
        <v> </v>
      </c>
      <c r="BL499" s="48" t="str">
        <f>IF(ISNA('[1]-------  H.S.ARA -------'!$G$31)," ",IF('[1]-------  H.S.ARA -------'!$G$31='CITYLIFE SİNEMALARI'!B499,HLOOKUP('CITYLIFE SİNEMALARI'!B499,'[1]-------  H.S.ARA -------'!$G$31:$G$34,2,FALSE)," "))</f>
        <v> </v>
      </c>
      <c r="BM499" s="48" t="str">
        <f>IF(ISNA('[1]-------  H.S.ARA -------'!$H$31)," ",IF('[1]-------  H.S.ARA -------'!$H$31='CITYLIFE SİNEMALARI'!B499,HLOOKUP('CITYLIFE SİNEMALARI'!B499,'[1]-------  H.S.ARA -------'!$H$31:$H$34,2,FALSE)," "))</f>
        <v> </v>
      </c>
      <c r="BN499" s="48" t="str">
        <f>IF(ISNA('[1]-------  H.S.ARA -------'!$I$31)," ",IF('[1]-------  H.S.ARA -------'!$I$31='CITYLIFE SİNEMALARI'!B499,HLOOKUP('CITYLIFE SİNEMALARI'!B499,'[1]-------  H.S.ARA -------'!$I$31:$I$34,2,FALSE)," "))</f>
        <v> </v>
      </c>
      <c r="BO499" s="48" t="str">
        <f>IF(ISNA('[1]-------  H.S.ARA -------'!$J$31)," ",IF('[1]-------  H.S.ARA -------'!$J$31='CITYLIFE SİNEMALARI'!B499,HLOOKUP('CITYLIFE SİNEMALARI'!B499,'[1]-------  H.S.ARA -------'!$J$31:$J$34,2,FALSE)," "))</f>
        <v> </v>
      </c>
      <c r="BP499" s="49" t="str">
        <f>IF(ISNA('[1]-------  H.S.ARA -------'!$C$35)," ",IF('[1]-------  H.S.ARA -------'!$C$35='CITYLIFE SİNEMALARI'!B499,HLOOKUP('CITYLIFE SİNEMALARI'!B499,'[1]-------  H.S.ARA -------'!$C$35:$C$38,2,FALSE)," "))</f>
        <v> </v>
      </c>
      <c r="BQ499" s="49" t="str">
        <f>IF(ISNA('[1]-------  H.S.ARA -------'!$D$35)," ",IF('[1]-------  H.S.ARA -------'!$D$35='CITYLIFE SİNEMALARI'!B499,HLOOKUP('CITYLIFE SİNEMALARI'!B499,'[1]-------  H.S.ARA -------'!$D$35:$D$38,2,FALSE)," "))</f>
        <v> </v>
      </c>
      <c r="BR499" s="49" t="str">
        <f>IF(ISNA('[1]-------  H.S.ARA -------'!$E$35)," ",IF('[1]-------  H.S.ARA -------'!$E$35='CITYLIFE SİNEMALARI'!B499,HLOOKUP('CITYLIFE SİNEMALARI'!B499,'[1]-------  H.S.ARA -------'!$E$35:$E$38,2,FALSE)," "))</f>
        <v> </v>
      </c>
      <c r="BS499" s="49" t="str">
        <f>IF(ISNA('[1]-------  H.S.ARA -------'!$F$35)," ",IF('[1]-------  H.S.ARA -------'!$F$35='CITYLIFE SİNEMALARI'!B499,HLOOKUP('CITYLIFE SİNEMALARI'!B499,'[1]-------  H.S.ARA -------'!$F$35:$F$38,2,FALSE)," "))</f>
        <v> </v>
      </c>
      <c r="BT499" s="49" t="str">
        <f>IF(ISNA('[1]-------  H.S.ARA -------'!$G$35)," ",IF('[1]-------  H.S.ARA -------'!$G$35='CITYLIFE SİNEMALARI'!B499,HLOOKUP('CITYLIFE SİNEMALARI'!B499,'[1]-------  H.S.ARA -------'!$G$35:$G$38,2,FALSE)," "))</f>
        <v> </v>
      </c>
      <c r="BU499" s="49" t="str">
        <f>IF(ISNA('[1]-------  H.S.ARA -------'!$H$35)," ",IF('[1]-------  H.S.ARA -------'!$H$35='CITYLIFE SİNEMALARI'!B499,HLOOKUP('CITYLIFE SİNEMALARI'!B499,'[1]-------  H.S.ARA -------'!$H$35:$H$38,2,FALSE)," "))</f>
        <v> </v>
      </c>
      <c r="BV499" s="49" t="str">
        <f>IF(ISNA('[1]-------  H.S.ARA -------'!$I$35)," ",IF('[1]-------  H.S.ARA -------'!$I$35='CITYLIFE SİNEMALARI'!B499,HLOOKUP('CITYLIFE SİNEMALARI'!B499,'[1]-------  H.S.ARA -------'!$I$35:$I$38,2,FALSE)," "))</f>
        <v> </v>
      </c>
      <c r="BW499" s="49" t="str">
        <f>IF(ISNA('[1]-------  H.S.ARA -------'!$J$35)," ",IF('[1]-------  H.S.ARA -------'!$J$35='CITYLIFE SİNEMALARI'!B499,HLOOKUP('CITYLIFE SİNEMALARI'!B499,'[1]-------  H.S.ARA -------'!$J$35:$J$38,2,FALSE)," "))</f>
        <v> </v>
      </c>
      <c r="BX499" s="51" t="str">
        <f>IF(ISNA('[1]-------  H.S.ARA -------'!$C$39)," ",IF('[1]-------  H.S.ARA -------'!$C$39='CITYLIFE SİNEMALARI'!B499,HLOOKUP('CITYLIFE SİNEMALARI'!B499,'[1]-------  H.S.ARA -------'!$C$39:$C$42,2,FALSE)," "))</f>
        <v> </v>
      </c>
      <c r="BY499" s="51" t="str">
        <f>IF(ISNA('[1]-------  H.S.ARA -------'!$D$39)," ",IF('[1]-------  H.S.ARA -------'!$D$39='CITYLIFE SİNEMALARI'!B499,HLOOKUP('CITYLIFE SİNEMALARI'!B499,'[1]-------  H.S.ARA -------'!$D$39:$D$42,2,FALSE)," "))</f>
        <v> </v>
      </c>
      <c r="BZ499" s="51" t="str">
        <f>IF(ISNA('[1]-------  H.S.ARA -------'!$E$39)," ",IF('[1]-------  H.S.ARA -------'!$E$39='CITYLIFE SİNEMALARI'!B499,HLOOKUP('CITYLIFE SİNEMALARI'!B499,'[1]-------  H.S.ARA -------'!$E$39:$E$42,2,FALSE)," "))</f>
        <v> </v>
      </c>
      <c r="CA499" s="51" t="str">
        <f>IF(ISNA('[1]-------  H.S.ARA -------'!$F$39)," ",IF('[1]-------  H.S.ARA -------'!$F$39='CITYLIFE SİNEMALARI'!B499,HLOOKUP('CITYLIFE SİNEMALARI'!B499,'[1]-------  H.S.ARA -------'!$F$39:$F$42,2,FALSE)," "))</f>
        <v> </v>
      </c>
      <c r="CB499" s="51" t="str">
        <f>IF(ISNA('[1]-------  H.S.ARA -------'!$G$39)," ",IF('[1]-------  H.S.ARA -------'!$G$39='CITYLIFE SİNEMALARI'!B499,HLOOKUP('CITYLIFE SİNEMALARI'!B499,'[1]-------  H.S.ARA -------'!$G$39:$G$42,2,FALSE)," "))</f>
        <v> </v>
      </c>
      <c r="CC499" s="51" t="str">
        <f>IF(ISNA('[1]-------  H.S.ARA -------'!$H$39)," ",IF('[1]-------  H.S.ARA -------'!$H$39='CITYLIFE SİNEMALARI'!B499,HLOOKUP('CITYLIFE SİNEMALARI'!B499,'[1]-------  H.S.ARA -------'!$H$39:$H$42,2,FALSE)," "))</f>
        <v> </v>
      </c>
      <c r="CD499" s="51" t="str">
        <f>IF(ISNA('[1]-------  H.S.ARA -------'!$I$39)," ",IF('[1]-------  H.S.ARA -------'!$I$39='CITYLIFE SİNEMALARI'!B499,HLOOKUP('CITYLIFE SİNEMALARI'!B499,'[1]-------  H.S.ARA -------'!$I$39:$I$42,2,FALSE)," "))</f>
        <v> </v>
      </c>
      <c r="CE499" s="51" t="str">
        <f>IF(ISNA('[1]-------  H.S.ARA -------'!$J$39)," ",IF('[1]-------  H.S.ARA -------'!$J$39='CITYLIFE SİNEMALARI'!B499,HLOOKUP('CITYLIFE SİNEMALARI'!B499,'[1]-------  H.S.ARA -------'!$J$39:$J$42,2,FALSE)," "))</f>
        <v> </v>
      </c>
      <c r="CF499" s="47" t="str">
        <f>IF(ISNA('[1]-------  H.S.ARA -------'!$C$43)," ",IF('[1]-------  H.S.ARA -------'!$C$43='CITYLIFE SİNEMALARI'!B499,HLOOKUP('CITYLIFE SİNEMALARI'!B499,'[1]-------  H.S.ARA -------'!$C$43:$C$46,2,FALSE)," "))</f>
        <v> </v>
      </c>
      <c r="CG499" s="47" t="str">
        <f>IF(ISNA('[1]-------  H.S.ARA -------'!$D$43)," ",IF('[1]-------  H.S.ARA -------'!$D$43='CITYLIFE SİNEMALARI'!B499,HLOOKUP('CITYLIFE SİNEMALARI'!B499,'[1]-------  H.S.ARA -------'!$D$43:$D$46,2,FALSE)," "))</f>
        <v> </v>
      </c>
      <c r="CH499" s="47" t="str">
        <f>IF(ISNA('[1]-------  H.S.ARA -------'!$E$43)," ",IF('[1]-------  H.S.ARA -------'!$E$43='CITYLIFE SİNEMALARI'!B499,HLOOKUP('CITYLIFE SİNEMALARI'!B499,'[1]-------  H.S.ARA -------'!$E$43:$E$46,2,FALSE)," "))</f>
        <v> </v>
      </c>
      <c r="CI499" s="47" t="str">
        <f>IF(ISNA('[1]-------  H.S.ARA -------'!$F$43)," ",IF('[1]-------  H.S.ARA -------'!$F$43='CITYLIFE SİNEMALARI'!B499,HLOOKUP('CITYLIFE SİNEMALARI'!B499,'[1]-------  H.S.ARA -------'!$F$43:$F$46,2,FALSE)," "))</f>
        <v> </v>
      </c>
      <c r="CJ499" s="47" t="str">
        <f>IF(ISNA('[1]-------  H.S.ARA -------'!$G$43)," ",IF('[1]-------  H.S.ARA -------'!$G$43='CITYLIFE SİNEMALARI'!B499,HLOOKUP('CITYLIFE SİNEMALARI'!B499,'[1]-------  H.S.ARA -------'!$G$43:$G$46,2,FALSE)," "))</f>
        <v> </v>
      </c>
      <c r="CK499" s="47" t="str">
        <f>IF(ISNA('[1]-------  H.S.ARA -------'!$H$43)," ",IF('[1]-------  H.S.ARA -------'!$H$43='CITYLIFE SİNEMALARI'!B499,HLOOKUP('CITYLIFE SİNEMALARI'!B499,'[1]-------  H.S.ARA -------'!$H$43:$H$46,2,FALSE)," "))</f>
        <v> </v>
      </c>
      <c r="CL499" s="47" t="str">
        <f>IF(ISNA('[1]-------  H.S.ARA -------'!$I$43)," ",IF('[1]-------  H.S.ARA -------'!$I$43='CITYLIFE SİNEMALARI'!B499,HLOOKUP('CITYLIFE SİNEMALARI'!B499,'[1]-------  H.S.ARA -------'!$I$43:$I$46,2,FALSE)," "))</f>
        <v> </v>
      </c>
      <c r="CM499" s="47" t="str">
        <f>IF(ISNA('[1]-------  H.S.ARA -------'!$J$43)," ",IF('[1]-------  H.S.ARA -------'!$J$43='CITYLIFE SİNEMALARI'!B499,HLOOKUP('CITYLIFE SİNEMALARI'!B499,'[1]-------  H.S.ARA -------'!$J$43:$J$46,2,FALSE)," "))</f>
        <v> </v>
      </c>
      <c r="CN499" s="46" t="str">
        <f>IF(ISNA('[1]-------  H.S.ARA -------'!$C$47)," ",IF('[1]-------  H.S.ARA -------'!$C$47='CITYLIFE SİNEMALARI'!B499,HLOOKUP('CITYLIFE SİNEMALARI'!B499,'[1]-------  H.S.ARA -------'!$C$47:$C$50,2,FALSE)," "))</f>
        <v> </v>
      </c>
      <c r="CO499" s="46" t="str">
        <f>IF(ISNA('[1]-------  H.S.ARA -------'!$D$47)," ",IF('[1]-------  H.S.ARA -------'!$D$47='CITYLIFE SİNEMALARI'!B499,HLOOKUP('CITYLIFE SİNEMALARI'!B499,'[1]-------  H.S.ARA -------'!$D$47:$D$50,2,FALSE)," "))</f>
        <v> </v>
      </c>
      <c r="CP499" s="46" t="str">
        <f>IF(ISNA('[1]-------  H.S.ARA -------'!$E$47)," ",IF('[1]-------  H.S.ARA -------'!$E$47='CITYLIFE SİNEMALARI'!B499,HLOOKUP('CITYLIFE SİNEMALARI'!B499,'[1]-------  H.S.ARA -------'!$E$47:$E$50,2,FALSE)," "))</f>
        <v> </v>
      </c>
      <c r="CQ499" s="46" t="str">
        <f>IF(ISNA('[1]-------  H.S.ARA -------'!$F$47)," ",IF('[1]-------  H.S.ARA -------'!$F$47='CITYLIFE SİNEMALARI'!B499,HLOOKUP('CITYLIFE SİNEMALARI'!B499,'[1]-------  H.S.ARA -------'!$F$47:$F$50,2,FALSE)," "))</f>
        <v> </v>
      </c>
      <c r="CR499" s="46" t="str">
        <f>IF(ISNA('[1]-------  H.S.ARA -------'!$G$47)," ",IF('[1]-------  H.S.ARA -------'!$G$47='CITYLIFE SİNEMALARI'!B499,HLOOKUP('CITYLIFE SİNEMALARI'!B499,'[1]-------  H.S.ARA -------'!$G$47:$G$50,2,FALSE)," "))</f>
        <v> </v>
      </c>
      <c r="CS499" s="46" t="str">
        <f>IF(ISNA('[1]-------  H.S.ARA -------'!$H$47)," ",IF('[1]-------  H.S.ARA -------'!$H$47='CITYLIFE SİNEMALARI'!B499,HLOOKUP('CITYLIFE SİNEMALARI'!B499,'[1]-------  H.S.ARA -------'!$H$47:$H$50,2,FALSE)," "))</f>
        <v> </v>
      </c>
      <c r="CT499" s="46" t="str">
        <f>IF(ISNA('[1]-------  H.S.ARA -------'!$I$47)," ",IF('[1]-------  H.S.ARA -------'!$I$47='CITYLIFE SİNEMALARI'!B499,HLOOKUP('CITYLIFE SİNEMALARI'!B499,'[1]-------  H.S.ARA -------'!$I$47:$I$50,2,FALSE)," "))</f>
        <v> </v>
      </c>
      <c r="CU499" s="46" t="str">
        <f>IF(ISNA('[1]-------  H.S.ARA -------'!$J$47)," ",IF('[1]-------  H.S.ARA -------'!$J$47='CITYLIFE SİNEMALARI'!B499,HLOOKUP('CITYLIFE SİNEMALARI'!B499,'[1]-------  H.S.ARA -------'!$J$47:$J$50,2,FALSE)," "))</f>
        <v> </v>
      </c>
      <c r="CV499" s="48" t="str">
        <f>IF(ISNA('[1]-------  H.S.ARA -------'!$C$51)," ",IF('[1]-------  H.S.ARA -------'!$C$51='CITYLIFE SİNEMALARI'!B499,HLOOKUP('CITYLIFE SİNEMALARI'!B499,'[1]-------  H.S.ARA -------'!$C$51:$C$54,2,FALSE)," "))</f>
        <v> </v>
      </c>
      <c r="CW499" s="48" t="str">
        <f>IF(ISNA('[1]-------  H.S.ARA -------'!$D$51)," ",IF('[1]-------  H.S.ARA -------'!$D$51='CITYLIFE SİNEMALARI'!B499,HLOOKUP('CITYLIFE SİNEMALARI'!B499,'[1]-------  H.S.ARA -------'!$D$51:$D$54,2,FALSE)," "))</f>
        <v> </v>
      </c>
      <c r="CX499" s="48" t="str">
        <f>IF(ISNA('[1]-------  H.S.ARA -------'!$E$51)," ",IF('[1]-------  H.S.ARA -------'!$E$51='CITYLIFE SİNEMALARI'!B499,HLOOKUP('CITYLIFE SİNEMALARI'!B499,'[1]-------  H.S.ARA -------'!$E$51:$E$54,2,FALSE)," "))</f>
        <v> </v>
      </c>
      <c r="CY499" s="48" t="str">
        <f>IF(ISNA('[1]-------  H.S.ARA -------'!$F$51)," ",IF('[1]-------  H.S.ARA -------'!$F$51='CITYLIFE SİNEMALARI'!B499,HLOOKUP('CITYLIFE SİNEMALARI'!B499,'[1]-------  H.S.ARA -------'!$F$51:$F$54,2,FALSE)," "))</f>
        <v> </v>
      </c>
      <c r="CZ499" s="48" t="str">
        <f>IF(ISNA('[1]-------  H.S.ARA -------'!$G$51)," ",IF('[1]-------  H.S.ARA -------'!$G$51='CITYLIFE SİNEMALARI'!B499,HLOOKUP('CITYLIFE SİNEMALARI'!B499,'[1]-------  H.S.ARA -------'!$G$51:$G$54,2,FALSE)," "))</f>
        <v> </v>
      </c>
      <c r="DA499" s="48" t="str">
        <f>IF(ISNA('[1]-------  H.S.ARA -------'!$H$51)," ",IF('[1]-------  H.S.ARA -------'!$H$51='CITYLIFE SİNEMALARI'!B499,HLOOKUP('CITYLIFE SİNEMALARI'!B499,'[1]-------  H.S.ARA -------'!$H$51:$H$54,2,FALSE)," "))</f>
        <v> </v>
      </c>
      <c r="DB499" s="48" t="str">
        <f>IF(ISNA('[1]-------  H.S.ARA -------'!$I$51)," ",IF('[1]-------  H.S.ARA -------'!$I$51='CITYLIFE SİNEMALARI'!B499,HLOOKUP('CITYLIFE SİNEMALARI'!B499,'[1]-------  H.S.ARA -------'!$I$51:$I$54,2,FALSE)," "))</f>
        <v> </v>
      </c>
      <c r="DC499" s="48" t="str">
        <f>IF(ISNA('[1]-------  H.S.ARA -------'!$J$51)," ",IF('[1]-------  H.S.ARA -------'!$J$51='CITYLIFE SİNEMALARI'!B499,HLOOKUP('CITYLIFE SİNEMALARI'!B499,'[1]-------  H.S.ARA -------'!$J$51:$J$54,2,FALSE)," "))</f>
        <v> </v>
      </c>
      <c r="DD499" s="49" t="str">
        <f>IF(ISNA('[1]-------  H.S.ARA -------'!$C$55)," ",IF('[1]-------  H.S.ARA -------'!$C$55='CITYLIFE SİNEMALARI'!B499,HLOOKUP('CITYLIFE SİNEMALARI'!B499,'[1]-------  H.S.ARA -------'!$C$55:$C$58,2,FALSE)," "))</f>
        <v> </v>
      </c>
      <c r="DE499" s="49" t="str">
        <f>IF(ISNA('[1]-------  H.S.ARA -------'!$D$55)," ",IF('[1]-------  H.S.ARA -------'!$D$55='CITYLIFE SİNEMALARI'!B499,HLOOKUP('CITYLIFE SİNEMALARI'!B499,'[1]-------  H.S.ARA -------'!$D$55:$D$58,2,FALSE)," "))</f>
        <v> </v>
      </c>
      <c r="DF499" s="49" t="str">
        <f>IF(ISNA('[1]-------  H.S.ARA -------'!$E$55)," ",IF('[1]-------  H.S.ARA -------'!$E$55='CITYLIFE SİNEMALARI'!B499,HLOOKUP('CITYLIFE SİNEMALARI'!B499,'[1]-------  H.S.ARA -------'!$E$55:$E$58,2,FALSE)," "))</f>
        <v> </v>
      </c>
      <c r="DG499" s="49" t="str">
        <f>IF(ISNA('[1]-------  H.S.ARA -------'!$F$55)," ",IF('[1]-------  H.S.ARA -------'!$F$55='CITYLIFE SİNEMALARI'!B499,HLOOKUP('CITYLIFE SİNEMALARI'!B499,'[1]-------  H.S.ARA -------'!$F$55:$F$58,2,FALSE)," "))</f>
        <v> </v>
      </c>
      <c r="DH499" s="49" t="str">
        <f>IF(ISNA('[1]-------  H.S.ARA -------'!$G$55)," ",IF('[1]-------  H.S.ARA -------'!$G$55='CITYLIFE SİNEMALARI'!B499,HLOOKUP('CITYLIFE SİNEMALARI'!B499,'[1]-------  H.S.ARA -------'!$G$55:$G$58,2,FALSE)," "))</f>
        <v> </v>
      </c>
      <c r="DI499" s="49" t="str">
        <f>IF(ISNA('[1]-------  H.S.ARA -------'!$H$55)," ",IF('[1]-------  H.S.ARA -------'!$H$55='CITYLIFE SİNEMALARI'!B499,HLOOKUP('CITYLIFE SİNEMALARI'!B499,'[1]-------  H.S.ARA -------'!$H$55:$H$58,2,FALSE)," "))</f>
        <v> </v>
      </c>
      <c r="DJ499" s="49" t="str">
        <f>IF(ISNA('[1]-------  H.S.ARA -------'!$I$55)," ",IF('[1]-------  H.S.ARA -------'!$I$55='CITYLIFE SİNEMALARI'!B499,HLOOKUP('CITYLIFE SİNEMALARI'!B499,'[1]-------  H.S.ARA -------'!$I$55:$I$58,2,FALSE)," "))</f>
        <v> </v>
      </c>
      <c r="DK499" s="49" t="str">
        <f>IF(ISNA('[1]-------  H.S.ARA -------'!$J$55)," ",IF('[1]-------  H.S.ARA -------'!$J$55='CITYLIFE SİNEMALARI'!B499,HLOOKUP('CITYLIFE SİNEMALARI'!B499,'[1]-------  H.S.ARA -------'!$J$55:$J$58,2,FALSE)," "))</f>
        <v> </v>
      </c>
    </row>
    <row r="500" spans="2:115" ht="12.75">
      <c r="B500" s="54">
        <f t="shared" si="22"/>
        <v>0</v>
      </c>
      <c r="D500" s="46" t="str">
        <f>IF(ISNA('[1]-------  H.S.ARA -------'!$C$3)," ",IF('[1]-------  H.S.ARA -------'!$C$3='CITYLIFE SİNEMALARI'!B500,HLOOKUP('CITYLIFE SİNEMALARI'!B500,'[1]-------  H.S.ARA -------'!$C$3:$C$6,2,FALSE)," "))</f>
        <v> </v>
      </c>
      <c r="E500" s="46" t="str">
        <f>IF(ISNA('[1]-------  H.S.ARA -------'!$D$3)," ",IF('[1]-------  H.S.ARA -------'!$D$3='CITYLIFE SİNEMALARI'!B500,HLOOKUP('CITYLIFE SİNEMALARI'!B500,'[1]-------  H.S.ARA -------'!$D$3:$D$6,2,FALSE)," "))</f>
        <v> </v>
      </c>
      <c r="F500" s="46" t="str">
        <f>IF(ISNA('[1]-------  H.S.ARA -------'!$E$3)," ",IF('[1]-------  H.S.ARA -------'!$E$3='CITYLIFE SİNEMALARI'!B500,HLOOKUP('CITYLIFE SİNEMALARI'!B500,'[1]-------  H.S.ARA -------'!$E$3:$E$6,2,FALSE)," "))</f>
        <v> </v>
      </c>
      <c r="G500" s="46" t="str">
        <f>IF(ISNA('[1]-------  H.S.ARA -------'!$F$3)," ",IF('[1]-------  H.S.ARA -------'!$F$3='CITYLIFE SİNEMALARI'!B500,HLOOKUP('CITYLIFE SİNEMALARI'!B500,'[1]-------  H.S.ARA -------'!$F$3:$F$6,2,FALSE)," "))</f>
        <v> </v>
      </c>
      <c r="H500" s="46" t="str">
        <f>IF(ISNA('[1]-------  H.S.ARA -------'!$G$3)," ",IF('[1]-------  H.S.ARA -------'!$G$3='CITYLIFE SİNEMALARI'!B500,HLOOKUP('CITYLIFE SİNEMALARI'!B500,'[1]-------  H.S.ARA -------'!$G$3:$G$6,2,FALSE)," "))</f>
        <v> </v>
      </c>
      <c r="I500" s="46" t="str">
        <f>IF(ISNA('[1]-------  H.S.ARA -------'!$H$3)," ",IF('[1]-------  H.S.ARA -------'!$H$3='CITYLIFE SİNEMALARI'!B500,HLOOKUP('CITYLIFE SİNEMALARI'!B500,'[1]-------  H.S.ARA -------'!$H$3:$H$6,2,FALSE)," "))</f>
        <v> </v>
      </c>
      <c r="J500" s="46" t="str">
        <f>IF(ISNA('[1]-------  H.S.ARA -------'!$I$3)," ",IF('[1]-------  H.S.ARA -------'!$I$3='CITYLIFE SİNEMALARI'!B500,HLOOKUP('CITYLIFE SİNEMALARI'!B500,'[1]-------  H.S.ARA -------'!$I$3:$I$6,2,FALSE)," "))</f>
        <v> </v>
      </c>
      <c r="K500" s="46" t="str">
        <f>IF(ISNA('[1]-------  H.S.ARA -------'!$J$3)," ",IF('[1]-------  H.S.ARA -------'!$J$3='CITYLIFE SİNEMALARI'!B500,HLOOKUP('CITYLIFE SİNEMALARI'!B500,'[1]-------  H.S.ARA -------'!$J$3:$J$6,2,FALSE)," "))</f>
        <v> </v>
      </c>
      <c r="L500" s="47" t="str">
        <f>IF(ISNA('[1]-------  H.S.ARA -------'!$C$7)," ",IF('[1]-------  H.S.ARA -------'!$C$7='CITYLIFE SİNEMALARI'!B500,HLOOKUP('CITYLIFE SİNEMALARI'!B500,'[1]-------  H.S.ARA -------'!$C$7:$C$10,2,FALSE)," "))</f>
        <v> </v>
      </c>
      <c r="M500" s="47" t="str">
        <f>IF(ISNA('[1]-------  H.S.ARA -------'!$D$7)," ",IF('[1]-------  H.S.ARA -------'!$D$7='CITYLIFE SİNEMALARI'!B500,HLOOKUP('CITYLIFE SİNEMALARI'!B500,'[1]-------  H.S.ARA -------'!$D$7:$D$10,2,FALSE)," "))</f>
        <v> </v>
      </c>
      <c r="N500" s="47" t="str">
        <f>IF(ISNA('[1]-------  H.S.ARA -------'!$E$7)," ",IF('[1]-------  H.S.ARA -------'!$E$7='CITYLIFE SİNEMALARI'!B500,HLOOKUP('CITYLIFE SİNEMALARI'!B500,'[1]-------  H.S.ARA -------'!$E$7:$E$10,2,FALSE)," "))</f>
        <v> </v>
      </c>
      <c r="O500" s="47" t="str">
        <f>IF(ISNA('[1]-------  H.S.ARA -------'!$F$7)," ",IF('[1]-------  H.S.ARA -------'!$F$7='CITYLIFE SİNEMALARI'!B500,HLOOKUP('CITYLIFE SİNEMALARI'!B500,'[1]-------  H.S.ARA -------'!$F$7:$F$10,2,FALSE)," "))</f>
        <v> </v>
      </c>
      <c r="P500" s="47" t="str">
        <f>IF(ISNA('[1]-------  H.S.ARA -------'!$G$7)," ",IF('[1]-------  H.S.ARA -------'!$G$7='CITYLIFE SİNEMALARI'!B500,HLOOKUP('CITYLIFE SİNEMALARI'!B500,'[1]-------  H.S.ARA -------'!$G$7:$G$10,2,FALSE)," "))</f>
        <v> </v>
      </c>
      <c r="Q500" s="47" t="str">
        <f>IF(ISNA('[1]-------  H.S.ARA -------'!$H$7)," ",IF('[1]-------  H.S.ARA -------'!$H$7='CITYLIFE SİNEMALARI'!B500,HLOOKUP('CITYLIFE SİNEMALARI'!B500,'[1]-------  H.S.ARA -------'!$H$7:$H$10,2,FALSE)," "))</f>
        <v> </v>
      </c>
      <c r="R500" s="47" t="str">
        <f>IF(ISNA('[1]-------  H.S.ARA -------'!$I$7)," ",IF('[1]-------  H.S.ARA -------'!$I$7='CITYLIFE SİNEMALARI'!B500,HLOOKUP('CITYLIFE SİNEMALARI'!B500,'[1]-------  H.S.ARA -------'!$I$7:$I$10,2,FALSE)," "))</f>
        <v> </v>
      </c>
      <c r="S500" s="47" t="str">
        <f>IF(ISNA('[1]-------  H.S.ARA -------'!$J$7)," ",IF('[1]-------  H.S.ARA -------'!$J$7='CITYLIFE SİNEMALARI'!B500,HLOOKUP('CITYLIFE SİNEMALARI'!B500,'[1]-------  H.S.ARA -------'!$J$7:$J$10,2,FALSE)," "))</f>
        <v> </v>
      </c>
      <c r="T500" s="48" t="str">
        <f>IF(ISNA('[1]-------  H.S.ARA -------'!$C$11)," ",IF('[1]-------  H.S.ARA -------'!$C$11='CITYLIFE SİNEMALARI'!B500,HLOOKUP('CITYLIFE SİNEMALARI'!B500,'[1]-------  H.S.ARA -------'!$C$11:$C$14,2,FALSE)," "))</f>
        <v> </v>
      </c>
      <c r="U500" s="48" t="str">
        <f>IF(ISNA('[1]-------  H.S.ARA -------'!$D$11)," ",IF('[1]-------  H.S.ARA -------'!$D$11='CITYLIFE SİNEMALARI'!B500,HLOOKUP('CITYLIFE SİNEMALARI'!B500,'[1]-------  H.S.ARA -------'!$D$11:$D$14,2,FALSE)," "))</f>
        <v> </v>
      </c>
      <c r="V500" s="48" t="str">
        <f>IF(ISNA('[1]-------  H.S.ARA -------'!$E$11)," ",IF('[1]-------  H.S.ARA -------'!$E$11='CITYLIFE SİNEMALARI'!B500,HLOOKUP('CITYLIFE SİNEMALARI'!B500,'[1]-------  H.S.ARA -------'!$E$11:$E$14,2,FALSE)," "))</f>
        <v> </v>
      </c>
      <c r="W500" s="48" t="str">
        <f>IF(ISNA('[1]-------  H.S.ARA -------'!$F$11)," ",IF('[1]-------  H.S.ARA -------'!$F$11='CITYLIFE SİNEMALARI'!B500,HLOOKUP('CITYLIFE SİNEMALARI'!B500,'[1]-------  H.S.ARA -------'!$F$11:$F$14,2,FALSE)," "))</f>
        <v> </v>
      </c>
      <c r="X500" s="48" t="str">
        <f>IF(ISNA('[1]-------  H.S.ARA -------'!$G$11)," ",IF('[1]-------  H.S.ARA -------'!$G$11='CITYLIFE SİNEMALARI'!B500,HLOOKUP('CITYLIFE SİNEMALARI'!B500,'[1]-------  H.S.ARA -------'!$G$11:$G$14,2,FALSE)," "))</f>
        <v> </v>
      </c>
      <c r="Y500" s="48" t="str">
        <f>IF(ISNA('[1]-------  H.S.ARA -------'!$H$11)," ",IF('[1]-------  H.S.ARA -------'!$H$11='CITYLIFE SİNEMALARI'!B500,HLOOKUP('CITYLIFE SİNEMALARI'!B500,'[1]-------  H.S.ARA -------'!$H$11:$H$14,2,FALSE)," "))</f>
        <v> </v>
      </c>
      <c r="Z500" s="48" t="str">
        <f>IF(ISNA('[1]-------  H.S.ARA -------'!$I$11)," ",IF('[1]-------  H.S.ARA -------'!$I$11='CITYLIFE SİNEMALARI'!B500,HLOOKUP('CITYLIFE SİNEMALARI'!B500,'[1]-------  H.S.ARA -------'!$I$11:$I$14,2,FALSE)," "))</f>
        <v> </v>
      </c>
      <c r="AA500" s="48" t="str">
        <f>IF(ISNA('[1]-------  H.S.ARA -------'!$J$11)," ",IF('[1]-------  H.S.ARA -------'!$J$11='CITYLIFE SİNEMALARI'!B500,HLOOKUP('CITYLIFE SİNEMALARI'!B500,'[1]-------  H.S.ARA -------'!$J$11:$J$14,2,FALSE)," "))</f>
        <v> </v>
      </c>
      <c r="AB500" s="49" t="str">
        <f>IF(ISNA('[1]-------  H.S.ARA -------'!$C$15)," ",IF('[1]-------  H.S.ARA -------'!$C$15='CITYLIFE SİNEMALARI'!B500,HLOOKUP('CITYLIFE SİNEMALARI'!B500,'[1]-------  H.S.ARA -------'!$C$15:$C$18,2,FALSE)," "))</f>
        <v> </v>
      </c>
      <c r="AC500" s="49" t="str">
        <f>IF(ISNA('[1]-------  H.S.ARA -------'!$D$15)," ",IF('[1]-------  H.S.ARA -------'!$D$15='CITYLIFE SİNEMALARI'!B500,HLOOKUP('CITYLIFE SİNEMALARI'!B500,'[1]-------  H.S.ARA -------'!$D$15:$D$18,2,FALSE)," "))</f>
        <v> </v>
      </c>
      <c r="AD500" s="49" t="str">
        <f>IF(ISNA('[1]-------  H.S.ARA -------'!$E$15)," ",IF('[1]-------  H.S.ARA -------'!$E$15='CITYLIFE SİNEMALARI'!B500,HLOOKUP('CITYLIFE SİNEMALARI'!B500,'[1]-------  H.S.ARA -------'!$E$15:$E$18,2,FALSE)," "))</f>
        <v> </v>
      </c>
      <c r="AE500" s="49" t="str">
        <f>IF(ISNA('[1]-------  H.S.ARA -------'!$F$15)," ",IF('[1]-------  H.S.ARA -------'!$F$15='CITYLIFE SİNEMALARI'!B500,HLOOKUP('CITYLIFE SİNEMALARI'!B500,'[1]-------  H.S.ARA -------'!$F$15:$F$18,2,FALSE)," "))</f>
        <v> </v>
      </c>
      <c r="AF500" s="49" t="str">
        <f>IF(ISNA('[1]-------  H.S.ARA -------'!$G$15)," ",IF('[1]-------  H.S.ARA -------'!$G$15='CITYLIFE SİNEMALARI'!B500,HLOOKUP('CITYLIFE SİNEMALARI'!B500,'[1]-------  H.S.ARA -------'!$G$15:$G$18,2,FALSE)," "))</f>
        <v> </v>
      </c>
      <c r="AG500" s="49" t="str">
        <f>IF(ISNA('[1]-------  H.S.ARA -------'!$H$15)," ",IF('[1]-------  H.S.ARA -------'!$H$15='CITYLIFE SİNEMALARI'!B500,HLOOKUP('CITYLIFE SİNEMALARI'!B500,'[1]-------  H.S.ARA -------'!$H$15:$H$18,2,FALSE)," "))</f>
        <v> </v>
      </c>
      <c r="AH500" s="49" t="str">
        <f>IF(ISNA('[1]-------  H.S.ARA -------'!$I$15)," ",IF('[1]-------  H.S.ARA -------'!$I$15='CITYLIFE SİNEMALARI'!B500,HLOOKUP('CITYLIFE SİNEMALARI'!B500,'[1]-------  H.S.ARA -------'!$I$15:$I$18,2,FALSE)," "))</f>
        <v> </v>
      </c>
      <c r="AI500" s="49" t="str">
        <f>IF(ISNA('[1]-------  H.S.ARA -------'!$J$15)," ",IF('[1]-------  H.S.ARA -------'!$J$15='CITYLIFE SİNEMALARI'!B500,HLOOKUP('CITYLIFE SİNEMALARI'!B500,'[1]-------  H.S.ARA -------'!$J$15:$J$18,2,FALSE)," "))</f>
        <v> </v>
      </c>
      <c r="AJ500" s="50" t="str">
        <f>IF(ISNA('[1]-------  H.S.ARA -------'!$C$19)," ",IF('[1]-------  H.S.ARA -------'!$C$19='CITYLIFE SİNEMALARI'!B500,HLOOKUP('CITYLIFE SİNEMALARI'!B500,'[1]-------  H.S.ARA -------'!$C$19:$C$22,2,FALSE)," "))</f>
        <v> </v>
      </c>
      <c r="AK500" s="50" t="str">
        <f>IF(ISNA('[1]-------  H.S.ARA -------'!$D$19)," ",IF('[1]-------  H.S.ARA -------'!$D$19='CITYLIFE SİNEMALARI'!B500,HLOOKUP('CITYLIFE SİNEMALARI'!B500,'[1]-------  H.S.ARA -------'!$D$19:$D$22,2,FALSE)," "))</f>
        <v> </v>
      </c>
      <c r="AL500" s="50" t="str">
        <f>IF(ISNA('[1]-------  H.S.ARA -------'!$E$19)," ",IF('[1]-------  H.S.ARA -------'!$E$19='CITYLIFE SİNEMALARI'!B500,HLOOKUP('CITYLIFE SİNEMALARI'!B500,'[1]-------  H.S.ARA -------'!$E$19:$E$22,2,FALSE)," "))</f>
        <v> </v>
      </c>
      <c r="AM500" s="50" t="str">
        <f>IF(ISNA('[1]-------  H.S.ARA -------'!$F$19)," ",IF('[1]-------  H.S.ARA -------'!$F$19='CITYLIFE SİNEMALARI'!B500,HLOOKUP('CITYLIFE SİNEMALARI'!B500,'[1]-------  H.S.ARA -------'!$F$19:$F$22,2,FALSE)," "))</f>
        <v> </v>
      </c>
      <c r="AN500" s="50" t="str">
        <f>IF(ISNA('[1]-------  H.S.ARA -------'!$G$19)," ",IF('[1]-------  H.S.ARA -------'!$G$19='CITYLIFE SİNEMALARI'!B500,HLOOKUP('CITYLIFE SİNEMALARI'!B500,'[1]-------  H.S.ARA -------'!$G$19:$G$22,2,FALSE)," "))</f>
        <v> </v>
      </c>
      <c r="AO500" s="50" t="str">
        <f>IF(ISNA('[1]-------  H.S.ARA -------'!$H$19)," ",IF('[1]-------  H.S.ARA -------'!$H$19='CITYLIFE SİNEMALARI'!B500,HLOOKUP('CITYLIFE SİNEMALARI'!B500,'[1]-------  H.S.ARA -------'!$H$19:$H$22,2,FALSE)," "))</f>
        <v> </v>
      </c>
      <c r="AP500" s="50" t="str">
        <f>IF(ISNA('[1]-------  H.S.ARA -------'!$I$19)," ",IF('[1]-------  H.S.ARA -------'!$I$19='CITYLIFE SİNEMALARI'!B500,HLOOKUP('CITYLIFE SİNEMALARI'!B500,'[1]-------  H.S.ARA -------'!$I$19:$I$22,2,FALSE)," "))</f>
        <v> </v>
      </c>
      <c r="AQ500" s="50" t="str">
        <f>IF(ISNA('[1]-------  H.S.ARA -------'!$J$19)," ",IF('[1]-------  H.S.ARA -------'!$J$19='CITYLIFE SİNEMALARI'!B500,HLOOKUP('CITYLIFE SİNEMALARI'!B500,'[1]-------  H.S.ARA -------'!$J$19:$J$22,2,FALSE)," "))</f>
        <v> </v>
      </c>
      <c r="AR500" s="47" t="str">
        <f>IF(ISNA('[1]-------  H.S.ARA -------'!$C$23)," ",IF('[1]-------  H.S.ARA -------'!$C$23='CITYLIFE SİNEMALARI'!B500,HLOOKUP('CITYLIFE SİNEMALARI'!B500,'[1]-------  H.S.ARA -------'!$C$23:$C$26,2,FALSE)," "))</f>
        <v> </v>
      </c>
      <c r="AS500" s="47" t="str">
        <f>IF(ISNA('[1]-------  H.S.ARA -------'!$D$23)," ",IF('[1]-------  H.S.ARA -------'!$D$23='CITYLIFE SİNEMALARI'!B500,HLOOKUP('CITYLIFE SİNEMALARI'!B500,'[1]-------  H.S.ARA -------'!$D$23:$D$26,2,FALSE)," "))</f>
        <v> </v>
      </c>
      <c r="AT500" s="47" t="str">
        <f>IF(ISNA('[1]-------  H.S.ARA -------'!$E$23)," ",IF('[1]-------  H.S.ARA -------'!$E$23='CITYLIFE SİNEMALARI'!B500,HLOOKUP('CITYLIFE SİNEMALARI'!B500,'[1]-------  H.S.ARA -------'!$E$23:$E$26,2,FALSE)," "))</f>
        <v> </v>
      </c>
      <c r="AU500" s="47" t="str">
        <f>IF(ISNA('[1]-------  H.S.ARA -------'!$F$23)," ",IF('[1]-------  H.S.ARA -------'!$F$23='CITYLIFE SİNEMALARI'!B500,HLOOKUP('CITYLIFE SİNEMALARI'!B500,'[1]-------  H.S.ARA -------'!$F$23:$F$26,2,FALSE)," "))</f>
        <v> </v>
      </c>
      <c r="AV500" s="47" t="str">
        <f>IF(ISNA('[1]-------  H.S.ARA -------'!$G$23)," ",IF('[1]-------  H.S.ARA -------'!$G$23='CITYLIFE SİNEMALARI'!B500,HLOOKUP('CITYLIFE SİNEMALARI'!B500,'[1]-------  H.S.ARA -------'!$G$23:$G$26,2,FALSE)," "))</f>
        <v> </v>
      </c>
      <c r="AW500" s="47" t="str">
        <f>IF(ISNA('[1]-------  H.S.ARA -------'!$H$23)," ",IF('[1]-------  H.S.ARA -------'!$H$23='CITYLIFE SİNEMALARI'!B500,HLOOKUP('CITYLIFE SİNEMALARI'!B500,'[1]-------  H.S.ARA -------'!$H$23:$H$26,2,FALSE)," "))</f>
        <v> </v>
      </c>
      <c r="AX500" s="47" t="str">
        <f>IF(ISNA('[1]-------  H.S.ARA -------'!$I$23)," ",IF('[1]-------  H.S.ARA -------'!$I$23='CITYLIFE SİNEMALARI'!B500,HLOOKUP('CITYLIFE SİNEMALARI'!B500,'[1]-------  H.S.ARA -------'!$I$23:$I$26,2,FALSE)," "))</f>
        <v> </v>
      </c>
      <c r="AY500" s="47" t="str">
        <f>IF(ISNA('[1]-------  H.S.ARA -------'!$J$23)," ",IF('[1]-------  H.S.ARA -------'!$J$23='CITYLIFE SİNEMALARI'!B500,HLOOKUP('CITYLIFE SİNEMALARI'!B500,'[1]-------  H.S.ARA -------'!$J$23:$J$26,2,FALSE)," "))</f>
        <v> </v>
      </c>
      <c r="AZ500" s="46" t="str">
        <f>IF(ISNA('[1]-------  H.S.ARA -------'!$C$27)," ",IF('[1]-------  H.S.ARA -------'!$C$27='CITYLIFE SİNEMALARI'!B500,HLOOKUP('CITYLIFE SİNEMALARI'!B500,'[1]-------  H.S.ARA -------'!$C$27:$C$30,2,FALSE)," "))</f>
        <v> </v>
      </c>
      <c r="BA500" s="46" t="str">
        <f>IF(ISNA('[1]-------  H.S.ARA -------'!$D$27)," ",IF('[1]-------  H.S.ARA -------'!$D$27='CITYLIFE SİNEMALARI'!B500,HLOOKUP('CITYLIFE SİNEMALARI'!B500,'[1]-------  H.S.ARA -------'!$D$27:$D$30,2,FALSE)," "))</f>
        <v> </v>
      </c>
      <c r="BB500" s="46" t="str">
        <f>IF(ISNA('[1]-------  H.S.ARA -------'!$E$27)," ",IF('[1]-------  H.S.ARA -------'!$E$27='CITYLIFE SİNEMALARI'!B500,HLOOKUP('CITYLIFE SİNEMALARI'!B500,'[1]-------  H.S.ARA -------'!$E$27:$E$30,2,FALSE)," "))</f>
        <v> </v>
      </c>
      <c r="BC500" s="46" t="str">
        <f>IF(ISNA('[1]-------  H.S.ARA -------'!$F$27)," ",IF('[1]-------  H.S.ARA -------'!$F$27='CITYLIFE SİNEMALARI'!B500,HLOOKUP('CITYLIFE SİNEMALARI'!B500,'[1]-------  H.S.ARA -------'!$F$27:$F$30,2,FALSE)," "))</f>
        <v> </v>
      </c>
      <c r="BD500" s="46" t="str">
        <f>IF(ISNA('[1]-------  H.S.ARA -------'!$G$27)," ",IF('[1]-------  H.S.ARA -------'!$G$27='CITYLIFE SİNEMALARI'!B500,HLOOKUP('CITYLIFE SİNEMALARI'!B500,'[1]-------  H.S.ARA -------'!$G$27:$G$30,2,FALSE)," "))</f>
        <v> </v>
      </c>
      <c r="BE500" s="46" t="str">
        <f>IF(ISNA('[1]-------  H.S.ARA -------'!$H$27)," ",IF('[1]-------  H.S.ARA -------'!$H$27='CITYLIFE SİNEMALARI'!B500,HLOOKUP('CITYLIFE SİNEMALARI'!B500,'[1]-------  H.S.ARA -------'!$H$27:$H$30,2,FALSE)," "))</f>
        <v> </v>
      </c>
      <c r="BF500" s="46" t="str">
        <f>IF(ISNA('[1]-------  H.S.ARA -------'!$I$27)," ",IF('[1]-------  H.S.ARA -------'!$I$27='CITYLIFE SİNEMALARI'!B500,HLOOKUP('CITYLIFE SİNEMALARI'!B500,'[1]-------  H.S.ARA -------'!$I$27:$I$30,2,FALSE)," "))</f>
        <v> </v>
      </c>
      <c r="BG500" s="46" t="str">
        <f>IF(ISNA('[1]-------  H.S.ARA -------'!$J$27)," ",IF('[1]-------  H.S.ARA -------'!$J$27='CITYLIFE SİNEMALARI'!B500,HLOOKUP('CITYLIFE SİNEMALARI'!B500,'[1]-------  H.S.ARA -------'!$J$27:$J$30,2,FALSE)," "))</f>
        <v> </v>
      </c>
      <c r="BH500" s="48" t="str">
        <f>IF(ISNA('[1]-------  H.S.ARA -------'!$C$31)," ",IF('[1]-------  H.S.ARA -------'!$C$31='CITYLIFE SİNEMALARI'!B500,HLOOKUP('CITYLIFE SİNEMALARI'!B500,'[1]-------  H.S.ARA -------'!$C$31:$C$34,2,FALSE)," "))</f>
        <v> </v>
      </c>
      <c r="BI500" s="48" t="str">
        <f>IF(ISNA('[1]-------  H.S.ARA -------'!$D$31)," ",IF('[1]-------  H.S.ARA -------'!$D$31='CITYLIFE SİNEMALARI'!B500,HLOOKUP('CITYLIFE SİNEMALARI'!B500,'[1]-------  H.S.ARA -------'!$D$31:$D$34,2,FALSE)," "))</f>
        <v> </v>
      </c>
      <c r="BJ500" s="48" t="str">
        <f>IF(ISNA('[1]-------  H.S.ARA -------'!$E$31)," ",IF('[1]-------  H.S.ARA -------'!$E$31='CITYLIFE SİNEMALARI'!B500,HLOOKUP('CITYLIFE SİNEMALARI'!B500,'[1]-------  H.S.ARA -------'!$E$31:$E$34,2,FALSE)," "))</f>
        <v> </v>
      </c>
      <c r="BK500" s="48" t="str">
        <f>IF(ISNA('[1]-------  H.S.ARA -------'!$F$31)," ",IF('[1]-------  H.S.ARA -------'!$F$31='CITYLIFE SİNEMALARI'!B500,HLOOKUP('CITYLIFE SİNEMALARI'!B500,'[1]-------  H.S.ARA -------'!$F$31:$F$34,2,FALSE)," "))</f>
        <v> </v>
      </c>
      <c r="BL500" s="48" t="str">
        <f>IF(ISNA('[1]-------  H.S.ARA -------'!$G$31)," ",IF('[1]-------  H.S.ARA -------'!$G$31='CITYLIFE SİNEMALARI'!B500,HLOOKUP('CITYLIFE SİNEMALARI'!B500,'[1]-------  H.S.ARA -------'!$G$31:$G$34,2,FALSE)," "))</f>
        <v> </v>
      </c>
      <c r="BM500" s="48" t="str">
        <f>IF(ISNA('[1]-------  H.S.ARA -------'!$H$31)," ",IF('[1]-------  H.S.ARA -------'!$H$31='CITYLIFE SİNEMALARI'!B500,HLOOKUP('CITYLIFE SİNEMALARI'!B500,'[1]-------  H.S.ARA -------'!$H$31:$H$34,2,FALSE)," "))</f>
        <v> </v>
      </c>
      <c r="BN500" s="48" t="str">
        <f>IF(ISNA('[1]-------  H.S.ARA -------'!$I$31)," ",IF('[1]-------  H.S.ARA -------'!$I$31='CITYLIFE SİNEMALARI'!B500,HLOOKUP('CITYLIFE SİNEMALARI'!B500,'[1]-------  H.S.ARA -------'!$I$31:$I$34,2,FALSE)," "))</f>
        <v> </v>
      </c>
      <c r="BO500" s="48" t="str">
        <f>IF(ISNA('[1]-------  H.S.ARA -------'!$J$31)," ",IF('[1]-------  H.S.ARA -------'!$J$31='CITYLIFE SİNEMALARI'!B500,HLOOKUP('CITYLIFE SİNEMALARI'!B500,'[1]-------  H.S.ARA -------'!$J$31:$J$34,2,FALSE)," "))</f>
        <v> </v>
      </c>
      <c r="BP500" s="49" t="str">
        <f>IF(ISNA('[1]-------  H.S.ARA -------'!$C$35)," ",IF('[1]-------  H.S.ARA -------'!$C$35='CITYLIFE SİNEMALARI'!B500,HLOOKUP('CITYLIFE SİNEMALARI'!B500,'[1]-------  H.S.ARA -------'!$C$35:$C$38,2,FALSE)," "))</f>
        <v> </v>
      </c>
      <c r="BQ500" s="49" t="str">
        <f>IF(ISNA('[1]-------  H.S.ARA -------'!$D$35)," ",IF('[1]-------  H.S.ARA -------'!$D$35='CITYLIFE SİNEMALARI'!B500,HLOOKUP('CITYLIFE SİNEMALARI'!B500,'[1]-------  H.S.ARA -------'!$D$35:$D$38,2,FALSE)," "))</f>
        <v> </v>
      </c>
      <c r="BR500" s="49" t="str">
        <f>IF(ISNA('[1]-------  H.S.ARA -------'!$E$35)," ",IF('[1]-------  H.S.ARA -------'!$E$35='CITYLIFE SİNEMALARI'!B500,HLOOKUP('CITYLIFE SİNEMALARI'!B500,'[1]-------  H.S.ARA -------'!$E$35:$E$38,2,FALSE)," "))</f>
        <v> </v>
      </c>
      <c r="BS500" s="49" t="str">
        <f>IF(ISNA('[1]-------  H.S.ARA -------'!$F$35)," ",IF('[1]-------  H.S.ARA -------'!$F$35='CITYLIFE SİNEMALARI'!B500,HLOOKUP('CITYLIFE SİNEMALARI'!B500,'[1]-------  H.S.ARA -------'!$F$35:$F$38,2,FALSE)," "))</f>
        <v> </v>
      </c>
      <c r="BT500" s="49" t="str">
        <f>IF(ISNA('[1]-------  H.S.ARA -------'!$G$35)," ",IF('[1]-------  H.S.ARA -------'!$G$35='CITYLIFE SİNEMALARI'!B500,HLOOKUP('CITYLIFE SİNEMALARI'!B500,'[1]-------  H.S.ARA -------'!$G$35:$G$38,2,FALSE)," "))</f>
        <v> </v>
      </c>
      <c r="BU500" s="49" t="str">
        <f>IF(ISNA('[1]-------  H.S.ARA -------'!$H$35)," ",IF('[1]-------  H.S.ARA -------'!$H$35='CITYLIFE SİNEMALARI'!B500,HLOOKUP('CITYLIFE SİNEMALARI'!B500,'[1]-------  H.S.ARA -------'!$H$35:$H$38,2,FALSE)," "))</f>
        <v> </v>
      </c>
      <c r="BV500" s="49" t="str">
        <f>IF(ISNA('[1]-------  H.S.ARA -------'!$I$35)," ",IF('[1]-------  H.S.ARA -------'!$I$35='CITYLIFE SİNEMALARI'!B500,HLOOKUP('CITYLIFE SİNEMALARI'!B500,'[1]-------  H.S.ARA -------'!$I$35:$I$38,2,FALSE)," "))</f>
        <v> </v>
      </c>
      <c r="BW500" s="49" t="str">
        <f>IF(ISNA('[1]-------  H.S.ARA -------'!$J$35)," ",IF('[1]-------  H.S.ARA -------'!$J$35='CITYLIFE SİNEMALARI'!B500,HLOOKUP('CITYLIFE SİNEMALARI'!B500,'[1]-------  H.S.ARA -------'!$J$35:$J$38,2,FALSE)," "))</f>
        <v> </v>
      </c>
      <c r="BX500" s="51" t="str">
        <f>IF(ISNA('[1]-------  H.S.ARA -------'!$C$39)," ",IF('[1]-------  H.S.ARA -------'!$C$39='CITYLIFE SİNEMALARI'!B500,HLOOKUP('CITYLIFE SİNEMALARI'!B500,'[1]-------  H.S.ARA -------'!$C$39:$C$42,2,FALSE)," "))</f>
        <v> </v>
      </c>
      <c r="BY500" s="51" t="str">
        <f>IF(ISNA('[1]-------  H.S.ARA -------'!$D$39)," ",IF('[1]-------  H.S.ARA -------'!$D$39='CITYLIFE SİNEMALARI'!B500,HLOOKUP('CITYLIFE SİNEMALARI'!B500,'[1]-------  H.S.ARA -------'!$D$39:$D$42,2,FALSE)," "))</f>
        <v> </v>
      </c>
      <c r="BZ500" s="51" t="str">
        <f>IF(ISNA('[1]-------  H.S.ARA -------'!$E$39)," ",IF('[1]-------  H.S.ARA -------'!$E$39='CITYLIFE SİNEMALARI'!B500,HLOOKUP('CITYLIFE SİNEMALARI'!B500,'[1]-------  H.S.ARA -------'!$E$39:$E$42,2,FALSE)," "))</f>
        <v> </v>
      </c>
      <c r="CA500" s="51" t="str">
        <f>IF(ISNA('[1]-------  H.S.ARA -------'!$F$39)," ",IF('[1]-------  H.S.ARA -------'!$F$39='CITYLIFE SİNEMALARI'!B500,HLOOKUP('CITYLIFE SİNEMALARI'!B500,'[1]-------  H.S.ARA -------'!$F$39:$F$42,2,FALSE)," "))</f>
        <v> </v>
      </c>
      <c r="CB500" s="51" t="str">
        <f>IF(ISNA('[1]-------  H.S.ARA -------'!$G$39)," ",IF('[1]-------  H.S.ARA -------'!$G$39='CITYLIFE SİNEMALARI'!B500,HLOOKUP('CITYLIFE SİNEMALARI'!B500,'[1]-------  H.S.ARA -------'!$G$39:$G$42,2,FALSE)," "))</f>
        <v> </v>
      </c>
      <c r="CC500" s="51" t="str">
        <f>IF(ISNA('[1]-------  H.S.ARA -------'!$H$39)," ",IF('[1]-------  H.S.ARA -------'!$H$39='CITYLIFE SİNEMALARI'!B500,HLOOKUP('CITYLIFE SİNEMALARI'!B500,'[1]-------  H.S.ARA -------'!$H$39:$H$42,2,FALSE)," "))</f>
        <v> </v>
      </c>
      <c r="CD500" s="51" t="str">
        <f>IF(ISNA('[1]-------  H.S.ARA -------'!$I$39)," ",IF('[1]-------  H.S.ARA -------'!$I$39='CITYLIFE SİNEMALARI'!B500,HLOOKUP('CITYLIFE SİNEMALARI'!B500,'[1]-------  H.S.ARA -------'!$I$39:$I$42,2,FALSE)," "))</f>
        <v> </v>
      </c>
      <c r="CE500" s="51" t="str">
        <f>IF(ISNA('[1]-------  H.S.ARA -------'!$J$39)," ",IF('[1]-------  H.S.ARA -------'!$J$39='CITYLIFE SİNEMALARI'!B500,HLOOKUP('CITYLIFE SİNEMALARI'!B500,'[1]-------  H.S.ARA -------'!$J$39:$J$42,2,FALSE)," "))</f>
        <v> </v>
      </c>
      <c r="CF500" s="47" t="str">
        <f>IF(ISNA('[1]-------  H.S.ARA -------'!$C$43)," ",IF('[1]-------  H.S.ARA -------'!$C$43='CITYLIFE SİNEMALARI'!B500,HLOOKUP('CITYLIFE SİNEMALARI'!B500,'[1]-------  H.S.ARA -------'!$C$43:$C$46,2,FALSE)," "))</f>
        <v> </v>
      </c>
      <c r="CG500" s="47" t="str">
        <f>IF(ISNA('[1]-------  H.S.ARA -------'!$D$43)," ",IF('[1]-------  H.S.ARA -------'!$D$43='CITYLIFE SİNEMALARI'!B500,HLOOKUP('CITYLIFE SİNEMALARI'!B500,'[1]-------  H.S.ARA -------'!$D$43:$D$46,2,FALSE)," "))</f>
        <v> </v>
      </c>
      <c r="CH500" s="47" t="str">
        <f>IF(ISNA('[1]-------  H.S.ARA -------'!$E$43)," ",IF('[1]-------  H.S.ARA -------'!$E$43='CITYLIFE SİNEMALARI'!B500,HLOOKUP('CITYLIFE SİNEMALARI'!B500,'[1]-------  H.S.ARA -------'!$E$43:$E$46,2,FALSE)," "))</f>
        <v> </v>
      </c>
      <c r="CI500" s="47" t="str">
        <f>IF(ISNA('[1]-------  H.S.ARA -------'!$F$43)," ",IF('[1]-------  H.S.ARA -------'!$F$43='CITYLIFE SİNEMALARI'!B500,HLOOKUP('CITYLIFE SİNEMALARI'!B500,'[1]-------  H.S.ARA -------'!$F$43:$F$46,2,FALSE)," "))</f>
        <v> </v>
      </c>
      <c r="CJ500" s="47" t="str">
        <f>IF(ISNA('[1]-------  H.S.ARA -------'!$G$43)," ",IF('[1]-------  H.S.ARA -------'!$G$43='CITYLIFE SİNEMALARI'!B500,HLOOKUP('CITYLIFE SİNEMALARI'!B500,'[1]-------  H.S.ARA -------'!$G$43:$G$46,2,FALSE)," "))</f>
        <v> </v>
      </c>
      <c r="CK500" s="47" t="str">
        <f>IF(ISNA('[1]-------  H.S.ARA -------'!$H$43)," ",IF('[1]-------  H.S.ARA -------'!$H$43='CITYLIFE SİNEMALARI'!B500,HLOOKUP('CITYLIFE SİNEMALARI'!B500,'[1]-------  H.S.ARA -------'!$H$43:$H$46,2,FALSE)," "))</f>
        <v> </v>
      </c>
      <c r="CL500" s="47" t="str">
        <f>IF(ISNA('[1]-------  H.S.ARA -------'!$I$43)," ",IF('[1]-------  H.S.ARA -------'!$I$43='CITYLIFE SİNEMALARI'!B500,HLOOKUP('CITYLIFE SİNEMALARI'!B500,'[1]-------  H.S.ARA -------'!$I$43:$I$46,2,FALSE)," "))</f>
        <v> </v>
      </c>
      <c r="CM500" s="47" t="str">
        <f>IF(ISNA('[1]-------  H.S.ARA -------'!$J$43)," ",IF('[1]-------  H.S.ARA -------'!$J$43='CITYLIFE SİNEMALARI'!B500,HLOOKUP('CITYLIFE SİNEMALARI'!B500,'[1]-------  H.S.ARA -------'!$J$43:$J$46,2,FALSE)," "))</f>
        <v> </v>
      </c>
      <c r="CN500" s="46" t="str">
        <f>IF(ISNA('[1]-------  H.S.ARA -------'!$C$47)," ",IF('[1]-------  H.S.ARA -------'!$C$47='CITYLIFE SİNEMALARI'!B500,HLOOKUP('CITYLIFE SİNEMALARI'!B500,'[1]-------  H.S.ARA -------'!$C$47:$C$50,2,FALSE)," "))</f>
        <v> </v>
      </c>
      <c r="CO500" s="46" t="str">
        <f>IF(ISNA('[1]-------  H.S.ARA -------'!$D$47)," ",IF('[1]-------  H.S.ARA -------'!$D$47='CITYLIFE SİNEMALARI'!B500,HLOOKUP('CITYLIFE SİNEMALARI'!B500,'[1]-------  H.S.ARA -------'!$D$47:$D$50,2,FALSE)," "))</f>
        <v> </v>
      </c>
      <c r="CP500" s="46" t="str">
        <f>IF(ISNA('[1]-------  H.S.ARA -------'!$E$47)," ",IF('[1]-------  H.S.ARA -------'!$E$47='CITYLIFE SİNEMALARI'!B500,HLOOKUP('CITYLIFE SİNEMALARI'!B500,'[1]-------  H.S.ARA -------'!$E$47:$E$50,2,FALSE)," "))</f>
        <v> </v>
      </c>
      <c r="CQ500" s="46" t="str">
        <f>IF(ISNA('[1]-------  H.S.ARA -------'!$F$47)," ",IF('[1]-------  H.S.ARA -------'!$F$47='CITYLIFE SİNEMALARI'!B500,HLOOKUP('CITYLIFE SİNEMALARI'!B500,'[1]-------  H.S.ARA -------'!$F$47:$F$50,2,FALSE)," "))</f>
        <v> </v>
      </c>
      <c r="CR500" s="46" t="str">
        <f>IF(ISNA('[1]-------  H.S.ARA -------'!$G$47)," ",IF('[1]-------  H.S.ARA -------'!$G$47='CITYLIFE SİNEMALARI'!B500,HLOOKUP('CITYLIFE SİNEMALARI'!B500,'[1]-------  H.S.ARA -------'!$G$47:$G$50,2,FALSE)," "))</f>
        <v> </v>
      </c>
      <c r="CS500" s="46" t="str">
        <f>IF(ISNA('[1]-------  H.S.ARA -------'!$H$47)," ",IF('[1]-------  H.S.ARA -------'!$H$47='CITYLIFE SİNEMALARI'!B500,HLOOKUP('CITYLIFE SİNEMALARI'!B500,'[1]-------  H.S.ARA -------'!$H$47:$H$50,2,FALSE)," "))</f>
        <v> </v>
      </c>
      <c r="CT500" s="46" t="str">
        <f>IF(ISNA('[1]-------  H.S.ARA -------'!$I$47)," ",IF('[1]-------  H.S.ARA -------'!$I$47='CITYLIFE SİNEMALARI'!B500,HLOOKUP('CITYLIFE SİNEMALARI'!B500,'[1]-------  H.S.ARA -------'!$I$47:$I$50,2,FALSE)," "))</f>
        <v> </v>
      </c>
      <c r="CU500" s="46" t="str">
        <f>IF(ISNA('[1]-------  H.S.ARA -------'!$J$47)," ",IF('[1]-------  H.S.ARA -------'!$J$47='CITYLIFE SİNEMALARI'!B500,HLOOKUP('CITYLIFE SİNEMALARI'!B500,'[1]-------  H.S.ARA -------'!$J$47:$J$50,2,FALSE)," "))</f>
        <v> </v>
      </c>
      <c r="CV500" s="48" t="str">
        <f>IF(ISNA('[1]-------  H.S.ARA -------'!$C$51)," ",IF('[1]-------  H.S.ARA -------'!$C$51='CITYLIFE SİNEMALARI'!B500,HLOOKUP('CITYLIFE SİNEMALARI'!B500,'[1]-------  H.S.ARA -------'!$C$51:$C$54,2,FALSE)," "))</f>
        <v> </v>
      </c>
      <c r="CW500" s="48" t="str">
        <f>IF(ISNA('[1]-------  H.S.ARA -------'!$D$51)," ",IF('[1]-------  H.S.ARA -------'!$D$51='CITYLIFE SİNEMALARI'!B500,HLOOKUP('CITYLIFE SİNEMALARI'!B500,'[1]-------  H.S.ARA -------'!$D$51:$D$54,2,FALSE)," "))</f>
        <v> </v>
      </c>
      <c r="CX500" s="48" t="str">
        <f>IF(ISNA('[1]-------  H.S.ARA -------'!$E$51)," ",IF('[1]-------  H.S.ARA -------'!$E$51='CITYLIFE SİNEMALARI'!B500,HLOOKUP('CITYLIFE SİNEMALARI'!B500,'[1]-------  H.S.ARA -------'!$E$51:$E$54,2,FALSE)," "))</f>
        <v> </v>
      </c>
      <c r="CY500" s="48" t="str">
        <f>IF(ISNA('[1]-------  H.S.ARA -------'!$F$51)," ",IF('[1]-------  H.S.ARA -------'!$F$51='CITYLIFE SİNEMALARI'!B500,HLOOKUP('CITYLIFE SİNEMALARI'!B500,'[1]-------  H.S.ARA -------'!$F$51:$F$54,2,FALSE)," "))</f>
        <v> </v>
      </c>
      <c r="CZ500" s="48" t="str">
        <f>IF(ISNA('[1]-------  H.S.ARA -------'!$G$51)," ",IF('[1]-------  H.S.ARA -------'!$G$51='CITYLIFE SİNEMALARI'!B500,HLOOKUP('CITYLIFE SİNEMALARI'!B500,'[1]-------  H.S.ARA -------'!$G$51:$G$54,2,FALSE)," "))</f>
        <v> </v>
      </c>
      <c r="DA500" s="48" t="str">
        <f>IF(ISNA('[1]-------  H.S.ARA -------'!$H$51)," ",IF('[1]-------  H.S.ARA -------'!$H$51='CITYLIFE SİNEMALARI'!B500,HLOOKUP('CITYLIFE SİNEMALARI'!B500,'[1]-------  H.S.ARA -------'!$H$51:$H$54,2,FALSE)," "))</f>
        <v> </v>
      </c>
      <c r="DB500" s="48" t="str">
        <f>IF(ISNA('[1]-------  H.S.ARA -------'!$I$51)," ",IF('[1]-------  H.S.ARA -------'!$I$51='CITYLIFE SİNEMALARI'!B500,HLOOKUP('CITYLIFE SİNEMALARI'!B500,'[1]-------  H.S.ARA -------'!$I$51:$I$54,2,FALSE)," "))</f>
        <v> </v>
      </c>
      <c r="DC500" s="48" t="str">
        <f>IF(ISNA('[1]-------  H.S.ARA -------'!$J$51)," ",IF('[1]-------  H.S.ARA -------'!$J$51='CITYLIFE SİNEMALARI'!B500,HLOOKUP('CITYLIFE SİNEMALARI'!B500,'[1]-------  H.S.ARA -------'!$J$51:$J$54,2,FALSE)," "))</f>
        <v> </v>
      </c>
      <c r="DD500" s="49" t="str">
        <f>IF(ISNA('[1]-------  H.S.ARA -------'!$C$55)," ",IF('[1]-------  H.S.ARA -------'!$C$55='CITYLIFE SİNEMALARI'!B500,HLOOKUP('CITYLIFE SİNEMALARI'!B500,'[1]-------  H.S.ARA -------'!$C$55:$C$58,2,FALSE)," "))</f>
        <v> </v>
      </c>
      <c r="DE500" s="49" t="str">
        <f>IF(ISNA('[1]-------  H.S.ARA -------'!$D$55)," ",IF('[1]-------  H.S.ARA -------'!$D$55='CITYLIFE SİNEMALARI'!B500,HLOOKUP('CITYLIFE SİNEMALARI'!B500,'[1]-------  H.S.ARA -------'!$D$55:$D$58,2,FALSE)," "))</f>
        <v> </v>
      </c>
      <c r="DF500" s="49" t="str">
        <f>IF(ISNA('[1]-------  H.S.ARA -------'!$E$55)," ",IF('[1]-------  H.S.ARA -------'!$E$55='CITYLIFE SİNEMALARI'!B500,HLOOKUP('CITYLIFE SİNEMALARI'!B500,'[1]-------  H.S.ARA -------'!$E$55:$E$58,2,FALSE)," "))</f>
        <v> </v>
      </c>
      <c r="DG500" s="49" t="str">
        <f>IF(ISNA('[1]-------  H.S.ARA -------'!$F$55)," ",IF('[1]-------  H.S.ARA -------'!$F$55='CITYLIFE SİNEMALARI'!B500,HLOOKUP('CITYLIFE SİNEMALARI'!B500,'[1]-------  H.S.ARA -------'!$F$55:$F$58,2,FALSE)," "))</f>
        <v> </v>
      </c>
      <c r="DH500" s="49" t="str">
        <f>IF(ISNA('[1]-------  H.S.ARA -------'!$G$55)," ",IF('[1]-------  H.S.ARA -------'!$G$55='CITYLIFE SİNEMALARI'!B500,HLOOKUP('CITYLIFE SİNEMALARI'!B500,'[1]-------  H.S.ARA -------'!$G$55:$G$58,2,FALSE)," "))</f>
        <v> </v>
      </c>
      <c r="DI500" s="49" t="str">
        <f>IF(ISNA('[1]-------  H.S.ARA -------'!$H$55)," ",IF('[1]-------  H.S.ARA -------'!$H$55='CITYLIFE SİNEMALARI'!B500,HLOOKUP('CITYLIFE SİNEMALARI'!B500,'[1]-------  H.S.ARA -------'!$H$55:$H$58,2,FALSE)," "))</f>
        <v> </v>
      </c>
      <c r="DJ500" s="49" t="str">
        <f>IF(ISNA('[1]-------  H.S.ARA -------'!$I$55)," ",IF('[1]-------  H.S.ARA -------'!$I$55='CITYLIFE SİNEMALARI'!B500,HLOOKUP('CITYLIFE SİNEMALARI'!B500,'[1]-------  H.S.ARA -------'!$I$55:$I$58,2,FALSE)," "))</f>
        <v> </v>
      </c>
      <c r="DK500" s="49" t="str">
        <f>IF(ISNA('[1]-------  H.S.ARA -------'!$J$55)," ",IF('[1]-------  H.S.ARA -------'!$J$55='CITYLIFE SİNEMALARI'!B500,HLOOKUP('CITYLIFE SİNEMALARI'!B500,'[1]-------  H.S.ARA -------'!$J$55:$J$58,2,FALSE)," "))</f>
        <v> </v>
      </c>
    </row>
    <row r="501" ht="12.75">
      <c r="B501" s="56">
        <f t="shared" si="22"/>
        <v>0</v>
      </c>
    </row>
  </sheetData>
  <sheetProtection/>
  <mergeCells count="8">
    <mergeCell ref="D34:P34"/>
    <mergeCell ref="A1:T1"/>
    <mergeCell ref="A2:T2"/>
    <mergeCell ref="A3:T3"/>
    <mergeCell ref="A4:T4"/>
    <mergeCell ref="E5:T5"/>
    <mergeCell ref="C5:D5"/>
    <mergeCell ref="A34:C34"/>
  </mergeCells>
  <conditionalFormatting sqref="D34:P35 A34:C34">
    <cfRule type="cellIs" priority="1" dxfId="0" operator="greaterThan" stopIfTrue="1">
      <formula>0</formula>
    </cfRule>
  </conditionalFormatting>
  <conditionalFormatting sqref="H6:H16 D19:O33 P33 I6:O17 P7:Y17 P19:Y32 I18:Y18 D6:G18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9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2009-02-02T13:13:38Z</dcterms:created>
  <dcterms:modified xsi:type="dcterms:W3CDTF">2009-02-03T10:44:37Z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