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52" windowHeight="8448" activeTab="0"/>
  </bookViews>
  <sheets>
    <sheet name="ELEGY" sheetId="1" r:id="rId1"/>
    <sheet name="ENSEMBLE C'EST TOUT" sheetId="2" r:id="rId2"/>
    <sheet name="BONNEVİLLE" sheetId="3" r:id="rId3"/>
    <sheet name="ÜÇ HANEDAN " sheetId="4" r:id="rId4"/>
    <sheet name="KADAVRA" sheetId="5" r:id="rId5"/>
    <sheet name="YETİMHANE" sheetId="6" r:id="rId6"/>
    <sheet name="ÖLDÜREN CAZİBE" sheetId="7" r:id="rId7"/>
    <sheet name="YASAK KRALLIK" sheetId="8" r:id="rId8"/>
    <sheet name="ÇAYLAK PROFESYONEL" sheetId="9" r:id="rId9"/>
    <sheet name="GECENİN İKİ YÜZÜ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inemas">'[1]SİNEMA LİSTESİ'!$A$2:$A$406</definedName>
    <definedName name="_xlnm.Print_Area" localSheetId="2">'BONNEVİLLE'!#REF!</definedName>
    <definedName name="_xlnm.Print_Area" localSheetId="8">'ÇAYLAK PROFESYONEL'!#REF!</definedName>
    <definedName name="_xlnm.Print_Area" localSheetId="0">'ELEGY'!#REF!</definedName>
    <definedName name="_xlnm.Print_Area" localSheetId="1">'ENSEMBLE C''EST TOUT'!#REF!</definedName>
    <definedName name="_xlnm.Print_Area" localSheetId="9">'GECENİN İKİ YÜZÜ'!#REF!</definedName>
    <definedName name="_xlnm.Print_Area" localSheetId="4">'KADAVRA'!#REF!</definedName>
    <definedName name="_xlnm.Print_Area" localSheetId="6">'ÖLDÜREN CAZİBE'!#REF!</definedName>
    <definedName name="_xlnm.Print_Area" localSheetId="3">'ÜÇ HANEDAN '!#REF!</definedName>
    <definedName name="_xlnm.Print_Area" localSheetId="7">'YASAK KRALLIK'!#REF!</definedName>
    <definedName name="_xlnm.Print_Area" localSheetId="5">'YETİMHANE'!#REF!</definedName>
  </definedNames>
  <calcPr fullCalcOnLoad="1"/>
</workbook>
</file>

<file path=xl/sharedStrings.xml><?xml version="1.0" encoding="utf-8"?>
<sst xmlns="http://schemas.openxmlformats.org/spreadsheetml/2006/main" count="127" uniqueCount="87">
  <si>
    <t>ENSEMBLE C'EST TOUT : BİR ARADAYIZ HEPSİ BU</t>
  </si>
  <si>
    <t>İSTANBUL</t>
  </si>
  <si>
    <t>REZ. TEL</t>
  </si>
  <si>
    <t>SEANSLAR</t>
  </si>
  <si>
    <t>İstanbul AFM İstinye Park</t>
  </si>
  <si>
    <t xml:space="preserve">İstanbul Finansbank AFM Budak Caddebostan </t>
  </si>
  <si>
    <t>THERE KINGDOMS : ÜÇ HANEDAN</t>
  </si>
  <si>
    <t>BURSA</t>
  </si>
  <si>
    <t>11:00 - 13:30 - 16:00 - 18:30 - 21:00</t>
  </si>
  <si>
    <t>PATHOLOGY: KADAVRA</t>
  </si>
  <si>
    <t>GAZİANTEP</t>
  </si>
  <si>
    <t>YOZGAT</t>
  </si>
  <si>
    <t>AMASYA</t>
  </si>
  <si>
    <t>Amasya Ar</t>
  </si>
  <si>
    <t>Yozgat Önder K.M.</t>
  </si>
  <si>
    <t>İZMİR</t>
  </si>
  <si>
    <t>ELEGY - AŞKIN PEŞİNDE</t>
  </si>
  <si>
    <t>10.EKİM.2008 SEANSLARI</t>
  </si>
  <si>
    <t>ANKARA</t>
  </si>
  <si>
    <t>Ankara Bilkent Cinebonus</t>
  </si>
  <si>
    <t>11:40 - 14:10 - 16:40 - 19:10 - 21:40 / C.CTS 00:10</t>
  </si>
  <si>
    <t xml:space="preserve">Ankara Cinebonus Panora </t>
  </si>
  <si>
    <t>11:30 - 14:00 - 15:30 - 16:30 - 18:00 - 19:00 - 21:30 / C.CTS 00:00</t>
  </si>
  <si>
    <t xml:space="preserve">Ankara Finansbank AFM CEPA Ankara </t>
  </si>
  <si>
    <t>444 1 AFM (236)</t>
  </si>
  <si>
    <t>10:50 - 13:20 - 16:00 - 18:35 - 21:15 / 23:45</t>
  </si>
  <si>
    <t>İstanbul Levent Kanyon</t>
  </si>
  <si>
    <t>11:30 - 14:00 - 16:30 - 19:00 - 21:30 / C.CTS 00:00</t>
  </si>
  <si>
    <t>111:00 - 13:30 - 16:05 - 18:45 - 21:20 / C.CTS 23:55</t>
  </si>
  <si>
    <t>İstanbul Şişli Cevahir Megaplex</t>
  </si>
  <si>
    <t>13:15 - 15:20 - 17:30 - 19:40 - 21:50</t>
  </si>
  <si>
    <t>İstanbul Bakırköy Cinebonus ( Capacity )</t>
  </si>
  <si>
    <t>11:15 - 13:45 - 16:15 - 18:45 - 21:15 / C.CTS 23:45</t>
  </si>
  <si>
    <t>İstanbul Esentepe Cinebonus ( Astoria )</t>
  </si>
  <si>
    <t>11:00 - 13:00 - 15:15 - 17:30 - 19:45 - 22:00 / C.CTS 00:15</t>
  </si>
  <si>
    <t xml:space="preserve">İstanbul Finansbank AFM Akmerkez Etiler </t>
  </si>
  <si>
    <t>11:20 - 14:00 - 16:40 - 19:20 - 22:00</t>
  </si>
  <si>
    <t>İstanbul Etiler Alkent D-Point Cinecity</t>
  </si>
  <si>
    <t>12:15 - 14:30 - 17:00 - 19:30 - 22:00 / C.CTS 23:30 - 00:30</t>
  </si>
  <si>
    <t xml:space="preserve">İstanbul Finansbank AFM Teşvikiye </t>
  </si>
  <si>
    <t>İstanbul Maçka Cinebonus G-Mall</t>
  </si>
  <si>
    <t>12:00 - 14:15 - 16:45 - 19:15 - 22:00 / C.CTS 23:30</t>
  </si>
  <si>
    <t>İstanbul Kadıköy Nautilus Cinebonus</t>
  </si>
  <si>
    <t>13:30 - 16:00 - 18:30 - 21:15 / C.CTS 23:45</t>
  </si>
  <si>
    <t>İstanbul Altunizade Capitol Spectrum</t>
  </si>
  <si>
    <t>11:20 - 13:40 - 16:10 - 18:40 - 21:15 / C.CTS 23:40</t>
  </si>
  <si>
    <t>11:00 - 13:30 - 16:00 - 18:30 - 21:00 / C.CTS 23:30</t>
  </si>
  <si>
    <t>İstanbul Kozyatağı Cinebonus Palladıum</t>
  </si>
  <si>
    <t>11:30 - 14:00 - 16:30 - 19:00 - 21:30</t>
  </si>
  <si>
    <t>İzmir Balçova Kipa Cinebonus</t>
  </si>
  <si>
    <t>11:30 - 16:30 - 19:00 - 21:30 / C.CTS 00:00</t>
  </si>
  <si>
    <t>İzmir Finansbank AFM Forum Bornova</t>
  </si>
  <si>
    <t>11:10 - 13:40 - 16:20 - 18:50 - 21:20 / 23:20</t>
  </si>
  <si>
    <t>İzmir Finansbank AFM Ege Park Mavişehir</t>
  </si>
  <si>
    <t>11:15 - 13:40 - 16:00 - 18:30 - 21:00 / 23:15</t>
  </si>
  <si>
    <t>İzmir Konak Cinebonus Konak Pier</t>
  </si>
  <si>
    <t>11:15 - 13:45 - 16:15 - 18:45 - 21:15 - / C.CTS 23:45</t>
  </si>
  <si>
    <t>BATMAN</t>
  </si>
  <si>
    <t>Batman Yılmaz Güney</t>
  </si>
  <si>
    <t>0212 232 60 63</t>
  </si>
  <si>
    <t xml:space="preserve">13:00 - 15:30 - 18:00 - 20:30 </t>
  </si>
  <si>
    <t>BONNEVİLLE</t>
  </si>
  <si>
    <t>KAYSERİ</t>
  </si>
  <si>
    <t>Kayseri Onay</t>
  </si>
  <si>
    <t>11:45 - 14:00 - 16:15 - 18:30 - 21:00</t>
  </si>
  <si>
    <t>MUĞLA</t>
  </si>
  <si>
    <t>Muğla Zeybek</t>
  </si>
  <si>
    <t>13:15 - 17:30 - 19:30</t>
  </si>
  <si>
    <t>TEKİRDAĞ</t>
  </si>
  <si>
    <t>Tekirdağ Borsa Kültür Merkezi</t>
  </si>
  <si>
    <t>Gaziantep Cinemaxx</t>
  </si>
  <si>
    <t>ORPHANAGE : YETİMHANE</t>
  </si>
  <si>
    <t>10.EKİM. 2008 SEANSLARI</t>
  </si>
  <si>
    <t>Bursa Gemlik Venüs</t>
  </si>
  <si>
    <t>DEATH DEFYING ACTS: ÖLDÜREN CAZİBE</t>
  </si>
  <si>
    <t xml:space="preserve">SEANSLAR </t>
  </si>
  <si>
    <t>0 342 215 21 08</t>
  </si>
  <si>
    <t>11:45 - 14:15 - 16:45 - 19:15 - 21:30</t>
  </si>
  <si>
    <t>FORBIDDEN KINGDOM:YASAK KRALLIK</t>
  </si>
  <si>
    <t>17.EKİM.2008 SEANSLARI</t>
  </si>
  <si>
    <t>0 322 516 56 63</t>
  </si>
  <si>
    <t>MERSİN</t>
  </si>
  <si>
    <t>Mersin Tarsus Cinema Clup</t>
  </si>
  <si>
    <t>12:00 - 14:15 - 16.30 - 18:45 - 21:00</t>
  </si>
  <si>
    <t>SEMI-PRO: ÇAYLAK PROFESYONEL</t>
  </si>
  <si>
    <t>WE OWN THE NIGHT: GECENİN İKİ YÜZÜ</t>
  </si>
  <si>
    <t>10:45 - 13:00 - 15:15 - 17:30 - 20:30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</si>
</sst>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26" fillId="0" borderId="12" xfId="0" applyNumberFormat="1" applyFont="1" applyFill="1" applyBorder="1" applyAlignment="1">
      <alignment horizontal="left" vertical="center" wrapText="1"/>
    </xf>
    <xf numFmtId="20" fontId="26" fillId="0" borderId="13" xfId="0" applyNumberFormat="1" applyFont="1" applyFill="1" applyBorder="1" applyAlignment="1">
      <alignment horizontal="left" vertical="center"/>
    </xf>
    <xf numFmtId="20" fontId="26" fillId="0" borderId="14" xfId="0" applyNumberFormat="1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left" vertical="center"/>
    </xf>
    <xf numFmtId="0" fontId="21" fillId="26" borderId="17" xfId="0" applyFont="1" applyFill="1" applyBorder="1" applyAlignment="1">
      <alignment horizontal="left" vertical="center"/>
    </xf>
    <xf numFmtId="0" fontId="21" fillId="26" borderId="18" xfId="0" applyFont="1" applyFill="1" applyBorder="1" applyAlignment="1">
      <alignment horizontal="left" vertical="center"/>
    </xf>
    <xf numFmtId="20" fontId="26" fillId="0" borderId="11" xfId="0" applyNumberFormat="1" applyFont="1" applyFill="1" applyBorder="1" applyAlignment="1">
      <alignment horizontal="left" vertical="center" wrapText="1"/>
    </xf>
    <xf numFmtId="20" fontId="26" fillId="0" borderId="11" xfId="0" applyNumberFormat="1" applyFont="1" applyFill="1" applyBorder="1" applyAlignment="1">
      <alignment horizontal="left" vertical="center"/>
    </xf>
    <xf numFmtId="20" fontId="26" fillId="0" borderId="15" xfId="0" applyNumberFormat="1" applyFont="1" applyFill="1" applyBorder="1" applyAlignment="1">
      <alignment horizontal="left" vertical="center"/>
    </xf>
    <xf numFmtId="0" fontId="23" fillId="26" borderId="16" xfId="0" applyFont="1" applyFill="1" applyBorder="1" applyAlignment="1">
      <alignment horizontal="left" vertical="center"/>
    </xf>
    <xf numFmtId="0" fontId="23" fillId="26" borderId="17" xfId="0" applyFont="1" applyFill="1" applyBorder="1" applyAlignment="1">
      <alignment horizontal="left" vertical="center"/>
    </xf>
    <xf numFmtId="0" fontId="23" fillId="26" borderId="18" xfId="0" applyFont="1" applyFill="1" applyBorder="1" applyAlignment="1">
      <alignment horizontal="left" vertical="center"/>
    </xf>
    <xf numFmtId="0" fontId="22" fillId="26" borderId="12" xfId="0" applyFont="1" applyFill="1" applyBorder="1" applyAlignment="1">
      <alignment horizontal="left" vertical="center"/>
    </xf>
    <xf numFmtId="0" fontId="22" fillId="26" borderId="13" xfId="0" applyFont="1" applyFill="1" applyBorder="1" applyAlignment="1">
      <alignment horizontal="left" vertical="center"/>
    </xf>
    <xf numFmtId="0" fontId="22" fillId="26" borderId="2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center"/>
    </xf>
    <xf numFmtId="20" fontId="26" fillId="25" borderId="12" xfId="0" applyNumberFormat="1" applyFont="1" applyFill="1" applyBorder="1" applyAlignment="1">
      <alignment horizontal="left" vertical="center" wrapText="1"/>
    </xf>
    <xf numFmtId="20" fontId="26" fillId="25" borderId="13" xfId="0" applyNumberFormat="1" applyFont="1" applyFill="1" applyBorder="1" applyAlignment="1">
      <alignment horizontal="left" vertical="center" wrapText="1"/>
    </xf>
    <xf numFmtId="20" fontId="26" fillId="25" borderId="21" xfId="0" applyNumberFormat="1" applyFont="1" applyFill="1" applyBorder="1" applyAlignment="1">
      <alignment horizontal="left" vertical="center" wrapText="1"/>
    </xf>
    <xf numFmtId="20" fontId="26" fillId="0" borderId="13" xfId="0" applyNumberFormat="1" applyFont="1" applyFill="1" applyBorder="1" applyAlignment="1">
      <alignment horizontal="left" vertical="center" wrapText="1"/>
    </xf>
    <xf numFmtId="20" fontId="26" fillId="0" borderId="14" xfId="0" applyNumberFormat="1" applyFont="1" applyFill="1" applyBorder="1" applyAlignment="1">
      <alignment horizontal="left" vertical="center" wrapText="1"/>
    </xf>
    <xf numFmtId="0" fontId="22" fillId="26" borderId="16" xfId="0" applyFont="1" applyFill="1" applyBorder="1" applyAlignment="1">
      <alignment horizontal="left" vertical="center"/>
    </xf>
    <xf numFmtId="0" fontId="22" fillId="26" borderId="17" xfId="0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0;&#199;%20HANEDAN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nema\SEANSLAR\Yeni%20Klas&#246;r\KADAVR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&#350;KIN%20PE&#350;&#304;NDE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&#304;K&#304;%20Y&#220;Z&#220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EKİM"/>
      <sheetName val="1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2 EYLÜL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10 EKİM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441 21 11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1 NİSAN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14 MART"/>
      <sheetName val="04 NİSAN"/>
      <sheetName val="10 EKİM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Chaplin</v>
          </cell>
          <cell r="B189">
            <v>212</v>
          </cell>
          <cell r="C189" t="str">
            <v>572 64 39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567 31 72</v>
          </cell>
        </row>
        <row r="192">
          <cell r="A192" t="str">
            <v>İstanbul Beykent Favori</v>
          </cell>
          <cell r="B192">
            <v>212</v>
          </cell>
          <cell r="C192" t="str">
            <v>855 46 76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Cine Marka</v>
          </cell>
          <cell r="B194">
            <v>212</v>
          </cell>
          <cell r="C194" t="str">
            <v>871 53 66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293 85 95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Yeşilçam</v>
          </cell>
          <cell r="B203">
            <v>212</v>
          </cell>
          <cell r="C203" t="str">
            <v>293 68 00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Doğu Millenium</v>
          </cell>
          <cell r="B206">
            <v>212</v>
          </cell>
          <cell r="C206" t="str">
            <v>871 02 12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Çengelköy Cinemaxi</v>
          </cell>
          <cell r="B210">
            <v>216</v>
          </cell>
          <cell r="C210" t="str">
            <v>486 28 20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Esenmerkez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D-Point Cinecity</v>
          </cell>
          <cell r="B214">
            <v>212</v>
          </cell>
          <cell r="C214" t="str">
            <v>287 73 73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Fatih Feza</v>
          </cell>
          <cell r="B217">
            <v>212</v>
          </cell>
          <cell r="C217" t="str">
            <v>631 16 08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444 02 36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Ümraniye</v>
          </cell>
          <cell r="B223">
            <v>216</v>
          </cell>
          <cell r="C223" t="str">
            <v>525 14 44</v>
          </cell>
        </row>
        <row r="224">
          <cell r="A224" t="str">
            <v>İstanbul Finansbank AFM Fitaş Beyoğlu</v>
          </cell>
          <cell r="B224">
            <v>212</v>
          </cell>
          <cell r="C224" t="str">
            <v>251 20 20</v>
          </cell>
        </row>
        <row r="225">
          <cell r="A225" t="str">
            <v>İstanbul Finansbank AFM Mayadrom Akatlar</v>
          </cell>
          <cell r="B225">
            <v>212</v>
          </cell>
          <cell r="C225" t="str">
            <v>352 23 51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853 66 95</v>
          </cell>
        </row>
        <row r="227">
          <cell r="A227" t="str">
            <v>İstanbul Finansbank AFM Teşvikiye </v>
          </cell>
          <cell r="B227">
            <v>212</v>
          </cell>
          <cell r="C227" t="str">
            <v>224 05 05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Florya Coloni Cinemarine</v>
          </cell>
          <cell r="B229">
            <v>212</v>
          </cell>
          <cell r="C229" t="str">
            <v>580 65 80</v>
          </cell>
        </row>
        <row r="230">
          <cell r="A230" t="str">
            <v>İstanbul Fulya Towerside M.T.</v>
          </cell>
          <cell r="B230">
            <v>212</v>
          </cell>
          <cell r="C230" t="str">
            <v>266 75 15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355 48 48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35 mm Hollywood</v>
          </cell>
          <cell r="B235">
            <v>216</v>
          </cell>
          <cell r="C235" t="str">
            <v>348 20 99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Broadway</v>
          </cell>
          <cell r="B237">
            <v>216</v>
          </cell>
          <cell r="C237" t="str">
            <v>346 14 81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Nautilus Cinebonus</v>
          </cell>
          <cell r="B239">
            <v>216</v>
          </cell>
          <cell r="C239" t="str">
            <v>339 85 85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Kozyatağı Bonus Premıum Cc Trio</v>
          </cell>
          <cell r="B244">
            <v>216</v>
          </cell>
          <cell r="C244" t="str">
            <v>315 10 10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Levent Kanyon</v>
          </cell>
          <cell r="B247">
            <v>212</v>
          </cell>
          <cell r="C247" t="str">
            <v>353 08 53</v>
          </cell>
        </row>
        <row r="248">
          <cell r="A248" t="str">
            <v>İstanbul Maçka Cinebonus G-Mall</v>
          </cell>
          <cell r="B248">
            <v>212</v>
          </cell>
          <cell r="C248" t="str">
            <v>232 44 40</v>
          </cell>
        </row>
        <row r="249">
          <cell r="A249" t="str">
            <v>İstanbul Maltepe Grandhouse</v>
          </cell>
          <cell r="B249">
            <v>216</v>
          </cell>
          <cell r="C249" t="str">
            <v>442 60 30</v>
          </cell>
        </row>
        <row r="250">
          <cell r="A250" t="str">
            <v>İstanbul Maslak Tim</v>
          </cell>
          <cell r="B250">
            <v>212</v>
          </cell>
          <cell r="C250" t="str">
            <v>286 66 05</v>
          </cell>
        </row>
        <row r="251">
          <cell r="A251" t="str">
            <v>İstanbul Moda Deniz Klübü Derneği</v>
          </cell>
          <cell r="B251">
            <v>532</v>
          </cell>
          <cell r="C251" t="str">
            <v>740 63 23 </v>
          </cell>
        </row>
        <row r="252">
          <cell r="A252" t="str">
            <v>İstanbul Nişantaşı Cıtylıfe</v>
          </cell>
          <cell r="B252">
            <v>212</v>
          </cell>
          <cell r="C252" t="str">
            <v>373 35 35</v>
          </cell>
        </row>
        <row r="253">
          <cell r="A253" t="str">
            <v>İstanbul Nişantaşı Movieplex</v>
          </cell>
          <cell r="B253">
            <v>212</v>
          </cell>
          <cell r="C253" t="str">
            <v>219 09 60</v>
          </cell>
        </row>
        <row r="254">
          <cell r="A254" t="str">
            <v>İstanbul Ortaköy Feriye</v>
          </cell>
          <cell r="B254">
            <v>212</v>
          </cell>
          <cell r="C254" t="str">
            <v>236 28 64</v>
          </cell>
        </row>
        <row r="255">
          <cell r="A255" t="str">
            <v>İstanbul Osmanbey Gazi</v>
          </cell>
          <cell r="B255">
            <v>212</v>
          </cell>
          <cell r="C255" t="str">
            <v>247 96 65</v>
          </cell>
        </row>
        <row r="256">
          <cell r="A256" t="str">
            <v>İstanbul Pendik Güney</v>
          </cell>
          <cell r="B256">
            <v>216</v>
          </cell>
          <cell r="C256" t="str">
            <v>354 13 88</v>
          </cell>
        </row>
        <row r="257">
          <cell r="A257" t="str">
            <v>İstanbul Pendik Oskar</v>
          </cell>
          <cell r="B257">
            <v>216</v>
          </cell>
          <cell r="C257" t="str">
            <v>390 09 70</v>
          </cell>
        </row>
        <row r="258">
          <cell r="A258" t="str">
            <v>İstanbul Sefaköy Armonipak Prestıge</v>
          </cell>
          <cell r="B258">
            <v>212</v>
          </cell>
          <cell r="C258" t="str">
            <v>540 20 94</v>
          </cell>
        </row>
        <row r="259">
          <cell r="A259" t="str">
            <v>İstanbul Silivri Cinemaxi</v>
          </cell>
          <cell r="B259">
            <v>212</v>
          </cell>
          <cell r="C259" t="str">
            <v>736 01 60</v>
          </cell>
        </row>
        <row r="260">
          <cell r="A260" t="str">
            <v>İstanbul Suadiye Movieplex</v>
          </cell>
          <cell r="B260">
            <v>216</v>
          </cell>
          <cell r="C260" t="str">
            <v>464 09 56</v>
          </cell>
        </row>
        <row r="261">
          <cell r="A261" t="str">
            <v>İstanbul Şaşkınbakkal Megaplex</v>
          </cell>
          <cell r="B261">
            <v>216</v>
          </cell>
          <cell r="C261" t="str">
            <v>467 44 67</v>
          </cell>
        </row>
        <row r="262">
          <cell r="A262" t="str">
            <v>İstanbul Şişli Cevahir Megaplex</v>
          </cell>
          <cell r="B262">
            <v>212</v>
          </cell>
          <cell r="C262" t="str">
            <v>380 15 15</v>
          </cell>
        </row>
        <row r="263">
          <cell r="A263" t="str">
            <v>İstanbul Şişli Movieplex</v>
          </cell>
          <cell r="B263">
            <v>212</v>
          </cell>
          <cell r="C263" t="str">
            <v>296 42 61</v>
          </cell>
        </row>
        <row r="264">
          <cell r="A264" t="str">
            <v>İstanbul Tuzla Deniz Harp Okulu</v>
          </cell>
          <cell r="B264">
            <v>216</v>
          </cell>
          <cell r="C264" t="str">
            <v>395 26 30</v>
          </cell>
        </row>
        <row r="265">
          <cell r="A265" t="str">
            <v>İstanbul Ümraniye Cinebonus ( Meydan )</v>
          </cell>
          <cell r="B265">
            <v>216</v>
          </cell>
          <cell r="C265" t="str">
            <v>466 58 00</v>
          </cell>
        </row>
        <row r="266">
          <cell r="A266" t="str">
            <v>İstanbul Zeytinburnu Cinecity Olivium</v>
          </cell>
          <cell r="B266">
            <v>212</v>
          </cell>
          <cell r="C266" t="str">
            <v>546 96 96</v>
          </cell>
        </row>
        <row r="267">
          <cell r="A267" t="str">
            <v>MNG KARGO</v>
          </cell>
          <cell r="B267">
            <v>0</v>
          </cell>
          <cell r="C267">
            <v>0</v>
          </cell>
        </row>
        <row r="268">
          <cell r="A268" t="str">
            <v>SONY BMG</v>
          </cell>
          <cell r="B268">
            <v>0</v>
          </cell>
          <cell r="C268">
            <v>0</v>
          </cell>
        </row>
        <row r="269">
          <cell r="A269" t="str">
            <v>AFM Passtel İzmir</v>
          </cell>
          <cell r="B269">
            <v>232</v>
          </cell>
          <cell r="C269" t="str">
            <v>489 22 00</v>
          </cell>
        </row>
        <row r="270">
          <cell r="A270" t="str">
            <v>Finansbank AFM Park Bornova İzmir</v>
          </cell>
          <cell r="B270">
            <v>232</v>
          </cell>
          <cell r="C270" t="str">
            <v>373 73 20</v>
          </cell>
        </row>
        <row r="271">
          <cell r="A271" t="str">
            <v>İzmir Alsancak İzmir</v>
          </cell>
          <cell r="B271">
            <v>232</v>
          </cell>
          <cell r="C271" t="str">
            <v>421 42 61</v>
          </cell>
        </row>
        <row r="272">
          <cell r="A272" t="str">
            <v>İzmir Alsancak Karaca</v>
          </cell>
          <cell r="B272">
            <v>232</v>
          </cell>
          <cell r="C272" t="str">
            <v>445 87 13 </v>
          </cell>
        </row>
        <row r="273">
          <cell r="A273" t="str">
            <v>İzmir Balçova Agora</v>
          </cell>
          <cell r="B273">
            <v>232</v>
          </cell>
          <cell r="C273" t="str">
            <v>278 10 10</v>
          </cell>
        </row>
        <row r="274">
          <cell r="A274" t="str">
            <v>İzmir Balçova Kipa Cinebonus</v>
          </cell>
          <cell r="B274">
            <v>232</v>
          </cell>
          <cell r="C274" t="str">
            <v>278 87 87</v>
          </cell>
        </row>
        <row r="275">
          <cell r="A275" t="str">
            <v>İzmir Balçova Palmiye Avşar</v>
          </cell>
          <cell r="B275">
            <v>232</v>
          </cell>
          <cell r="C275" t="str">
            <v>277 48 00 </v>
          </cell>
        </row>
        <row r="276">
          <cell r="A276" t="str">
            <v>İzmir Bornova Batı</v>
          </cell>
          <cell r="B276">
            <v>232</v>
          </cell>
          <cell r="C276" t="str">
            <v>347 58 25</v>
          </cell>
        </row>
        <row r="277">
          <cell r="A277" t="str">
            <v>İzmir Bornova Hayat Açıkhava Sineması</v>
          </cell>
          <cell r="B277">
            <v>232</v>
          </cell>
          <cell r="C277" t="str">
            <v>339 77 36</v>
          </cell>
        </row>
        <row r="278">
          <cell r="A278" t="str">
            <v>İzmir Buca B.K.M.</v>
          </cell>
          <cell r="B278">
            <v>232</v>
          </cell>
          <cell r="C278" t="str">
            <v>440 93 93</v>
          </cell>
        </row>
        <row r="279">
          <cell r="A279" t="str">
            <v>İzmir Çeşme Babylon Yazlık</v>
          </cell>
          <cell r="B279">
            <v>0</v>
          </cell>
          <cell r="C279">
            <v>0</v>
          </cell>
        </row>
        <row r="280">
          <cell r="A280" t="str">
            <v>İzmir Çeşme Hollywood</v>
          </cell>
          <cell r="B280">
            <v>232</v>
          </cell>
          <cell r="C280" t="str">
            <v>712 07 13</v>
          </cell>
        </row>
        <row r="281">
          <cell r="A281" t="str">
            <v>İzmir Çeşme Site</v>
          </cell>
          <cell r="B281">
            <v>232</v>
          </cell>
          <cell r="C281" t="str">
            <v>483 75 11</v>
          </cell>
        </row>
        <row r="282">
          <cell r="A282" t="str">
            <v>İzmir Çiğli Cinecity Kipa</v>
          </cell>
          <cell r="B282">
            <v>232</v>
          </cell>
          <cell r="C282" t="str">
            <v>386 58 88</v>
          </cell>
        </row>
        <row r="283">
          <cell r="A283" t="str">
            <v>İzmir Dokuz Eylül Üniversitesi</v>
          </cell>
          <cell r="B283">
            <v>232</v>
          </cell>
          <cell r="C283" t="str">
            <v>412 10 85</v>
          </cell>
        </row>
        <row r="284">
          <cell r="A284" t="str">
            <v>İzmir Finansbank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Finansbank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Foça Belediye Reha Midilli K.M.</v>
          </cell>
          <cell r="B286">
            <v>232</v>
          </cell>
          <cell r="C286" t="str">
            <v>812 59 97</v>
          </cell>
        </row>
        <row r="287">
          <cell r="A287" t="str">
            <v>İzmir Gaziemir Kipa Hollywood</v>
          </cell>
          <cell r="B287">
            <v>232</v>
          </cell>
          <cell r="C287" t="str">
            <v>252 56 66 </v>
          </cell>
        </row>
        <row r="288">
          <cell r="A288" t="str">
            <v>İzmir Konak Cinebonus Konak Pier</v>
          </cell>
          <cell r="B288">
            <v>232</v>
          </cell>
          <cell r="C288" t="str">
            <v>446 90 40</v>
          </cell>
        </row>
        <row r="289">
          <cell r="A289" t="str">
            <v>İzmir Konak Şan</v>
          </cell>
          <cell r="B289">
            <v>232</v>
          </cell>
          <cell r="C289" t="str">
            <v>483 75 11</v>
          </cell>
        </row>
        <row r="290">
          <cell r="A290" t="str">
            <v>İzmir Menemen Belediyesi Kültür Merkezi</v>
          </cell>
          <cell r="B290">
            <v>232</v>
          </cell>
          <cell r="C290" t="str">
            <v>832 14 11</v>
          </cell>
        </row>
        <row r="291">
          <cell r="A291" t="str">
            <v>İzmir Ödemiş Belediye K.M. (Cep)</v>
          </cell>
          <cell r="B291">
            <v>232</v>
          </cell>
          <cell r="C291" t="str">
            <v>545 35 49</v>
          </cell>
        </row>
        <row r="292">
          <cell r="A292" t="str">
            <v>İzmir Tire Belediye Şehir</v>
          </cell>
          <cell r="B292">
            <v>232</v>
          </cell>
          <cell r="C292" t="str">
            <v>512 18 15</v>
          </cell>
        </row>
        <row r="293">
          <cell r="A293" t="str">
            <v>İzmir YKM Konak Cinebonus</v>
          </cell>
          <cell r="B293">
            <v>232</v>
          </cell>
          <cell r="C293" t="str">
            <v>425 01 25</v>
          </cell>
        </row>
        <row r="294">
          <cell r="A294" t="str">
            <v>İzmir Karşıyaka Deniz Sineması</v>
          </cell>
          <cell r="B294">
            <v>232</v>
          </cell>
          <cell r="C294" t="str">
            <v>381 64 61</v>
          </cell>
        </row>
        <row r="295">
          <cell r="A295" t="str">
            <v>İzmit Belsa</v>
          </cell>
          <cell r="B295">
            <v>262</v>
          </cell>
          <cell r="C295" t="str">
            <v>322 69 29</v>
          </cell>
        </row>
        <row r="296">
          <cell r="A296" t="str">
            <v>İzmit Dolphin</v>
          </cell>
          <cell r="B296">
            <v>262</v>
          </cell>
          <cell r="C296" t="str">
            <v>323 50 24</v>
          </cell>
        </row>
        <row r="297">
          <cell r="A297" t="str">
            <v>İzmit Gölcük Garnizon Sineması</v>
          </cell>
          <cell r="B297">
            <v>262</v>
          </cell>
          <cell r="C297" t="str">
            <v>414 66 37</v>
          </cell>
        </row>
        <row r="298">
          <cell r="A298" t="str">
            <v>İzmit N-City</v>
          </cell>
          <cell r="B298">
            <v>262</v>
          </cell>
          <cell r="C298" t="str">
            <v>325 00 00</v>
          </cell>
        </row>
        <row r="299">
          <cell r="A299" t="str">
            <v>İzmit Outlet Center</v>
          </cell>
          <cell r="B299">
            <v>262</v>
          </cell>
          <cell r="C299" t="str">
            <v>335 39 40</v>
          </cell>
        </row>
        <row r="300">
          <cell r="A300" t="str">
            <v>İzmit Özdilek</v>
          </cell>
          <cell r="B300">
            <v>262</v>
          </cell>
          <cell r="C300" t="str">
            <v>371 15 60</v>
          </cell>
        </row>
        <row r="301">
          <cell r="A301" t="str">
            <v>K.Maraş Arsan Center</v>
          </cell>
          <cell r="B301">
            <v>344</v>
          </cell>
          <cell r="C301" t="str">
            <v>235 33 10</v>
          </cell>
        </row>
        <row r="302">
          <cell r="A302" t="str">
            <v>K.Maraş Cinemall</v>
          </cell>
          <cell r="B302">
            <v>344</v>
          </cell>
          <cell r="C302" t="str">
            <v>221 77 70</v>
          </cell>
        </row>
        <row r="303">
          <cell r="A303" t="str">
            <v>K.Maraş Elbistan K.M.</v>
          </cell>
          <cell r="B303">
            <v>344</v>
          </cell>
          <cell r="C303" t="str">
            <v>415 49 49</v>
          </cell>
        </row>
        <row r="304">
          <cell r="A304" t="str">
            <v>Karabük Onel</v>
          </cell>
          <cell r="B304">
            <v>370</v>
          </cell>
          <cell r="C304" t="str">
            <v>424 58 94</v>
          </cell>
        </row>
        <row r="305">
          <cell r="A305" t="str">
            <v>Karaman Makro</v>
          </cell>
          <cell r="B305">
            <v>338</v>
          </cell>
          <cell r="C305" t="str">
            <v>213 61 31</v>
          </cell>
        </row>
        <row r="306">
          <cell r="A306" t="str">
            <v>Kars Şehir</v>
          </cell>
          <cell r="B306">
            <v>474</v>
          </cell>
          <cell r="C306" t="str">
            <v>212 48 36</v>
          </cell>
        </row>
        <row r="307">
          <cell r="A307" t="str">
            <v>Kastamonu  Barutçuoğlu</v>
          </cell>
          <cell r="B307">
            <v>366</v>
          </cell>
          <cell r="C307" t="str">
            <v>212 57 77 </v>
          </cell>
        </row>
        <row r="308">
          <cell r="A308" t="str">
            <v>Kastamonu Cine Zirve</v>
          </cell>
          <cell r="B308">
            <v>366</v>
          </cell>
          <cell r="C308" t="str">
            <v>212 97 57</v>
          </cell>
        </row>
        <row r="309">
          <cell r="A309" t="str">
            <v>Kayseri Kasserıa</v>
          </cell>
          <cell r="B309">
            <v>352</v>
          </cell>
          <cell r="C309" t="str">
            <v>223 11 53</v>
          </cell>
        </row>
        <row r="310">
          <cell r="A310" t="str">
            <v>Kayseri Onay</v>
          </cell>
          <cell r="B310">
            <v>352</v>
          </cell>
          <cell r="C310" t="str">
            <v>222 13 13 </v>
          </cell>
        </row>
        <row r="311">
          <cell r="A311" t="str">
            <v>Kayseri Park Cinebonus</v>
          </cell>
          <cell r="B311">
            <v>352</v>
          </cell>
          <cell r="C311" t="str">
            <v>223 20 10</v>
          </cell>
        </row>
        <row r="312">
          <cell r="A312" t="str">
            <v>Kıbrıs  Lefkoşa Lemarplex</v>
          </cell>
          <cell r="B312">
            <v>392</v>
          </cell>
          <cell r="C312" t="str">
            <v>223 53 95</v>
          </cell>
        </row>
        <row r="313">
          <cell r="A313" t="str">
            <v>Kıbrıs Girne Galleria</v>
          </cell>
          <cell r="B313">
            <v>392</v>
          </cell>
          <cell r="C313" t="str">
            <v>227 70 30</v>
          </cell>
        </row>
        <row r="314">
          <cell r="A314" t="str">
            <v>Kıbrıs Girne Lemarplex</v>
          </cell>
          <cell r="B314">
            <v>392</v>
          </cell>
          <cell r="C314" t="str">
            <v>822 33 99</v>
          </cell>
        </row>
        <row r="315">
          <cell r="A315" t="str">
            <v>Kıbrıs Güzelyurt Lemarplex</v>
          </cell>
          <cell r="B315">
            <v>392</v>
          </cell>
          <cell r="C315" t="str">
            <v>714 69 40</v>
          </cell>
        </row>
        <row r="316">
          <cell r="A316" t="str">
            <v>Kıbrıs Lefkoşa Galleria Cinema Club</v>
          </cell>
          <cell r="B316">
            <v>392</v>
          </cell>
          <cell r="C316" t="str">
            <v>227 70 30</v>
          </cell>
        </row>
        <row r="317">
          <cell r="A317" t="str">
            <v>Kıbrıs Lefkoşa Mısırlızade</v>
          </cell>
          <cell r="B317">
            <v>392</v>
          </cell>
          <cell r="C317">
            <v>0</v>
          </cell>
        </row>
        <row r="318">
          <cell r="A318" t="str">
            <v>Kıbrıs Magosa Galeria Cinema Clup</v>
          </cell>
          <cell r="B318">
            <v>392</v>
          </cell>
          <cell r="C318" t="str">
            <v>365 12 70</v>
          </cell>
        </row>
        <row r="319">
          <cell r="A319" t="str">
            <v>Kırıkkale Kültür Merkezi</v>
          </cell>
          <cell r="B319">
            <v>318</v>
          </cell>
          <cell r="C319" t="str">
            <v>224 26 84</v>
          </cell>
        </row>
        <row r="320">
          <cell r="A320" t="str">
            <v>Kırıkkale Makro</v>
          </cell>
          <cell r="B320">
            <v>318</v>
          </cell>
          <cell r="C320" t="str">
            <v>218 88 55</v>
          </cell>
        </row>
        <row r="321">
          <cell r="A321" t="str">
            <v>Kırklareli Cine Plaza</v>
          </cell>
          <cell r="B321">
            <v>288</v>
          </cell>
          <cell r="C321" t="str">
            <v>214 82 88</v>
          </cell>
        </row>
        <row r="322">
          <cell r="A322" t="str">
            <v>Kırklareli Lüleburgaz Plaza</v>
          </cell>
          <cell r="B322">
            <v>288</v>
          </cell>
          <cell r="C322" t="str">
            <v> 412 39 09 </v>
          </cell>
        </row>
        <row r="323">
          <cell r="A323" t="str">
            <v>Kırşehir Klas</v>
          </cell>
          <cell r="B323">
            <v>386</v>
          </cell>
          <cell r="C323" t="str">
            <v>213 13 44</v>
          </cell>
        </row>
        <row r="324">
          <cell r="A324" t="str">
            <v>Kocaeli Gölcük Dünya</v>
          </cell>
          <cell r="B324">
            <v>262</v>
          </cell>
          <cell r="C324" t="str">
            <v>412 46 19</v>
          </cell>
        </row>
        <row r="325">
          <cell r="A325" t="str">
            <v>Kocaeli Karamürsel Belediye Sineması</v>
          </cell>
          <cell r="B325">
            <v>262</v>
          </cell>
          <cell r="C325" t="str">
            <v>452 49 14</v>
          </cell>
        </row>
        <row r="326">
          <cell r="A326" t="str">
            <v>Konya Akşehir Kültür Merkezi </v>
          </cell>
          <cell r="B326">
            <v>332</v>
          </cell>
          <cell r="C326" t="str">
            <v>813 52 57</v>
          </cell>
        </row>
        <row r="327">
          <cell r="A327" t="str">
            <v>Konya Cinebonus M1 Tepe</v>
          </cell>
          <cell r="B327">
            <v>332</v>
          </cell>
          <cell r="C327" t="str">
            <v>265 21 90</v>
          </cell>
        </row>
        <row r="328">
          <cell r="A328" t="str">
            <v>Konya Karaman Afra</v>
          </cell>
          <cell r="B328">
            <v>338</v>
          </cell>
          <cell r="C328" t="str">
            <v>214 30 59</v>
          </cell>
        </row>
        <row r="329">
          <cell r="A329" t="str">
            <v>Konya Kent Sineması</v>
          </cell>
          <cell r="B329">
            <v>332</v>
          </cell>
          <cell r="C329" t="str">
            <v>812 04 54</v>
          </cell>
        </row>
        <row r="330">
          <cell r="A330" t="str">
            <v>Konya Kule Center</v>
          </cell>
          <cell r="B330">
            <v>332</v>
          </cell>
          <cell r="C330" t="str">
            <v>233 28 72</v>
          </cell>
        </row>
        <row r="331">
          <cell r="A331" t="str">
            <v>Kütahya Hotaş</v>
          </cell>
          <cell r="B331">
            <v>274</v>
          </cell>
          <cell r="C331" t="str">
            <v>224 09 90 </v>
          </cell>
        </row>
        <row r="332">
          <cell r="A332" t="str">
            <v>Malatya Yeşil</v>
          </cell>
          <cell r="B332">
            <v>422</v>
          </cell>
          <cell r="C332" t="str">
            <v>321 12 22</v>
          </cell>
        </row>
        <row r="333">
          <cell r="A333" t="str">
            <v>Manisa Akhisar Belediye</v>
          </cell>
          <cell r="B333">
            <v>236</v>
          </cell>
          <cell r="C333" t="str">
            <v>413 59 91</v>
          </cell>
        </row>
        <row r="334">
          <cell r="A334" t="str">
            <v>Manisa Alaşehir AKM</v>
          </cell>
          <cell r="B334">
            <v>236</v>
          </cell>
          <cell r="C334" t="str">
            <v>654 35 36</v>
          </cell>
        </row>
        <row r="335">
          <cell r="A335" t="str">
            <v>Manisa Çınar Center</v>
          </cell>
          <cell r="B335">
            <v>236</v>
          </cell>
          <cell r="C335" t="str">
            <v>232 05 62</v>
          </cell>
        </row>
        <row r="336">
          <cell r="A336" t="str">
            <v>Manisa Karaköy Hollywood</v>
          </cell>
          <cell r="B336">
            <v>236</v>
          </cell>
          <cell r="C336" t="str">
            <v>238 66 46</v>
          </cell>
        </row>
        <row r="337">
          <cell r="A337" t="str">
            <v>Manisa Salihli Hollywood</v>
          </cell>
          <cell r="B337">
            <v>236</v>
          </cell>
          <cell r="C337" t="str">
            <v>715 12 55</v>
          </cell>
        </row>
        <row r="338">
          <cell r="A338" t="str">
            <v>Manisa Turgutlu Belediye</v>
          </cell>
          <cell r="B338">
            <v>236</v>
          </cell>
          <cell r="C338" t="str">
            <v>277 78 88</v>
          </cell>
        </row>
        <row r="339">
          <cell r="A339" t="str">
            <v>Mardin MNC Cineland</v>
          </cell>
          <cell r="B339">
            <v>482</v>
          </cell>
          <cell r="C339" t="str">
            <v>213 40 90</v>
          </cell>
        </row>
        <row r="340">
          <cell r="A340" t="str">
            <v>Mersin Cep</v>
          </cell>
          <cell r="B340">
            <v>324</v>
          </cell>
          <cell r="C340" t="str">
            <v>327 87 87</v>
          </cell>
        </row>
        <row r="341">
          <cell r="A341" t="str">
            <v>Mersin Cınebonus Forum AVM </v>
          </cell>
          <cell r="B341">
            <v>324</v>
          </cell>
          <cell r="C341" t="str">
            <v>331 51 51</v>
          </cell>
        </row>
        <row r="342">
          <cell r="A342" t="str">
            <v>Mersin Cinemall</v>
          </cell>
          <cell r="B342">
            <v>324</v>
          </cell>
          <cell r="C342" t="str">
            <v>331 00 77</v>
          </cell>
        </row>
        <row r="343">
          <cell r="A343" t="str">
            <v>Mersin Çarşı</v>
          </cell>
          <cell r="B343">
            <v>324</v>
          </cell>
          <cell r="C343" t="str">
            <v>238 87 97</v>
          </cell>
        </row>
        <row r="344">
          <cell r="A344" t="str">
            <v>Mersin Gediz</v>
          </cell>
          <cell r="B344">
            <v>324</v>
          </cell>
          <cell r="C344" t="str">
            <v>238 31 08</v>
          </cell>
        </row>
        <row r="345">
          <cell r="A345" t="str">
            <v>Mersin Silifke Belediye</v>
          </cell>
          <cell r="B345">
            <v>324</v>
          </cell>
          <cell r="C345" t="str">
            <v>714 32 22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Bodrum Cinemarıne</v>
          </cell>
          <cell r="B347">
            <v>252</v>
          </cell>
          <cell r="C347" t="str">
            <v>317 00 01</v>
          </cell>
        </row>
        <row r="348">
          <cell r="A348" t="str">
            <v>Muğla Bodrum Karya Prıncess</v>
          </cell>
          <cell r="B348">
            <v>252</v>
          </cell>
          <cell r="C348" t="str">
            <v>316 62 72</v>
          </cell>
        </row>
        <row r="349">
          <cell r="A349" t="str">
            <v>Muğla Datça Cineplus</v>
          </cell>
          <cell r="B349">
            <v>252</v>
          </cell>
          <cell r="C349" t="str">
            <v>712 38 43</v>
          </cell>
        </row>
        <row r="350">
          <cell r="A350" t="str">
            <v>Muğla Fethiye Cinedoruk</v>
          </cell>
          <cell r="B350">
            <v>252</v>
          </cell>
          <cell r="C350" t="str">
            <v>612 30 00</v>
          </cell>
        </row>
        <row r="351">
          <cell r="A351" t="str">
            <v>Muğla Fethiye Hayal</v>
          </cell>
          <cell r="B351">
            <v>252</v>
          </cell>
          <cell r="C351" t="str">
            <v>612 13 14</v>
          </cell>
        </row>
        <row r="352">
          <cell r="A352" t="str">
            <v>Muğla Fethiye Hilliside Otel </v>
          </cell>
          <cell r="B352">
            <v>252</v>
          </cell>
          <cell r="C352" t="str">
            <v>614 83 60</v>
          </cell>
        </row>
        <row r="353">
          <cell r="A353" t="str">
            <v>Muğla Marmaris Aksaz</v>
          </cell>
          <cell r="B353">
            <v>252</v>
          </cell>
          <cell r="C353" t="str">
            <v>421 01 61</v>
          </cell>
        </row>
        <row r="354">
          <cell r="A354" t="str">
            <v>Muğla Marmaris Cine Point</v>
          </cell>
          <cell r="B354">
            <v>252</v>
          </cell>
          <cell r="C354" t="str">
            <v>413 75 84</v>
          </cell>
        </row>
        <row r="355">
          <cell r="A355" t="str">
            <v>Muğla Max Cinemarine</v>
          </cell>
          <cell r="B355">
            <v>252</v>
          </cell>
          <cell r="C355" t="str">
            <v>214 00 03</v>
          </cell>
        </row>
        <row r="356">
          <cell r="A356" t="str">
            <v>Muğla Milas Prenses</v>
          </cell>
          <cell r="B356">
            <v>252</v>
          </cell>
          <cell r="C356" t="str">
            <v>513 11 26</v>
          </cell>
        </row>
        <row r="357">
          <cell r="A357" t="str">
            <v>Muğla Ortaca Sinema Ceylin</v>
          </cell>
          <cell r="B357">
            <v>252</v>
          </cell>
          <cell r="C357" t="str">
            <v>282 50 56</v>
          </cell>
        </row>
        <row r="358">
          <cell r="A358" t="str">
            <v>Muğla Zeybek</v>
          </cell>
          <cell r="B358">
            <v>252</v>
          </cell>
          <cell r="C358" t="str">
            <v>214 09 26</v>
          </cell>
        </row>
        <row r="359">
          <cell r="A359" t="str">
            <v>Nevşehir Can Aile Sineması</v>
          </cell>
          <cell r="B359">
            <v>384</v>
          </cell>
          <cell r="C359" t="str">
            <v>213 17 25</v>
          </cell>
        </row>
        <row r="360">
          <cell r="A360" t="str">
            <v>Nevşehir Ürgüp Belediye</v>
          </cell>
          <cell r="B360">
            <v>384</v>
          </cell>
          <cell r="C360" t="str">
            <v>341 49 39 </v>
          </cell>
        </row>
        <row r="361">
          <cell r="A361" t="str">
            <v>Niğde Belediye K.M.</v>
          </cell>
          <cell r="B361">
            <v>388</v>
          </cell>
          <cell r="C361" t="str">
            <v>232 07 09</v>
          </cell>
        </row>
        <row r="362">
          <cell r="A362" t="str">
            <v>Finansbank AFM Migros Ordu</v>
          </cell>
          <cell r="B362">
            <v>452</v>
          </cell>
          <cell r="C362" t="str">
            <v>233 86 40</v>
          </cell>
        </row>
        <row r="363">
          <cell r="A363" t="str">
            <v>Ordu Cineworld</v>
          </cell>
          <cell r="B363">
            <v>452</v>
          </cell>
          <cell r="C363" t="str">
            <v>212 04 58</v>
          </cell>
        </row>
        <row r="364">
          <cell r="A364" t="str">
            <v>Ordu Fatsa Cinevizyon</v>
          </cell>
          <cell r="B364">
            <v>452</v>
          </cell>
          <cell r="C364" t="str">
            <v>423 48 59</v>
          </cell>
        </row>
        <row r="365">
          <cell r="A365" t="str">
            <v>Ordu Ünye Belediyesi</v>
          </cell>
          <cell r="B365">
            <v>452</v>
          </cell>
          <cell r="C365" t="str">
            <v>323 91 91</v>
          </cell>
        </row>
        <row r="366">
          <cell r="A366" t="str">
            <v>Osmaniye Emine Keskiner K.M.</v>
          </cell>
          <cell r="B366">
            <v>328</v>
          </cell>
          <cell r="C366" t="str">
            <v>813 25 07</v>
          </cell>
        </row>
        <row r="367">
          <cell r="A367" t="str">
            <v>Rize Pazar Cineklas</v>
          </cell>
          <cell r="B367">
            <v>464</v>
          </cell>
          <cell r="C367" t="str">
            <v>612 28 68</v>
          </cell>
        </row>
        <row r="368">
          <cell r="A368" t="str">
            <v>Rize Pembe Köşk</v>
          </cell>
          <cell r="B368">
            <v>464</v>
          </cell>
          <cell r="C368" t="str">
            <v>214 65 11</v>
          </cell>
        </row>
        <row r="369">
          <cell r="A369" t="str">
            <v>Rize Vizyon</v>
          </cell>
          <cell r="B369">
            <v>464</v>
          </cell>
          <cell r="C369" t="str">
            <v>214 92 70</v>
          </cell>
        </row>
        <row r="370">
          <cell r="A370" t="str">
            <v>Finansbank AFM Yeşilyurt Samsun</v>
          </cell>
          <cell r="B370">
            <v>362</v>
          </cell>
          <cell r="C370" t="str">
            <v>439 20 70</v>
          </cell>
        </row>
        <row r="371">
          <cell r="A371" t="str">
            <v>Samsun Bafra Beledıye Cep</v>
          </cell>
          <cell r="B371">
            <v>362</v>
          </cell>
          <cell r="C371" t="str">
            <v>532 32 89</v>
          </cell>
        </row>
        <row r="372">
          <cell r="A372" t="str">
            <v>Samsun Çarşamba Beledıye</v>
          </cell>
          <cell r="B372">
            <v>362</v>
          </cell>
          <cell r="C372" t="str">
            <v>834 46 00</v>
          </cell>
        </row>
        <row r="373">
          <cell r="A373" t="str">
            <v>Samsun Fatsa Cem</v>
          </cell>
          <cell r="B373">
            <v>452</v>
          </cell>
          <cell r="C373" t="str">
            <v>423 57 93</v>
          </cell>
        </row>
        <row r="374">
          <cell r="A374" t="str">
            <v>Samsun Galaxy</v>
          </cell>
          <cell r="B374">
            <v>362</v>
          </cell>
          <cell r="C374" t="str">
            <v>233 21 22</v>
          </cell>
        </row>
        <row r="375">
          <cell r="A375" t="str">
            <v>Samsun Konakplex</v>
          </cell>
          <cell r="B375">
            <v>362</v>
          </cell>
          <cell r="C375" t="str">
            <v>431 24 71</v>
          </cell>
        </row>
        <row r="376">
          <cell r="A376" t="str">
            <v>Samsun Movizone</v>
          </cell>
          <cell r="B376">
            <v>362</v>
          </cell>
          <cell r="C376" t="str">
            <v>465 63 33</v>
          </cell>
        </row>
        <row r="377">
          <cell r="A377" t="str">
            <v>Samsun Planet</v>
          </cell>
          <cell r="B377">
            <v>362</v>
          </cell>
          <cell r="C377" t="str">
            <v>231 68 90</v>
          </cell>
        </row>
        <row r="378">
          <cell r="A378" t="str">
            <v>Sivas Klas</v>
          </cell>
          <cell r="B378">
            <v>346</v>
          </cell>
          <cell r="C378" t="str">
            <v>224 12 01</v>
          </cell>
        </row>
        <row r="379">
          <cell r="A379" t="str">
            <v>Sivas Polat Center</v>
          </cell>
          <cell r="B379">
            <v>346</v>
          </cell>
          <cell r="C379" t="str">
            <v>224 48 54</v>
          </cell>
        </row>
        <row r="380">
          <cell r="A380" t="str">
            <v>Şanlıurfa Emek</v>
          </cell>
          <cell r="B380">
            <v>414</v>
          </cell>
          <cell r="C380" t="str">
            <v>217 13 13</v>
          </cell>
        </row>
        <row r="381">
          <cell r="A381" t="str">
            <v>Şanlıurfa Viranşehir Belediye Sin.</v>
          </cell>
          <cell r="B381">
            <v>212</v>
          </cell>
          <cell r="C381" t="str">
            <v>232 60 63</v>
          </cell>
        </row>
        <row r="382">
          <cell r="A382" t="str">
            <v>Şırnak Kültür Merkezi</v>
          </cell>
          <cell r="B382">
            <v>486</v>
          </cell>
          <cell r="C382" t="str">
            <v>216 77 55</v>
          </cell>
        </row>
        <row r="383">
          <cell r="A383" t="str">
            <v>Tekirdağ Borsa Kültür Merkezi</v>
          </cell>
          <cell r="B383">
            <v>282</v>
          </cell>
          <cell r="C383" t="str">
            <v>264 29 32</v>
          </cell>
        </row>
        <row r="384">
          <cell r="A384" t="str">
            <v>Tekirdağ Cinemaxi</v>
          </cell>
          <cell r="B384">
            <v>282</v>
          </cell>
          <cell r="C384" t="str">
            <v>293 13 80</v>
          </cell>
        </row>
        <row r="385">
          <cell r="A385" t="str">
            <v>Tekirdağ Çerkezköy Cinemy (Erna)</v>
          </cell>
          <cell r="B385">
            <v>282</v>
          </cell>
          <cell r="C385" t="str">
            <v>726 23 06</v>
          </cell>
        </row>
        <row r="386">
          <cell r="A386" t="str">
            <v>Tekirdağ Çerkezköy Lemar </v>
          </cell>
          <cell r="B386">
            <v>282</v>
          </cell>
          <cell r="C386" t="str">
            <v>725 38 57</v>
          </cell>
        </row>
        <row r="387">
          <cell r="A387" t="str">
            <v>Tekirdağ Çorlu Orion Prestige</v>
          </cell>
          <cell r="B387">
            <v>282</v>
          </cell>
          <cell r="C387" t="str">
            <v>673 46 87</v>
          </cell>
        </row>
        <row r="388">
          <cell r="A388" t="str">
            <v>Tekirdağ Hayrabolu Cineplaza</v>
          </cell>
          <cell r="B388">
            <v>282</v>
          </cell>
          <cell r="C388" t="str">
            <v>315 39 56</v>
          </cell>
        </row>
        <row r="389">
          <cell r="A389" t="str">
            <v>Tekirdağ Malkara Kültür Merkezi</v>
          </cell>
          <cell r="B389">
            <v>282</v>
          </cell>
          <cell r="C389" t="str">
            <v>427 01 72</v>
          </cell>
        </row>
        <row r="390">
          <cell r="A390" t="str">
            <v>Tokat Karizma</v>
          </cell>
          <cell r="B390">
            <v>356</v>
          </cell>
          <cell r="C390" t="str">
            <v>213 32 09</v>
          </cell>
        </row>
        <row r="391">
          <cell r="A391" t="str">
            <v>Tokat Turhal Yeşilırmak</v>
          </cell>
          <cell r="B391">
            <v>356</v>
          </cell>
          <cell r="C391" t="str">
            <v>276 82 60</v>
          </cell>
        </row>
        <row r="392">
          <cell r="A392" t="str">
            <v>Finansbank AFM Mirapark Trabzon</v>
          </cell>
          <cell r="B392">
            <v>462</v>
          </cell>
          <cell r="C392" t="str">
            <v>248 40 40</v>
          </cell>
        </row>
        <row r="393">
          <cell r="A393" t="str">
            <v>Trabzon Cinemini</v>
          </cell>
          <cell r="B393">
            <v>462</v>
          </cell>
          <cell r="C393" t="str">
            <v>323 17 61</v>
          </cell>
        </row>
        <row r="394">
          <cell r="A394" t="str">
            <v>Trabzon Mars</v>
          </cell>
          <cell r="B394">
            <v>0</v>
          </cell>
          <cell r="C394">
            <v>0</v>
          </cell>
        </row>
        <row r="395">
          <cell r="A395" t="str">
            <v>Trabzon RA</v>
          </cell>
          <cell r="B395">
            <v>462</v>
          </cell>
          <cell r="C395" t="str">
            <v>321 00 06</v>
          </cell>
        </row>
        <row r="396">
          <cell r="A396" t="str">
            <v>Trabzon Royal</v>
          </cell>
          <cell r="B396">
            <v>462</v>
          </cell>
          <cell r="C396" t="str">
            <v>323 33 77 </v>
          </cell>
        </row>
        <row r="397">
          <cell r="A397" t="str">
            <v>Uşak Cinens</v>
          </cell>
          <cell r="B397">
            <v>276</v>
          </cell>
          <cell r="C397" t="str">
            <v>227 72 22</v>
          </cell>
        </row>
        <row r="398">
          <cell r="A398" t="str">
            <v>Uşak Park</v>
          </cell>
          <cell r="B398">
            <v>276</v>
          </cell>
          <cell r="C398" t="str">
            <v>223 67 25</v>
          </cell>
        </row>
        <row r="399">
          <cell r="A399" t="str">
            <v>Van Artos</v>
          </cell>
          <cell r="B399">
            <v>432</v>
          </cell>
          <cell r="C399" t="str">
            <v>210 08 52 </v>
          </cell>
        </row>
        <row r="400">
          <cell r="A400" t="str">
            <v>Van Emek</v>
          </cell>
          <cell r="B400">
            <v>432</v>
          </cell>
          <cell r="C400" t="str">
            <v> 216 15 15    </v>
          </cell>
        </row>
        <row r="401">
          <cell r="A401" t="str">
            <v>Yalova Cine 77</v>
          </cell>
          <cell r="B401">
            <v>226</v>
          </cell>
          <cell r="C401" t="str">
            <v>814 03 95</v>
          </cell>
        </row>
        <row r="402">
          <cell r="A402" t="str">
            <v>Yalova Özdilek Sinemaları</v>
          </cell>
          <cell r="B402">
            <v>226</v>
          </cell>
          <cell r="C402" t="str">
            <v>351 54 54</v>
          </cell>
        </row>
        <row r="403">
          <cell r="A403" t="str">
            <v>Yozgat Kültür Merkezi</v>
          </cell>
          <cell r="B403">
            <v>354</v>
          </cell>
          <cell r="C403" t="str">
            <v>212 54 93</v>
          </cell>
        </row>
        <row r="404">
          <cell r="A404" t="str">
            <v>Yozgat Önder K.M.</v>
          </cell>
          <cell r="B404">
            <v>354</v>
          </cell>
          <cell r="C404" t="str">
            <v>217 55 58</v>
          </cell>
        </row>
        <row r="405">
          <cell r="A405" t="str">
            <v>Yozgat Yimpaş</v>
          </cell>
          <cell r="B405">
            <v>354</v>
          </cell>
          <cell r="C405" t="str">
            <v>217 87 00</v>
          </cell>
        </row>
        <row r="406">
          <cell r="A406" t="str">
            <v>Zonguldak Belediye Sın.</v>
          </cell>
          <cell r="B406">
            <v>372</v>
          </cell>
          <cell r="C406" t="str">
            <v>251 21 66</v>
          </cell>
        </row>
        <row r="407">
          <cell r="A407" t="str">
            <v>Zonguldak Çaycuma Bldy. Sineması</v>
          </cell>
          <cell r="B407">
            <v>372</v>
          </cell>
          <cell r="C407" t="str">
            <v>615 19 23</v>
          </cell>
        </row>
        <row r="408">
          <cell r="A408" t="str">
            <v>Zonguldak Devrek Belediye</v>
          </cell>
          <cell r="B408">
            <v>0</v>
          </cell>
          <cell r="C408">
            <v>0</v>
          </cell>
        </row>
        <row r="409">
          <cell r="A409" t="str">
            <v>Zonguldak Karadeniz Ereğli Akm</v>
          </cell>
          <cell r="B409">
            <v>372</v>
          </cell>
          <cell r="C409" t="str">
            <v>316 14 84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T2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8" t="s">
        <v>16</v>
      </c>
      <c r="B1" s="19"/>
      <c r="C1" s="20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18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10" t="s">
        <v>19</v>
      </c>
      <c r="C3" s="9" t="str">
        <f>IF(ISBLANK(B3)," ","0"&amp;" "&amp;S3&amp;" "&amp;T3)</f>
        <v>0 312 266 16 27</v>
      </c>
      <c r="D3" s="13" t="s">
        <v>20</v>
      </c>
      <c r="E3" s="14"/>
      <c r="F3" s="14"/>
      <c r="G3" s="14"/>
      <c r="H3" s="14"/>
      <c r="I3" s="14"/>
      <c r="J3" s="15"/>
      <c r="S3" s="1">
        <f>VLOOKUP(B3,'[5]SİNEMA LİSTESİ'!$A:$C,2,FALSE)</f>
        <v>312</v>
      </c>
      <c r="T3" s="1" t="str">
        <f>VLOOKUP(B3,'[5]SİNEMA LİSTESİ'!$A:$C,3,FALSE)</f>
        <v>266 16 27</v>
      </c>
    </row>
    <row r="4" spans="1:20" s="1" customFormat="1" ht="15" customHeight="1">
      <c r="A4" s="7">
        <v>2</v>
      </c>
      <c r="B4" s="10" t="s">
        <v>21</v>
      </c>
      <c r="C4" s="9" t="str">
        <f>IF(ISBLANK(B4)," ","0"&amp;" "&amp;S4&amp;" "&amp;T4)</f>
        <v>0 312 491 64 65</v>
      </c>
      <c r="D4" s="13" t="s">
        <v>22</v>
      </c>
      <c r="E4" s="14"/>
      <c r="F4" s="14"/>
      <c r="G4" s="14"/>
      <c r="H4" s="14"/>
      <c r="I4" s="14"/>
      <c r="J4" s="15"/>
      <c r="S4" s="1">
        <f>VLOOKUP(B4,'[5]SİNEMA LİSTESİ'!$A:$C,2,FALSE)</f>
        <v>312</v>
      </c>
      <c r="T4" s="1" t="str">
        <f>VLOOKUP(B4,'[5]SİNEMA LİSTESİ'!$A:$C,3,FALSE)</f>
        <v>491 64 65</v>
      </c>
    </row>
    <row r="5" spans="1:20" s="1" customFormat="1" ht="15" customHeight="1">
      <c r="A5" s="7">
        <v>2</v>
      </c>
      <c r="B5" s="10" t="s">
        <v>23</v>
      </c>
      <c r="C5" s="9" t="s">
        <v>24</v>
      </c>
      <c r="D5" s="13" t="s">
        <v>25</v>
      </c>
      <c r="E5" s="14"/>
      <c r="F5" s="14"/>
      <c r="G5" s="14"/>
      <c r="H5" s="14"/>
      <c r="I5" s="14"/>
      <c r="J5" s="15"/>
      <c r="S5" s="1">
        <f>VLOOKUP(B5,'[5]SİNEMA LİSTESİ'!$A:$C,2,FALSE)</f>
        <v>312</v>
      </c>
      <c r="T5" s="1" t="str">
        <f>VLOOKUP(B5,'[5]SİNEMA LİSTESİ'!$A:$C,3,FALSE)</f>
        <v>219 64 44</v>
      </c>
    </row>
    <row r="6" spans="1:10" s="1" customFormat="1" ht="28.5" customHeight="1">
      <c r="A6" s="4">
        <v>1</v>
      </c>
      <c r="B6" s="5" t="s">
        <v>1</v>
      </c>
      <c r="C6" s="6"/>
      <c r="D6" s="16"/>
      <c r="E6" s="16"/>
      <c r="F6" s="16"/>
      <c r="G6" s="16"/>
      <c r="H6" s="16"/>
      <c r="I6" s="16"/>
      <c r="J6" s="17"/>
    </row>
    <row r="7" spans="1:20" s="1" customFormat="1" ht="14.25" customHeight="1">
      <c r="A7" s="7">
        <v>2</v>
      </c>
      <c r="B7" s="10" t="s">
        <v>26</v>
      </c>
      <c r="C7" s="9" t="str">
        <f aca="true" t="shared" si="0" ref="C7:C19">IF(ISBLANK(B7)," ","0"&amp;" "&amp;S7&amp;" "&amp;T7)</f>
        <v>0 212 353 08 53</v>
      </c>
      <c r="D7" s="13" t="s">
        <v>27</v>
      </c>
      <c r="E7" s="14"/>
      <c r="F7" s="14"/>
      <c r="G7" s="14"/>
      <c r="H7" s="14"/>
      <c r="I7" s="14"/>
      <c r="J7" s="15"/>
      <c r="S7" s="1">
        <f>VLOOKUP(B7,'[5]SİNEMA LİSTESİ'!$A:$C,2,FALSE)</f>
        <v>212</v>
      </c>
      <c r="T7" s="1" t="str">
        <f>VLOOKUP(B7,'[5]SİNEMA LİSTESİ'!$A:$C,3,FALSE)</f>
        <v>353 08 53</v>
      </c>
    </row>
    <row r="8" spans="1:20" s="1" customFormat="1" ht="14.25" customHeight="1">
      <c r="A8" s="7">
        <v>2</v>
      </c>
      <c r="B8" s="10" t="s">
        <v>4</v>
      </c>
      <c r="C8" s="9" t="s">
        <v>24</v>
      </c>
      <c r="D8" s="13" t="s">
        <v>28</v>
      </c>
      <c r="E8" s="14"/>
      <c r="F8" s="14"/>
      <c r="G8" s="14"/>
      <c r="H8" s="14"/>
      <c r="I8" s="14"/>
      <c r="J8" s="15"/>
      <c r="S8" s="1">
        <f>VLOOKUP(B8,'[5]SİNEMA LİSTESİ'!$A:$C,2,FALSE)</f>
        <v>212</v>
      </c>
      <c r="T8" s="1" t="str">
        <f>VLOOKUP(B8,'[5]SİNEMA LİSTESİ'!$A:$C,3,FALSE)</f>
        <v>345 62 45</v>
      </c>
    </row>
    <row r="9" spans="1:20" s="1" customFormat="1" ht="14.25" customHeight="1">
      <c r="A9" s="7">
        <v>2</v>
      </c>
      <c r="B9" s="10" t="s">
        <v>29</v>
      </c>
      <c r="C9" s="9" t="str">
        <f t="shared" si="0"/>
        <v>0 212 380 15 15</v>
      </c>
      <c r="D9" s="13" t="s">
        <v>30</v>
      </c>
      <c r="E9" s="14"/>
      <c r="F9" s="14"/>
      <c r="G9" s="14"/>
      <c r="H9" s="14"/>
      <c r="I9" s="14"/>
      <c r="J9" s="15"/>
      <c r="S9" s="1">
        <f>VLOOKUP(B9,'[5]SİNEMA LİSTESİ'!$A:$C,2,FALSE)</f>
        <v>212</v>
      </c>
      <c r="T9" s="1" t="str">
        <f>VLOOKUP(B9,'[5]SİNEMA LİSTESİ'!$A:$C,3,FALSE)</f>
        <v>380 15 15</v>
      </c>
    </row>
    <row r="10" spans="1:20" s="1" customFormat="1" ht="14.25" customHeight="1">
      <c r="A10" s="7">
        <v>2</v>
      </c>
      <c r="B10" s="10" t="s">
        <v>31</v>
      </c>
      <c r="C10" s="9" t="str">
        <f t="shared" si="0"/>
        <v>0 212 559 49 49</v>
      </c>
      <c r="D10" s="13" t="s">
        <v>32</v>
      </c>
      <c r="E10" s="14"/>
      <c r="F10" s="14"/>
      <c r="G10" s="14"/>
      <c r="H10" s="14"/>
      <c r="I10" s="14"/>
      <c r="J10" s="15"/>
      <c r="S10" s="1">
        <f>VLOOKUP(B10,'[5]SİNEMA LİSTESİ'!$A:$C,2,FALSE)</f>
        <v>212</v>
      </c>
      <c r="T10" s="1" t="str">
        <f>VLOOKUP(B10,'[5]SİNEMA LİSTESİ'!$A:$C,3,FALSE)</f>
        <v>559 49 49</v>
      </c>
    </row>
    <row r="11" spans="1:20" s="1" customFormat="1" ht="14.25" customHeight="1">
      <c r="A11" s="7">
        <v>2</v>
      </c>
      <c r="B11" s="10" t="s">
        <v>33</v>
      </c>
      <c r="C11" s="9" t="str">
        <f t="shared" si="0"/>
        <v>0 212 215 27 27</v>
      </c>
      <c r="D11" s="13" t="s">
        <v>34</v>
      </c>
      <c r="E11" s="14"/>
      <c r="F11" s="14"/>
      <c r="G11" s="14"/>
      <c r="H11" s="14"/>
      <c r="I11" s="14"/>
      <c r="J11" s="15"/>
      <c r="S11" s="1">
        <f>VLOOKUP(B11,'[5]SİNEMA LİSTESİ'!$A:$C,2,FALSE)</f>
        <v>212</v>
      </c>
      <c r="T11" s="1" t="str">
        <f>VLOOKUP(B11,'[5]SİNEMA LİSTESİ'!$A:$C,3,FALSE)</f>
        <v>215 27 27</v>
      </c>
    </row>
    <row r="12" spans="1:20" s="1" customFormat="1" ht="14.25" customHeight="1">
      <c r="A12" s="7">
        <v>2</v>
      </c>
      <c r="B12" s="10" t="s">
        <v>35</v>
      </c>
      <c r="C12" s="9" t="s">
        <v>24</v>
      </c>
      <c r="D12" s="13" t="s">
        <v>36</v>
      </c>
      <c r="E12" s="14"/>
      <c r="F12" s="14"/>
      <c r="G12" s="14"/>
      <c r="H12" s="14"/>
      <c r="I12" s="14"/>
      <c r="J12" s="15"/>
      <c r="S12" s="1">
        <f>VLOOKUP(B12,'[5]SİNEMA LİSTESİ'!$A:$C,2,FALSE)</f>
        <v>232</v>
      </c>
      <c r="T12" s="1" t="str">
        <f>VLOOKUP(B12,'[5]SİNEMA LİSTESİ'!$A:$C,3,FALSE)</f>
        <v>421 42 61</v>
      </c>
    </row>
    <row r="13" spans="1:20" s="1" customFormat="1" ht="14.25" customHeight="1">
      <c r="A13" s="7">
        <v>2</v>
      </c>
      <c r="B13" s="10" t="s">
        <v>37</v>
      </c>
      <c r="C13" s="9" t="str">
        <f t="shared" si="0"/>
        <v>0 212 287 73 73</v>
      </c>
      <c r="D13" s="13" t="s">
        <v>38</v>
      </c>
      <c r="E13" s="14"/>
      <c r="F13" s="14"/>
      <c r="G13" s="14"/>
      <c r="H13" s="14"/>
      <c r="I13" s="14"/>
      <c r="J13" s="15"/>
      <c r="S13" s="1">
        <f>VLOOKUP(B13,'[5]SİNEMA LİSTESİ'!$A:$C,2,FALSE)</f>
        <v>212</v>
      </c>
      <c r="T13" s="1" t="str">
        <f>VLOOKUP(B13,'[5]SİNEMA LİSTESİ'!$A:$C,3,FALSE)</f>
        <v>287 73 73</v>
      </c>
    </row>
    <row r="14" spans="1:20" s="1" customFormat="1" ht="14.25" customHeight="1">
      <c r="A14" s="7">
        <v>2</v>
      </c>
      <c r="B14" s="10" t="s">
        <v>39</v>
      </c>
      <c r="C14" s="9" t="s">
        <v>24</v>
      </c>
      <c r="D14" s="13" t="s">
        <v>8</v>
      </c>
      <c r="E14" s="14"/>
      <c r="F14" s="14"/>
      <c r="G14" s="14"/>
      <c r="H14" s="14"/>
      <c r="I14" s="14"/>
      <c r="J14" s="15"/>
      <c r="S14" s="1">
        <f>VLOOKUP(B14,'[5]SİNEMA LİSTESİ'!$A:$C,2,FALSE)</f>
        <v>212</v>
      </c>
      <c r="T14" s="1" t="str">
        <f>VLOOKUP(B14,'[5]SİNEMA LİSTESİ'!$A:$C,3,FALSE)</f>
        <v>224 05 05</v>
      </c>
    </row>
    <row r="15" spans="1:20" s="1" customFormat="1" ht="14.25" customHeight="1">
      <c r="A15" s="7">
        <v>2</v>
      </c>
      <c r="B15" s="10" t="s">
        <v>40</v>
      </c>
      <c r="C15" s="9" t="str">
        <f t="shared" si="0"/>
        <v>0 212 232 44 40</v>
      </c>
      <c r="D15" s="13" t="s">
        <v>41</v>
      </c>
      <c r="E15" s="14"/>
      <c r="F15" s="14"/>
      <c r="G15" s="14"/>
      <c r="H15" s="14"/>
      <c r="I15" s="14"/>
      <c r="J15" s="15"/>
      <c r="S15" s="1">
        <f>VLOOKUP(B15,'[5]SİNEMA LİSTESİ'!$A:$C,2,FALSE)</f>
        <v>212</v>
      </c>
      <c r="T15" s="1" t="str">
        <f>VLOOKUP(B15,'[5]SİNEMA LİSTESİ'!$A:$C,3,FALSE)</f>
        <v>232 44 40</v>
      </c>
    </row>
    <row r="16" spans="1:20" s="1" customFormat="1" ht="14.25" customHeight="1">
      <c r="A16" s="7">
        <v>2</v>
      </c>
      <c r="B16" s="10" t="s">
        <v>42</v>
      </c>
      <c r="C16" s="9" t="str">
        <f t="shared" si="0"/>
        <v>0 216 339 85 85</v>
      </c>
      <c r="D16" s="13" t="s">
        <v>43</v>
      </c>
      <c r="E16" s="14"/>
      <c r="F16" s="14"/>
      <c r="G16" s="14"/>
      <c r="H16" s="14"/>
      <c r="I16" s="14"/>
      <c r="J16" s="15"/>
      <c r="S16" s="1">
        <f>VLOOKUP(B16,'[5]SİNEMA LİSTESİ'!$A:$C,2,FALSE)</f>
        <v>216</v>
      </c>
      <c r="T16" s="1" t="str">
        <f>VLOOKUP(B16,'[5]SİNEMA LİSTESİ'!$A:$C,3,FALSE)</f>
        <v>339 85 85</v>
      </c>
    </row>
    <row r="17" spans="1:20" s="1" customFormat="1" ht="14.25" customHeight="1">
      <c r="A17" s="7">
        <v>2</v>
      </c>
      <c r="B17" s="10" t="s">
        <v>44</v>
      </c>
      <c r="C17" s="9" t="str">
        <f t="shared" si="0"/>
        <v>0 216 554 77 70</v>
      </c>
      <c r="D17" s="13" t="s">
        <v>45</v>
      </c>
      <c r="E17" s="14"/>
      <c r="F17" s="14"/>
      <c r="G17" s="14"/>
      <c r="H17" s="14"/>
      <c r="I17" s="14"/>
      <c r="J17" s="15"/>
      <c r="S17" s="1">
        <f>VLOOKUP(B17,'[5]SİNEMA LİSTESİ'!$A:$C,2,FALSE)</f>
        <v>216</v>
      </c>
      <c r="T17" s="1" t="str">
        <f>VLOOKUP(B17,'[5]SİNEMA LİSTESİ'!$A:$C,3,FALSE)</f>
        <v>554 77 70</v>
      </c>
    </row>
    <row r="18" spans="1:20" s="1" customFormat="1" ht="14.25" customHeight="1">
      <c r="A18" s="7">
        <v>2</v>
      </c>
      <c r="B18" s="10" t="s">
        <v>5</v>
      </c>
      <c r="C18" s="9" t="s">
        <v>24</v>
      </c>
      <c r="D18" s="13" t="s">
        <v>46</v>
      </c>
      <c r="E18" s="14"/>
      <c r="F18" s="14"/>
      <c r="G18" s="14"/>
      <c r="H18" s="14"/>
      <c r="I18" s="14"/>
      <c r="J18" s="15"/>
      <c r="S18" s="1">
        <f>VLOOKUP(B18,'[5]SİNEMA LİSTESİ'!$A:$C,2,FALSE)</f>
        <v>216</v>
      </c>
      <c r="T18" s="1" t="str">
        <f>VLOOKUP(B18,'[5]SİNEMA LİSTESİ'!$A:$C,3,FALSE)</f>
        <v>358 02 02</v>
      </c>
    </row>
    <row r="19" spans="1:20" s="1" customFormat="1" ht="14.25" customHeight="1">
      <c r="A19" s="7">
        <v>2</v>
      </c>
      <c r="B19" s="10" t="s">
        <v>47</v>
      </c>
      <c r="C19" s="9" t="str">
        <f t="shared" si="0"/>
        <v>0 216 663 11 41</v>
      </c>
      <c r="D19" s="13" t="s">
        <v>48</v>
      </c>
      <c r="E19" s="14"/>
      <c r="F19" s="14"/>
      <c r="G19" s="14"/>
      <c r="H19" s="14"/>
      <c r="I19" s="14"/>
      <c r="J19" s="15"/>
      <c r="S19" s="1">
        <f>VLOOKUP(B19,'[5]SİNEMA LİSTESİ'!$A:$C,2,FALSE)</f>
        <v>216</v>
      </c>
      <c r="T19" s="1" t="str">
        <f>VLOOKUP(B19,'[5]SİNEMA LİSTESİ'!$A:$C,3,FALSE)</f>
        <v>663 11 41</v>
      </c>
    </row>
    <row r="20" spans="1:10" s="1" customFormat="1" ht="28.5" customHeight="1">
      <c r="A20" s="4">
        <v>1</v>
      </c>
      <c r="B20" s="5" t="s">
        <v>15</v>
      </c>
      <c r="C20" s="6"/>
      <c r="D20" s="16"/>
      <c r="E20" s="16"/>
      <c r="F20" s="16"/>
      <c r="G20" s="16"/>
      <c r="H20" s="16"/>
      <c r="I20" s="16"/>
      <c r="J20" s="17"/>
    </row>
    <row r="21" spans="1:20" s="1" customFormat="1" ht="14.25" customHeight="1">
      <c r="A21" s="7">
        <v>2</v>
      </c>
      <c r="B21" s="10" t="s">
        <v>49</v>
      </c>
      <c r="C21" s="9" t="str">
        <f>IF(ISBLANK(B21)," ","0"&amp;" "&amp;S21&amp;" "&amp;T21)</f>
        <v>0 232 278 87 87</v>
      </c>
      <c r="D21" s="13" t="s">
        <v>50</v>
      </c>
      <c r="E21" s="14"/>
      <c r="F21" s="14"/>
      <c r="G21" s="14"/>
      <c r="H21" s="14"/>
      <c r="I21" s="14"/>
      <c r="J21" s="15"/>
      <c r="S21" s="1">
        <f>VLOOKUP(B21,'[5]SİNEMA LİSTESİ'!$A:$C,2,FALSE)</f>
        <v>232</v>
      </c>
      <c r="T21" s="1" t="str">
        <f>VLOOKUP(B21,'[5]SİNEMA LİSTESİ'!$A:$C,3,FALSE)</f>
        <v>278 87 87</v>
      </c>
    </row>
    <row r="22" spans="1:20" s="1" customFormat="1" ht="14.25" customHeight="1">
      <c r="A22" s="7">
        <v>2</v>
      </c>
      <c r="B22" s="10" t="s">
        <v>51</v>
      </c>
      <c r="C22" s="9" t="str">
        <f>IF(ISBLANK(B22)," ","0"&amp;" "&amp;S22&amp;" "&amp;T22)</f>
        <v>0 232 373 03 50</v>
      </c>
      <c r="D22" s="13" t="s">
        <v>52</v>
      </c>
      <c r="E22" s="14"/>
      <c r="F22" s="14"/>
      <c r="G22" s="14"/>
      <c r="H22" s="14"/>
      <c r="I22" s="14"/>
      <c r="J22" s="15"/>
      <c r="S22" s="1">
        <f>VLOOKUP(B22,'[5]SİNEMA LİSTESİ'!$A:$C,2,FALSE)</f>
        <v>232</v>
      </c>
      <c r="T22" s="1" t="str">
        <f>VLOOKUP(B22,'[5]SİNEMA LİSTESİ'!$A:$C,3,FALSE)</f>
        <v>373 03 50</v>
      </c>
    </row>
    <row r="23" spans="1:20" s="1" customFormat="1" ht="14.25" customHeight="1">
      <c r="A23" s="7">
        <v>2</v>
      </c>
      <c r="B23" s="10" t="s">
        <v>53</v>
      </c>
      <c r="C23" s="9" t="str">
        <f>IF(ISBLANK(B23)," ","0"&amp;" "&amp;S23&amp;" "&amp;T23)</f>
        <v>0 232 324 42 64</v>
      </c>
      <c r="D23" s="13" t="s">
        <v>54</v>
      </c>
      <c r="E23" s="14"/>
      <c r="F23" s="14"/>
      <c r="G23" s="14"/>
      <c r="H23" s="14"/>
      <c r="I23" s="14"/>
      <c r="J23" s="15"/>
      <c r="S23" s="1">
        <f>VLOOKUP(B23,'[5]SİNEMA LİSTESİ'!$A:$C,2,FALSE)</f>
        <v>232</v>
      </c>
      <c r="T23" s="1" t="str">
        <f>VLOOKUP(B23,'[5]SİNEMA LİSTESİ'!$A:$C,3,FALSE)</f>
        <v>324 42 64</v>
      </c>
    </row>
    <row r="24" spans="1:20" s="1" customFormat="1" ht="14.25" customHeight="1">
      <c r="A24" s="7">
        <v>2</v>
      </c>
      <c r="B24" s="10" t="s">
        <v>55</v>
      </c>
      <c r="C24" s="9" t="str">
        <f>IF(ISBLANK(B24)," ","0"&amp;" "&amp;S24&amp;" "&amp;T24)</f>
        <v>0 232 446 90 40</v>
      </c>
      <c r="D24" s="13" t="s">
        <v>56</v>
      </c>
      <c r="E24" s="14"/>
      <c r="F24" s="14"/>
      <c r="G24" s="14"/>
      <c r="H24" s="14"/>
      <c r="I24" s="14"/>
      <c r="J24" s="15"/>
      <c r="S24" s="1">
        <f>VLOOKUP(B24,'[5]SİNEMA LİSTESİ'!$A:$C,2,FALSE)</f>
        <v>232</v>
      </c>
      <c r="T24" s="1" t="str">
        <f>VLOOKUP(B24,'[5]SİNEMA LİSTESİ'!$A:$C,3,FALSE)</f>
        <v>446 90 40</v>
      </c>
    </row>
    <row r="25" spans="1:10" s="1" customFormat="1" ht="12.75">
      <c r="A25" s="2"/>
      <c r="D25" s="3"/>
      <c r="E25" s="3"/>
      <c r="F25" s="3"/>
      <c r="G25" s="3"/>
      <c r="H25" s="3"/>
      <c r="I25" s="3"/>
      <c r="J25" s="3"/>
    </row>
    <row r="26" spans="1:10" s="1" customFormat="1" ht="12.75">
      <c r="A26" s="2"/>
      <c r="D26" s="3"/>
      <c r="E26" s="3"/>
      <c r="F26" s="3"/>
      <c r="G26" s="3"/>
      <c r="H26" s="3"/>
      <c r="I26" s="3"/>
      <c r="J26" s="3"/>
    </row>
    <row r="27" spans="1:10" s="1" customFormat="1" ht="12.75">
      <c r="A27" s="2"/>
      <c r="D27" s="3"/>
      <c r="E27" s="3"/>
      <c r="F27" s="3"/>
      <c r="G27" s="3"/>
      <c r="H27" s="3"/>
      <c r="I27" s="3"/>
      <c r="J27" s="3"/>
    </row>
    <row r="28" spans="1:10" s="1" customFormat="1" ht="12.75">
      <c r="A28" s="2"/>
      <c r="D28" s="3"/>
      <c r="E28" s="3"/>
      <c r="F28" s="3"/>
      <c r="G28" s="3"/>
      <c r="H28" s="3"/>
      <c r="I28" s="3"/>
      <c r="J28" s="3"/>
    </row>
  </sheetData>
  <sheetProtection/>
  <mergeCells count="25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4:J24"/>
    <mergeCell ref="D20:J20"/>
    <mergeCell ref="D21:J21"/>
    <mergeCell ref="D22:J22"/>
    <mergeCell ref="D23:J23"/>
  </mergeCells>
  <dataValidations count="1">
    <dataValidation type="list" allowBlank="1" showInputMessage="1" showErrorMessage="1" sqref="B3:B5 B7:B19 B21:B24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1">
    <pageSetUpPr fitToPage="1"/>
  </sheetPr>
  <dimension ref="A1:T7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41" t="s">
        <v>85</v>
      </c>
      <c r="B1" s="42"/>
      <c r="C1" s="43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10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70</v>
      </c>
      <c r="C3" s="9" t="str">
        <f>IF(ISBLANK(B3)," ","0"&amp;" "&amp;S3&amp;" "&amp;T3)</f>
        <v>0 342 215 21 08</v>
      </c>
      <c r="D3" s="26" t="s">
        <v>86</v>
      </c>
      <c r="E3" s="27"/>
      <c r="F3" s="27"/>
      <c r="G3" s="27"/>
      <c r="H3" s="27"/>
      <c r="I3" s="27"/>
      <c r="J3" s="28"/>
      <c r="S3" s="1">
        <f>VLOOKUP(B3,'[9]SİNEMA LİSTESİ'!$A:$C,2,FALSE)</f>
        <v>342</v>
      </c>
      <c r="T3" s="1" t="str">
        <f>VLOOKUP(B3,'[9]SİNEMA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3" t="s">
        <v>0</v>
      </c>
      <c r="B1" s="24"/>
      <c r="C1" s="25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57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58</v>
      </c>
      <c r="C3" s="9" t="s">
        <v>59</v>
      </c>
      <c r="D3" s="26" t="s">
        <v>60</v>
      </c>
      <c r="E3" s="27"/>
      <c r="F3" s="27"/>
      <c r="G3" s="27"/>
      <c r="H3" s="27"/>
      <c r="I3" s="27"/>
      <c r="J3" s="28"/>
      <c r="S3" s="1">
        <f>VLOOKUP(B3,'[2]SİNEMA LİSTESİ'!$A:$C,2,FALSE)</f>
        <v>212</v>
      </c>
      <c r="T3" s="1" t="str">
        <f>VLOOKUP(B3,'[2]SİNEMA LİSTESİ'!$A:$C,3,FALSE)</f>
        <v>232 60 63</v>
      </c>
    </row>
    <row r="4" spans="1:20" s="1" customFormat="1" ht="12.75">
      <c r="A4" s="2"/>
      <c r="D4" s="3"/>
      <c r="E4" s="3"/>
      <c r="F4" s="3"/>
      <c r="G4" s="3"/>
      <c r="H4" s="3"/>
      <c r="I4" s="3"/>
      <c r="J4" s="3"/>
      <c r="S4" s="1">
        <f>VLOOKUP(B4,'[2]SİNEMA LİSTESİ'!$A:$C,2,FALSE)</f>
        <v>0</v>
      </c>
      <c r="T4" s="1">
        <f>VLOOKUP(B4,'[2]SİNEMA LİSTESİ'!$A:$C,3,FALSE)</f>
        <v>0</v>
      </c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>
    <pageSetUpPr fitToPage="1"/>
  </sheetPr>
  <dimension ref="A1:T6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3" t="s">
        <v>61</v>
      </c>
      <c r="B1" s="24"/>
      <c r="C1" s="25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11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14</v>
      </c>
      <c r="C3" s="9" t="str">
        <f>IF(ISBLANK(B3)," ","0"&amp;" "&amp;S3&amp;" "&amp;T3)</f>
        <v>0 354 217 55 58</v>
      </c>
      <c r="D3" s="26"/>
      <c r="E3" s="27"/>
      <c r="F3" s="27"/>
      <c r="G3" s="27"/>
      <c r="H3" s="27"/>
      <c r="I3" s="27"/>
      <c r="J3" s="28"/>
      <c r="S3" s="1">
        <f>VLOOKUP(B3,'[6]SİNEMA LİSTESİ'!$A:$C,2,FALSE)</f>
        <v>354</v>
      </c>
      <c r="T3" s="1" t="str">
        <f>VLOOKUP(B3,'[6]SİNEMA LİSTESİ'!$A:$C,3,FALSE)</f>
        <v>217 55 58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T12"/>
  <sheetViews>
    <sheetView workbookViewId="0" topLeftCell="A1">
      <selection activeCell="A8" sqref="A8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3" t="s">
        <v>6</v>
      </c>
      <c r="B1" s="24"/>
      <c r="C1" s="25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7.75" customHeight="1">
      <c r="A2" s="4">
        <v>1</v>
      </c>
      <c r="B2" s="5" t="s">
        <v>62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63</v>
      </c>
      <c r="C3" s="9" t="str">
        <f>IF(ISBLANK(B3)," ","0"&amp;" "&amp;S3&amp;" "&amp;T3)</f>
        <v>0 352 222 13 13 </v>
      </c>
      <c r="D3" s="26" t="s">
        <v>64</v>
      </c>
      <c r="E3" s="27"/>
      <c r="F3" s="27"/>
      <c r="G3" s="27"/>
      <c r="H3" s="27"/>
      <c r="I3" s="27"/>
      <c r="J3" s="28"/>
      <c r="S3" s="1">
        <f>VLOOKUP(B3,'[3]SİNEMA LİSTESİ'!$A:$C,2,FALSE)</f>
        <v>352</v>
      </c>
      <c r="T3" s="1" t="str">
        <f>VLOOKUP(B3,'[3]SİNEMA LİSTESİ'!$A:$C,3,FALSE)</f>
        <v>222 13 13 </v>
      </c>
    </row>
    <row r="4" spans="1:10" s="1" customFormat="1" ht="27.75" customHeight="1">
      <c r="A4" s="4">
        <v>1</v>
      </c>
      <c r="B4" s="5" t="s">
        <v>65</v>
      </c>
      <c r="C4" s="6"/>
      <c r="D4" s="16"/>
      <c r="E4" s="16"/>
      <c r="F4" s="16"/>
      <c r="G4" s="16"/>
      <c r="H4" s="16"/>
      <c r="I4" s="16"/>
      <c r="J4" s="17"/>
    </row>
    <row r="5" spans="1:20" s="1" customFormat="1" ht="15" customHeight="1">
      <c r="A5" s="7">
        <v>2</v>
      </c>
      <c r="B5" s="8" t="s">
        <v>66</v>
      </c>
      <c r="C5" s="9" t="str">
        <f>IF(ISBLANK(B5)," ","0"&amp;" "&amp;S5&amp;" "&amp;T5)</f>
        <v>0 252 214 09 26</v>
      </c>
      <c r="D5" s="26" t="s">
        <v>67</v>
      </c>
      <c r="E5" s="27"/>
      <c r="F5" s="27"/>
      <c r="G5" s="27"/>
      <c r="H5" s="27"/>
      <c r="I5" s="27"/>
      <c r="J5" s="28"/>
      <c r="S5" s="1">
        <f>VLOOKUP(B5,'[3]SİNEMA LİSTESİ'!$A:$C,2,FALSE)</f>
        <v>252</v>
      </c>
      <c r="T5" s="1" t="str">
        <f>VLOOKUP(B5,'[3]SİNEMA LİSTESİ'!$A:$C,3,FALSE)</f>
        <v>214 09 26</v>
      </c>
    </row>
    <row r="6" spans="1:10" s="1" customFormat="1" ht="27.75" customHeight="1">
      <c r="A6" s="4">
        <v>1</v>
      </c>
      <c r="B6" s="5" t="s">
        <v>68</v>
      </c>
      <c r="C6" s="6"/>
      <c r="D6" s="16"/>
      <c r="E6" s="16"/>
      <c r="F6" s="16"/>
      <c r="G6" s="16"/>
      <c r="H6" s="16"/>
      <c r="I6" s="16"/>
      <c r="J6" s="17"/>
    </row>
    <row r="7" spans="1:20" s="1" customFormat="1" ht="15" customHeight="1">
      <c r="A7" s="7">
        <v>2</v>
      </c>
      <c r="B7" s="8" t="s">
        <v>69</v>
      </c>
      <c r="C7" s="9" t="str">
        <f>IF(ISBLANK(B7)," ","0"&amp;" "&amp;S7&amp;" "&amp;T7)</f>
        <v>0 282 264 29 32</v>
      </c>
      <c r="D7" s="26" t="s">
        <v>8</v>
      </c>
      <c r="E7" s="27"/>
      <c r="F7" s="27"/>
      <c r="G7" s="27"/>
      <c r="H7" s="27"/>
      <c r="I7" s="27"/>
      <c r="J7" s="28"/>
      <c r="S7" s="1">
        <f>VLOOKUP(B7,'[3]SİNEMA LİSTESİ'!$A:$C,2,FALSE)</f>
        <v>282</v>
      </c>
      <c r="T7" s="1" t="str">
        <f>VLOOKUP(B7,'[3]SİNEMA LİSTESİ'!$A:$C,3,FALSE)</f>
        <v>264 29 32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8"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24">
      <c r="A1" s="23" t="s">
        <v>9</v>
      </c>
      <c r="B1" s="24"/>
      <c r="C1" s="25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7.75">
      <c r="A2" s="4">
        <v>1</v>
      </c>
      <c r="B2" s="5" t="s">
        <v>10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8.75" customHeight="1">
      <c r="A3" s="7">
        <v>2</v>
      </c>
      <c r="B3" s="8" t="s">
        <v>70</v>
      </c>
      <c r="C3" s="9" t="str">
        <f>IF(ISBLANK(B3)," ","0"&amp;" "&amp;S3&amp;" "&amp;T3)</f>
        <v>0 342 215 21 08</v>
      </c>
      <c r="D3" s="26"/>
      <c r="E3" s="27"/>
      <c r="F3" s="27"/>
      <c r="G3" s="27"/>
      <c r="H3" s="27"/>
      <c r="I3" s="27"/>
      <c r="J3" s="28"/>
      <c r="S3" s="1">
        <f>VLOOKUP(B3,'[4]SİNEMA LİSTESİ'!$A:$C,2,FALSE)</f>
        <v>342</v>
      </c>
      <c r="T3" s="1" t="str">
        <f>VLOOKUP(B3,'[4]SİNEMA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9">
    <pageSetUpPr fitToPage="1"/>
  </sheetPr>
  <dimension ref="A1:T14"/>
  <sheetViews>
    <sheetView workbookViewId="0" topLeftCell="A1">
      <selection activeCell="A8" sqref="A8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9" t="s">
        <v>71</v>
      </c>
      <c r="B1" s="30"/>
      <c r="C1" s="31"/>
      <c r="D1" s="21" t="s">
        <v>72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12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13</v>
      </c>
      <c r="C3" s="9" t="str">
        <f>IF(ISBLANK(B3)," ","0"&amp;" "&amp;S3&amp;" "&amp;T3)</f>
        <v>0 358 218 11 81</v>
      </c>
      <c r="D3" s="26"/>
      <c r="E3" s="27"/>
      <c r="F3" s="27"/>
      <c r="G3" s="27"/>
      <c r="H3" s="27"/>
      <c r="I3" s="27"/>
      <c r="J3" s="28"/>
      <c r="S3" s="1">
        <f>VLOOKUP(B3,'[7]SİNEMA LİSTESİ'!$A:$C,2,FALSE)</f>
        <v>358</v>
      </c>
      <c r="T3" s="1" t="str">
        <f>VLOOKUP(B3,'[7]SİNEMA LİSTESİ'!$A:$C,3,FALSE)</f>
        <v>218 11 81</v>
      </c>
    </row>
    <row r="4" spans="1:10" s="1" customFormat="1" ht="27.75" customHeight="1">
      <c r="A4" s="4">
        <v>1</v>
      </c>
      <c r="B4" s="5" t="s">
        <v>7</v>
      </c>
      <c r="C4" s="6"/>
      <c r="D4" s="16"/>
      <c r="E4" s="16"/>
      <c r="F4" s="16"/>
      <c r="G4" s="16"/>
      <c r="H4" s="16"/>
      <c r="I4" s="16"/>
      <c r="J4" s="17"/>
    </row>
    <row r="5" spans="1:20" s="1" customFormat="1" ht="15" customHeight="1">
      <c r="A5" s="7">
        <v>2</v>
      </c>
      <c r="B5" s="8" t="s">
        <v>73</v>
      </c>
      <c r="C5" s="9" t="str">
        <f>IF(ISBLANK(B5)," ","0"&amp;" "&amp;S5&amp;" "&amp;T5)</f>
        <v>0 224 513 33 21</v>
      </c>
      <c r="D5" s="26"/>
      <c r="E5" s="27"/>
      <c r="F5" s="27"/>
      <c r="G5" s="27"/>
      <c r="H5" s="27"/>
      <c r="I5" s="27"/>
      <c r="J5" s="28"/>
      <c r="S5" s="1">
        <f>VLOOKUP(B5,'[7]SİNEMA LİSTESİ'!$A:$C,2,FALSE)</f>
        <v>224</v>
      </c>
      <c r="T5" s="1" t="str">
        <f>VLOOKUP(B5,'[7]SİNEMA LİSTESİ'!$A:$C,3,FALSE)</f>
        <v>513 33 21</v>
      </c>
    </row>
    <row r="6" spans="1:10" s="1" customFormat="1" ht="27.75" customHeight="1">
      <c r="A6" s="4">
        <v>1</v>
      </c>
      <c r="B6" s="5" t="s">
        <v>10</v>
      </c>
      <c r="C6" s="6"/>
      <c r="D6" s="16"/>
      <c r="E6" s="16"/>
      <c r="F6" s="16"/>
      <c r="G6" s="16"/>
      <c r="H6" s="16"/>
      <c r="I6" s="16"/>
      <c r="J6" s="17"/>
    </row>
    <row r="7" spans="1:20" s="1" customFormat="1" ht="15" customHeight="1">
      <c r="A7" s="7">
        <v>2</v>
      </c>
      <c r="B7" s="8" t="s">
        <v>70</v>
      </c>
      <c r="C7" s="9" t="str">
        <f>IF(ISBLANK(B7)," ","0"&amp;" "&amp;S7&amp;" "&amp;T7)</f>
        <v>0 342 215 21 08</v>
      </c>
      <c r="D7" s="26"/>
      <c r="E7" s="27"/>
      <c r="F7" s="27"/>
      <c r="G7" s="27"/>
      <c r="H7" s="27"/>
      <c r="I7" s="27"/>
      <c r="J7" s="28"/>
      <c r="S7" s="1">
        <f>VLOOKUP(B7,'[7]SİNEMA LİSTESİ'!$A:$C,2,FALSE)</f>
        <v>342</v>
      </c>
      <c r="T7" s="1" t="str">
        <f>VLOOKUP(B7,'[7]SİNEMA LİSTESİ'!$A:$C,3,FALSE)</f>
        <v>215 21 08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</sheetData>
  <sheetProtection/>
  <mergeCells count="8"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5 B3 B7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>
    <pageSetUpPr fitToPage="1"/>
  </sheetPr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32" t="s">
        <v>74</v>
      </c>
      <c r="B1" s="33"/>
      <c r="C1" s="34"/>
      <c r="D1" s="35" t="s">
        <v>17</v>
      </c>
      <c r="E1" s="35"/>
      <c r="F1" s="35"/>
      <c r="G1" s="35"/>
      <c r="H1" s="35"/>
      <c r="I1" s="35"/>
      <c r="J1" s="35"/>
    </row>
    <row r="2" spans="1:20" s="1" customFormat="1" ht="28.5" customHeight="1">
      <c r="A2" s="11">
        <v>1</v>
      </c>
      <c r="B2" s="5" t="s">
        <v>10</v>
      </c>
      <c r="C2" s="6" t="s">
        <v>2</v>
      </c>
      <c r="D2" s="16" t="s">
        <v>75</v>
      </c>
      <c r="E2" s="16"/>
      <c r="F2" s="16"/>
      <c r="G2" s="16"/>
      <c r="H2" s="16"/>
      <c r="I2" s="16"/>
      <c r="J2" s="16"/>
      <c r="S2" s="1" t="e">
        <f>VLOOKUP(B2,'[8]SİNEMA LİSTESİ'!$A:$C,2,FALSE)</f>
        <v>#N/A</v>
      </c>
      <c r="T2" s="1" t="e">
        <f>VLOOKUP(B2,'[8]SİNEMA LİSTESİ'!$A:$C,3,FALSE)</f>
        <v>#N/A</v>
      </c>
    </row>
    <row r="3" spans="1:20" s="1" customFormat="1" ht="13.5">
      <c r="A3" s="12">
        <v>2</v>
      </c>
      <c r="B3" s="8" t="s">
        <v>70</v>
      </c>
      <c r="C3" s="9" t="s">
        <v>76</v>
      </c>
      <c r="D3" s="36" t="s">
        <v>77</v>
      </c>
      <c r="E3" s="37"/>
      <c r="F3" s="37"/>
      <c r="G3" s="37"/>
      <c r="H3" s="37"/>
      <c r="I3" s="37"/>
      <c r="J3" s="38"/>
      <c r="S3" s="1">
        <f>VLOOKUP(B3,'[8]SİNEMA LİSTESİ'!$A:$C,2,FALSE)</f>
        <v>342</v>
      </c>
      <c r="T3" s="1" t="str">
        <f>VLOOKUP(B3,'[8]SİNEMA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T9"/>
  <sheetViews>
    <sheetView workbookViewId="0" topLeftCell="A1">
      <selection activeCell="B6" sqref="B6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41" t="s">
        <v>78</v>
      </c>
      <c r="B1" s="42"/>
      <c r="C1" s="43"/>
      <c r="D1" s="21" t="s">
        <v>79</v>
      </c>
      <c r="E1" s="21"/>
      <c r="F1" s="21"/>
      <c r="G1" s="21"/>
      <c r="H1" s="21"/>
      <c r="I1" s="21"/>
      <c r="J1" s="22"/>
    </row>
    <row r="2" spans="1:20" s="1" customFormat="1" ht="28.5" customHeight="1">
      <c r="A2" s="4">
        <v>1</v>
      </c>
      <c r="B2" s="5" t="s">
        <v>10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  <c r="S2" s="1" t="e">
        <f>VLOOKUP(B2,'[8]SİNEMA LİSTESİ'!$A:$C,2,FALSE)</f>
        <v>#N/A</v>
      </c>
      <c r="T2" s="1" t="e">
        <f>VLOOKUP(B2,'[8]SİNEMA LİSTESİ'!$A:$C,3,FALSE)</f>
        <v>#N/A</v>
      </c>
    </row>
    <row r="3" spans="1:20" s="1" customFormat="1" ht="15" customHeight="1">
      <c r="A3" s="7">
        <v>2</v>
      </c>
      <c r="B3" s="8" t="s">
        <v>70</v>
      </c>
      <c r="C3" s="9" t="s">
        <v>80</v>
      </c>
      <c r="D3" s="13"/>
      <c r="E3" s="39"/>
      <c r="F3" s="39"/>
      <c r="G3" s="39"/>
      <c r="H3" s="39"/>
      <c r="I3" s="39"/>
      <c r="J3" s="40"/>
      <c r="S3" s="1">
        <f>VLOOKUP(B3,'[8]SİNEMA LİSTESİ'!$A:$C,2,FALSE)</f>
        <v>342</v>
      </c>
      <c r="T3" s="1" t="str">
        <f>VLOOKUP(B3,'[8]SİNEMA LİSTESİ'!$A:$C,3,FALSE)</f>
        <v>215 21 08</v>
      </c>
    </row>
    <row r="4" spans="1:20" s="1" customFormat="1" ht="28.5" customHeight="1">
      <c r="A4" s="4">
        <v>1</v>
      </c>
      <c r="B4" s="5" t="s">
        <v>81</v>
      </c>
      <c r="C4" s="6"/>
      <c r="D4" s="16"/>
      <c r="E4" s="16"/>
      <c r="F4" s="16"/>
      <c r="G4" s="16"/>
      <c r="H4" s="16"/>
      <c r="I4" s="16"/>
      <c r="J4" s="17"/>
      <c r="S4" s="1" t="e">
        <f>VLOOKUP(B4,'[8]SİNEMA LİSTESİ'!$A:$C,2,FALSE)</f>
        <v>#N/A</v>
      </c>
      <c r="T4" s="1" t="e">
        <f>VLOOKUP(B4,'[8]SİNEMA LİSTESİ'!$A:$C,3,FALSE)</f>
        <v>#N/A</v>
      </c>
    </row>
    <row r="5" spans="1:20" s="1" customFormat="1" ht="15" customHeight="1">
      <c r="A5" s="7">
        <v>2</v>
      </c>
      <c r="B5" s="8" t="s">
        <v>82</v>
      </c>
      <c r="C5" s="9" t="str">
        <f>IF(ISBLANK(B5)," ","0"&amp;" "&amp;S5&amp;" "&amp;T5)</f>
        <v>0 324 614 11 14</v>
      </c>
      <c r="D5" s="13" t="s">
        <v>83</v>
      </c>
      <c r="E5" s="39"/>
      <c r="F5" s="39"/>
      <c r="G5" s="39"/>
      <c r="H5" s="39"/>
      <c r="I5" s="39"/>
      <c r="J5" s="40"/>
      <c r="S5" s="1">
        <f>VLOOKUP(B5,'[8]SİNEMA LİSTESİ'!$A:$C,2,FALSE)</f>
        <v>324</v>
      </c>
      <c r="T5" s="1" t="str">
        <f>VLOOKUP(B5,'[8]SİNEMA LİSTESİ'!$A:$C,3,FALSE)</f>
        <v>614 11 14</v>
      </c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>
    <pageSetUpPr fitToPage="1"/>
  </sheetPr>
  <dimension ref="A1:T6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41" t="s">
        <v>84</v>
      </c>
      <c r="B1" s="42"/>
      <c r="C1" s="43"/>
      <c r="D1" s="21" t="s">
        <v>17</v>
      </c>
      <c r="E1" s="21"/>
      <c r="F1" s="21"/>
      <c r="G1" s="21"/>
      <c r="H1" s="21"/>
      <c r="I1" s="21"/>
      <c r="J1" s="22"/>
    </row>
    <row r="2" spans="1:10" s="1" customFormat="1" ht="28.5" customHeight="1">
      <c r="A2" s="4">
        <v>1</v>
      </c>
      <c r="B2" s="5" t="s">
        <v>10</v>
      </c>
      <c r="C2" s="6" t="s">
        <v>2</v>
      </c>
      <c r="D2" s="16" t="s">
        <v>3</v>
      </c>
      <c r="E2" s="16"/>
      <c r="F2" s="16"/>
      <c r="G2" s="16"/>
      <c r="H2" s="16"/>
      <c r="I2" s="16"/>
      <c r="J2" s="17"/>
    </row>
    <row r="3" spans="1:20" s="1" customFormat="1" ht="15" customHeight="1">
      <c r="A3" s="7">
        <v>2</v>
      </c>
      <c r="B3" s="8" t="s">
        <v>70</v>
      </c>
      <c r="C3" s="9" t="str">
        <f>IF(ISBLANK(B3)," ","0"&amp;" "&amp;S3&amp;" "&amp;T3)</f>
        <v>0 342 215 21 08</v>
      </c>
      <c r="D3" s="26" t="s">
        <v>77</v>
      </c>
      <c r="E3" s="27"/>
      <c r="F3" s="27"/>
      <c r="G3" s="27"/>
      <c r="H3" s="27"/>
      <c r="I3" s="27"/>
      <c r="J3" s="28"/>
      <c r="S3" s="1">
        <f>VLOOKUP(B3,'[3]SİNEMA LİSTESİ'!$A:$C,2,FALSE)</f>
        <v>342</v>
      </c>
      <c r="T3" s="1" t="str">
        <f>VLOOKUP(B3,'[3]SİNEMA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2008-10-08T19:24:41Z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