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18 NİSAN" sheetId="14" r:id="rId14"/>
    <sheet name="04 OCAK" sheetId="15" state="hidden" r:id="rId15"/>
    <sheet name="11 OCAK" sheetId="16" state="hidden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7">'SİNEMA LİSTESİ'!$A$1:$C$304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<sst xmlns="http://schemas.openxmlformats.org/spreadsheetml/2006/main" count="1635" uniqueCount="701">
  <si>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</si>
  <si>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</si>
  <si>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</si>
  <si>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</si>
  <si>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</si>
  <si>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</si>
  <si>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</si>
  <si>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</si>
  <si>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</si>
  <si>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</si>
  <si>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</si>
  <si>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</si>
  <si>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</si>
  <si>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</si>
  <si>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</si>
  <si>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</si>
  <si>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</si>
  <si>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</si>
  <si>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</si>
  <si>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</si>
  <si>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</si>
  <si>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</si>
  <si>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</si>
  <si>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</si>
  <si>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</si>
  <si>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</si>
  <si>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</si>
  <si>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</si>
  <si>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</si>
  <si>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</si>
  <si>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</si>
  <si>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</si>
  <si>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</si>
  <si>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</si>
  <si>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</si>
  <si>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</si>
  <si>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</si>
  <si>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</si>
  <si>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</si>
  <si>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</si>
  <si>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</si>
  <si>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</si>
  <si>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</si>
  <si>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</si>
  <si>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</si>
  <si>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</si>
  <si>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</si>
  <si>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</si>
  <si>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</si>
  <si>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</si>
  <si>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</si>
  <si>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</si>
  <si>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</si>
  <si>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</si>
  <si>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</si>
  <si>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</si>
  <si>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</si>
  <si>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</si>
  <si>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</si>
  <si>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</si>
  <si>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</si>
  <si>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</si>
  <si>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</si>
  <si>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</si>
  <si>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</si>
  <si>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</si>
  <si>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</si>
  <si>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</si>
  <si>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</si>
  <si>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</si>
  <si>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</si>
  <si>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</si>
  <si>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</si>
  <si>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</si>
  <si>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</si>
  <si>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</si>
  <si>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</si>
  <si>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</si>
  <si>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</si>
  <si>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</si>
  <si>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</si>
  <si>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</si>
  <si>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</si>
  <si>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</si>
  <si>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</si>
  <si>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</si>
  <si>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</si>
  <si>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</si>
  <si>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</si>
  <si>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</si>
  <si>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</si>
  <si>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</si>
  <si>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</si>
  <si>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</si>
  <si>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</si>
  <si>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</si>
  <si>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</si>
  <si>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</si>
  <si>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</si>
  <si>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</si>
  <si>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</si>
  <si>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</si>
  <si>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</si>
  <si>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</si>
  <si>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</si>
  <si>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</si>
  <si>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</si>
  <si>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</si>
  <si>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</si>
  <si>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</si>
  <si>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</si>
  <si>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</si>
  <si>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</si>
  <si>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</si>
  <si>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</si>
  <si>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</si>
  <si>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</si>
  <si>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</si>
  <si>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</si>
  <si>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</si>
  <si>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</si>
  <si>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</si>
  <si>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</si>
  <si>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</si>
  <si>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</si>
  <si>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</si>
  <si>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</si>
  <si>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</si>
  <si>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</si>
  <si>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</si>
  <si>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</si>
  <si>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</si>
  <si>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</si>
  <si>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</si>
  <si>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</si>
  <si>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</si>
  <si>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</si>
  <si>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</si>
  <si>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</si>
  <si>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</si>
  <si>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</si>
  <si>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</si>
  <si>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</si>
  <si>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</si>
  <si>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</si>
  <si>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</si>
  <si>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</si>
  <si>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</si>
  <si>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</si>
  <si>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</si>
  <si>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</si>
  <si>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</si>
  <si>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</si>
  <si>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</si>
  <si>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</si>
  <si>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</si>
  <si>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</si>
  <si>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</si>
  <si>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</si>
  <si>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</si>
  <si>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</si>
  <si>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</si>
  <si>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</si>
  <si>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</si>
  <si>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</si>
  <si>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</si>
  <si>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</si>
  <si>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</si>
  <si>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</si>
  <si>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</si>
  <si>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</si>
  <si>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</si>
  <si>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</si>
  <si>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</si>
  <si>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</si>
  <si>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</si>
  <si>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</si>
  <si>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</si>
  <si>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</si>
  <si>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</si>
  <si>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</si>
  <si>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</si>
  <si>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</si>
  <si>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</si>
  <si>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</si>
  <si>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</si>
  <si>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</si>
  <si>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</si>
  <si>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</si>
  <si>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</si>
  <si>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</si>
  <si>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</si>
  <si>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</si>
  <si>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</si>
  <si>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</si>
  <si>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</si>
  <si>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</si>
  <si>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</si>
  <si>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</si>
  <si>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</si>
  <si>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</si>
  <si>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</si>
  <si>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</si>
  <si>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</si>
  <si>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</si>
  <si>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</si>
  <si>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</si>
  <si>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</si>
  <si>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</si>
  <si>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</si>
  <si>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</si>
  <si>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</si>
  <si>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</si>
  <si>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</si>
  <si>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</si>
  <si>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</si>
  <si>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</si>
  <si>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</si>
  <si>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</si>
  <si>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</si>
  <si>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</si>
  <si>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</si>
  <si>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</si>
  <si>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</si>
  <si>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</si>
  <si>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</si>
  <si>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</si>
  <si>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</si>
  <si>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</si>
  <si>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</si>
  <si>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</si>
  <si>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</si>
  <si>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</si>
  <si>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</si>
  <si>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</si>
  <si>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</si>
  <si>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</si>
  <si>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</si>
  <si>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</si>
  <si>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</si>
  <si>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</si>
  <si>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</si>
  <si>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</si>
  <si>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</si>
  <si>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</si>
  <si>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</si>
  <si>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</si>
  <si>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</si>
  <si>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</si>
  <si>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</si>
  <si>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</si>
  <si>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</si>
  <si>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</si>
  <si>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</si>
  <si>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</si>
  <si>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</si>
  <si>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</si>
  <si>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</si>
  <si>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</si>
  <si>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</si>
  <si>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</si>
  <si>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</si>
  <si>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</si>
  <si>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</si>
  <si>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</si>
  <si>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</si>
  <si>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</si>
  <si>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</si>
  <si>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</si>
  <si>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</si>
  <si>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</si>
  <si>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</si>
  <si>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</si>
  <si>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</si>
  <si>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</si>
  <si>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</si>
  <si>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</si>
  <si>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</si>
  <si>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</si>
  <si>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</si>
  <si>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</si>
  <si>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</si>
  <si>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</si>
  <si>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</si>
  <si>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</si>
  <si>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</si>
  <si>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</si>
  <si>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</si>
  <si>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</si>
  <si>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</si>
  <si>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</si>
  <si>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</si>
  <si>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</si>
  <si>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</si>
  <si>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</si>
  <si>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</si>
  <si>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</si>
  <si>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</si>
  <si>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</si>
  <si>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</si>
  <si>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</si>
  <si>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</si>
  <si>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</si>
  <si>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</si>
  <si>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</si>
  <si>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</si>
  <si>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</si>
  <si>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</si>
  <si>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</si>
  <si>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</si>
  <si>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</si>
  <si>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</si>
  <si>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</si>
  <si>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</si>
  <si>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</si>
  <si>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</si>
  <si>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</si>
  <si>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</si>
  <si>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</si>
  <si>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</si>
  <si>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</si>
  <si>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</si>
  <si>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</si>
  <si>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</si>
  <si>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</si>
  <si>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</si>
  <si>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</si>
  <si>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</si>
  <si>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</si>
  <si>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</si>
  <si>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</si>
  <si>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</si>
  <si>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</si>
  <si>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</si>
  <si>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</si>
  <si>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</si>
  <si>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</si>
  <si>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</si>
  <si>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</si>
  <si>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</si>
  <si>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</si>
  <si>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</si>
  <si>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</si>
  <si>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</si>
  <si>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</si>
  <si>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</si>
  <si>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</si>
  <si>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</si>
  <si>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</si>
  <si>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</si>
  <si>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</si>
  <si>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</si>
  <si>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</si>
  <si>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</si>
  <si>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</si>
  <si>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</si>
  <si>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</si>
  <si>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</si>
  <si>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</si>
  <si>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</si>
  <si>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</si>
  <si>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</si>
  <si>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</si>
  <si>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</si>
  <si>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</si>
  <si>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</si>
  <si>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</si>
  <si>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</si>
  <si>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</si>
  <si>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</si>
  <si>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</si>
  <si>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</si>
  <si>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</si>
  <si>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</si>
  <si>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</si>
  <si>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</si>
  <si>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</si>
  <si>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</si>
  <si>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</si>
  <si>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</si>
  <si>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</si>
  <si>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</si>
  <si>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</si>
  <si>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</si>
  <si>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</si>
  <si>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</si>
  <si>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</si>
  <si>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</si>
  <si>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</si>
  <si>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</si>
  <si>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</si>
  <si>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</si>
  <si>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</si>
  <si>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</si>
  <si>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</si>
  <si>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</si>
  <si>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</si>
  <si>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</si>
  <si>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</si>
  <si>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</si>
  <si>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</si>
  <si>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</si>
  <si>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</si>
  <si>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</si>
  <si>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</si>
  <si>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</si>
  <si>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</si>
  <si>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</si>
  <si>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</si>
  <si>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</si>
  <si>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</si>
  <si>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</si>
  <si>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</si>
  <si>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</si>
  <si>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</si>
  <si>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</si>
  <si>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</si>
  <si>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</si>
  <si>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</si>
  <si>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</si>
  <si>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</si>
  <si>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</si>
  <si>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</si>
  <si>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</si>
  <si>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</si>
  <si>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</si>
  <si>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</si>
  <si>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</si>
  <si>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</si>
  <si>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</si>
  <si>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</si>
  <si>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</si>
  <si>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</si>
  <si>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</si>
  <si>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</si>
  <si>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</si>
  <si>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</si>
  <si>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</si>
  <si>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</si>
  <si>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</si>
  <si>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</si>
  <si>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</si>
  <si>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</si>
  <si>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</si>
  <si>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</si>
  <si>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</si>
  <si>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</si>
  <si>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</si>
  <si>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</si>
  <si>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</si>
  <si>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</si>
  <si>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</si>
  <si>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</si>
  <si>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</si>
  <si>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</si>
  <si>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</si>
  <si>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</si>
  <si>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</si>
  <si>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</si>
  <si>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</si>
  <si>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</si>
  <si>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</si>
  <si>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</si>
  <si>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</si>
  <si>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</si>
  <si>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</si>
  <si>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</si>
  <si>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</si>
  <si>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</si>
  <si>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</si>
  <si>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</si>
  <si>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</si>
  <si>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</si>
  <si>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</si>
  <si>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</si>
  <si>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</si>
  <si>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</si>
  <si>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</si>
  <si>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</si>
  <si>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</si>
  <si>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</si>
  <si>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</si>
  <si>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</si>
  <si>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</si>
  <si>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</si>
  <si>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</si>
  <si>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</si>
  <si>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</si>
  <si>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</si>
  <si>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</si>
  <si>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</si>
  <si>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</si>
  <si>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</si>
  <si>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</si>
  <si>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</si>
  <si>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</si>
  <si>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</si>
  <si>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</si>
  <si>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</si>
  <si>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</si>
  <si>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</si>
  <si>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</si>
  <si>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</si>
  <si>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</si>
  <si>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</si>
  <si>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</si>
  <si>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</si>
  <si>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</si>
  <si>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</si>
  <si>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</si>
  <si>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</si>
  <si>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</si>
  <si>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</si>
  <si>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</si>
  <si>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</si>
  <si>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</si>
  <si>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</si>
  <si>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</si>
  <si>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</si>
  <si>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</si>
  <si>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</si>
  <si>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</si>
  <si>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</si>
  <si>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</si>
  <si>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</si>
  <si>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</si>
  <si>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</si>
  <si>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</si>
  <si>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</si>
  <si>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</si>
  <si>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</si>
  <si>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</si>
  <si>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</si>
  <si>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</si>
  <si>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</si>
  <si>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</si>
  <si>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</si>
  <si>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</si>
  <si>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</si>
  <si>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</si>
  <si>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</si>
  <si>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</si>
  <si>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</si>
  <si>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</si>
  <si>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</si>
  <si>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</si>
  <si>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</si>
  <si>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</si>
  <si>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</si>
  <si>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</si>
  <si>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</si>
  <si>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</si>
  <si>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</si>
  <si>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</si>
  <si>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</si>
  <si>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</si>
  <si>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</si>
  <si>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</si>
  <si>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</si>
  <si>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</si>
  <si>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</si>
  <si>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</si>
  <si>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</si>
  <si>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</si>
  <si>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</si>
  <si>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</si>
  <si>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</si>
  <si>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</si>
  <si>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</si>
  <si>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</si>
  <si>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</si>
  <si>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</si>
  <si>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</si>
  <si>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</si>
  <si>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</si>
  <si>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</si>
  <si>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</si>
  <si>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</si>
  <si>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</si>
  <si>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</si>
  <si>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</si>
  <si>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</si>
  <si>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</si>
  <si>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</si>
  <si>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</si>
  <si>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</si>
  <si>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</si>
  <si>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</si>
  <si>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</si>
  <si>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</si>
  <si>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</si>
  <si>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</si>
  <si>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</si>
  <si>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</si>
  <si>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</si>
  <si>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</si>
  <si>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</si>
  <si>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</si>
  <si>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</si>
  <si>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</si>
  <si>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</si>
  <si>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</si>
  <si>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</si>
  <si>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</si>
  <si>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</si>
  <si>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</si>
  <si>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</si>
  <si>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</si>
  <si>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</si>
  <si>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</si>
  <si>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</si>
  <si>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</si>
  <si>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</si>
  <si>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</si>
  <si>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</si>
  <si>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</si>
  <si>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</si>
  <si>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</si>
  <si>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</si>
  <si>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</si>
  <si>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</si>
  <si>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</si>
  <si>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</si>
  <si>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</si>
  <si>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</si>
  <si>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</si>
  <si>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</si>
  <si>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</si>
  <si>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</si>
  <si>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</si>
  <si>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</si>
  <si>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</si>
  <si>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</si>
  <si>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</si>
  <si>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</si>
  <si>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</si>
  <si>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</si>
  <si>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</si>
  <si>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</si>
  <si>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</si>
  <si>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</si>
  <si>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</si>
  <si>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</si>
  <si>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</si>
  <si>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</si>
  <si>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</si>
  <si>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</si>
  <si>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</si>
  <si>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</si>
  <si>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</si>
  <si>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</si>
  <si>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</si>
  <si>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</si>
  <si>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</si>
  <si>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</si>
  <si>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</si>
  <si>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</si>
  <si>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</si>
  <si>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</si>
  <si>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</si>
  <si>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</si>
  <si>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</si>
  <si>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</si>
  <si>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</si>
  <si>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</si>
  <si>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</si>
  <si>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</si>
  <si>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</si>
  <si>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</si>
  <si>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</si>
  <si>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</si>
  <si>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</si>
  <si>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</si>
  <si>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</si>
  <si>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</si>
  <si>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</si>
  <si>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</si>
  <si>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</si>
  <si>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</si>
  <si>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</si>
  <si>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</si>
  <si>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</si>
  <si>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</si>
  <si>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</si>
  <si>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</si>
  <si>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</si>
  <si>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</si>
  <si>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</si>
  <si>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</si>
  <si>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</si>
  <si>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</si>
  <si>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</si>
  <si>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</si>
  <si>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</si>
  <si>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ROMULUS,MY FATHER: BABAM ROMULUS</t>
  </si>
  <si>
    <t>İstanbul Nişantaşı Movieplex</t>
  </si>
  <si>
    <t>11:45 - 14:00 - 16:30 - 18:45 - 21:00</t>
  </si>
  <si>
    <t>İstanbul Kadıköy Sinema Tek</t>
  </si>
  <si>
    <t>18.NİSAN.2008 SEANSLARI</t>
  </si>
  <si>
    <t>17:00 - 19:00 - 21:00</t>
  </si>
  <si>
    <t>12:00 - 14:30 - 16:00 - 18:45 - 21:00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</si>
</sst>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Cinebonus Arcadium</v>
          </cell>
          <cell r="F24">
            <v>312</v>
          </cell>
          <cell r="G24" t="str">
            <v>241 12 41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4" t="s">
        <v>662</v>
      </c>
      <c r="E7" s="25"/>
      <c r="F7" s="25"/>
      <c r="G7" s="25"/>
      <c r="H7" s="25"/>
      <c r="I7" s="25"/>
      <c r="J7" s="26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694</v>
      </c>
      <c r="B1" s="47"/>
      <c r="C1" s="48"/>
      <c r="D1" s="38" t="s">
        <v>698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695</v>
      </c>
      <c r="C3" s="18" t="str">
        <f>IF(ISBLANK(B3)," ","0"&amp;" "&amp;S3&amp;" "&amp;T3)</f>
        <v>0 212 219 09 60</v>
      </c>
      <c r="D3" s="34" t="s">
        <v>696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219 09 60</v>
      </c>
    </row>
    <row r="4" spans="1:20" ht="15" customHeight="1">
      <c r="A4" s="6">
        <v>2</v>
      </c>
      <c r="B4" s="16" t="s">
        <v>241</v>
      </c>
      <c r="C4" s="18" t="str">
        <f>IF(ISBLANK(B4)," ","0"&amp;" "&amp;S4&amp;" "&amp;T4)</f>
        <v>0 216 456 82 20</v>
      </c>
      <c r="D4" s="34">
        <v>0.875</v>
      </c>
      <c r="E4" s="32"/>
      <c r="F4" s="32"/>
      <c r="G4" s="32"/>
      <c r="H4" s="32"/>
      <c r="I4" s="32"/>
      <c r="J4" s="33"/>
      <c r="S4" s="2">
        <f>VLOOKUP(B4,'SİNEMA LİSTESİ'!$A:$C,2,FALSE)</f>
        <v>216</v>
      </c>
      <c r="T4" s="2" t="str">
        <f>VLOOKUP(B4,'SİNEMA LİSTESİ'!$A:$C,3,FALSE)</f>
        <v>456 82 20</v>
      </c>
    </row>
    <row r="5" spans="1:20" ht="15" customHeight="1">
      <c r="A5" s="6">
        <v>2</v>
      </c>
      <c r="B5" s="16" t="s">
        <v>697</v>
      </c>
      <c r="C5" s="18" t="str">
        <f>IF(ISBLANK(B5)," ","0"&amp;" "&amp;S5&amp;" "&amp;T5)</f>
        <v>0 216 345 00 23</v>
      </c>
      <c r="D5" s="52" t="s">
        <v>699</v>
      </c>
      <c r="E5" s="53"/>
      <c r="F5" s="53"/>
      <c r="G5" s="53"/>
      <c r="H5" s="53"/>
      <c r="I5" s="53"/>
      <c r="J5" s="54"/>
      <c r="S5" s="2">
        <f>VLOOKUP(B5,'SİNEMA LİSTESİ'!$A:$C,2,FALSE)</f>
        <v>216</v>
      </c>
      <c r="T5" s="2" t="str">
        <f>VLOOKUP(B5,'SİNEMA LİSTESİ'!$A:$C,3,FALSE)</f>
        <v>345 00 23</v>
      </c>
    </row>
    <row r="6" spans="1:10" ht="28.5" customHeight="1">
      <c r="A6" s="3">
        <v>1</v>
      </c>
      <c r="B6" s="4" t="s">
        <v>2</v>
      </c>
      <c r="C6" s="5"/>
      <c r="D6" s="49"/>
      <c r="E6" s="50"/>
      <c r="F6" s="50"/>
      <c r="G6" s="50"/>
      <c r="H6" s="50"/>
      <c r="I6" s="50"/>
      <c r="J6" s="51"/>
    </row>
    <row r="7" spans="1:20" ht="15" customHeight="1">
      <c r="A7" s="6">
        <v>2</v>
      </c>
      <c r="B7" s="16" t="s">
        <v>672</v>
      </c>
      <c r="C7" s="18" t="str">
        <f>IF(ISBLANK(B7)," ","0"&amp;" "&amp;S7&amp;" "&amp;T7)</f>
        <v>0 312 280 82 00</v>
      </c>
      <c r="D7" s="52" t="s">
        <v>700</v>
      </c>
      <c r="E7" s="53"/>
      <c r="F7" s="53"/>
      <c r="G7" s="53"/>
      <c r="H7" s="53"/>
      <c r="I7" s="53"/>
      <c r="J7" s="54"/>
      <c r="S7" s="2">
        <f>VLOOKUP(B7,'[3]SİNEMA LİSTESİ'!$A:$C,2,FALSE)</f>
        <v>312</v>
      </c>
      <c r="T7" s="2" t="str">
        <f>VLOOKUP(B7,'[3]SİNEMA LİSTESİ'!$A:$C,3,FALSE)</f>
        <v>280 82 00</v>
      </c>
    </row>
    <row r="8" spans="1:10" ht="28.5" customHeight="1">
      <c r="A8" s="3">
        <v>1</v>
      </c>
      <c r="B8" s="4" t="s">
        <v>293</v>
      </c>
      <c r="C8" s="5"/>
      <c r="D8" s="49"/>
      <c r="E8" s="50"/>
      <c r="F8" s="50"/>
      <c r="G8" s="50"/>
      <c r="H8" s="50"/>
      <c r="I8" s="50"/>
      <c r="J8" s="51"/>
    </row>
    <row r="9" spans="1:20" ht="15" customHeight="1">
      <c r="A9" s="6">
        <v>2</v>
      </c>
      <c r="B9" s="16" t="s">
        <v>521</v>
      </c>
      <c r="C9" s="18" t="str">
        <f>IF(ISBLANK(B9)," ","0"&amp;" "&amp;S9&amp;" "&amp;T9)</f>
        <v>0 346 224 48 54</v>
      </c>
      <c r="D9" s="34" t="s">
        <v>696</v>
      </c>
      <c r="E9" s="32"/>
      <c r="F9" s="32"/>
      <c r="G9" s="32"/>
      <c r="H9" s="32"/>
      <c r="I9" s="32"/>
      <c r="J9" s="33"/>
      <c r="S9" s="2">
        <f>VLOOKUP(B9,'[3]SİNEMA LİSTESİ'!$A:$C,2,FALSE)</f>
        <v>346</v>
      </c>
      <c r="T9" s="2" t="str">
        <f>VLOOKUP(B9,'[3]SİNEMA LİSTESİ'!$A:$C,3,FALSE)</f>
        <v>224 48 54</v>
      </c>
    </row>
    <row r="10" spans="1:10" ht="28.5" customHeight="1">
      <c r="A10" s="3">
        <v>1</v>
      </c>
      <c r="B10" s="4" t="s">
        <v>588</v>
      </c>
      <c r="C10" s="5"/>
      <c r="D10" s="49"/>
      <c r="E10" s="50"/>
      <c r="F10" s="50"/>
      <c r="G10" s="50"/>
      <c r="H10" s="50"/>
      <c r="I10" s="50"/>
      <c r="J10" s="51"/>
    </row>
    <row r="11" spans="1:20" ht="15" customHeight="1">
      <c r="A11" s="6">
        <v>2</v>
      </c>
      <c r="B11" s="16" t="s">
        <v>589</v>
      </c>
      <c r="C11" s="18" t="str">
        <f>IF(ISBLANK(B11)," ","0"&amp;" "&amp;S11&amp;" "&amp;T11)</f>
        <v>0 354 217 55 58</v>
      </c>
      <c r="D11" s="52" t="s">
        <v>700</v>
      </c>
      <c r="E11" s="53"/>
      <c r="F11" s="53"/>
      <c r="G11" s="53"/>
      <c r="H11" s="53"/>
      <c r="I11" s="53"/>
      <c r="J11" s="54"/>
      <c r="S11" s="2">
        <f>VLOOKUP(B11,'[3]SİNEMA LİSTESİ'!$A:$C,2,FALSE)</f>
        <v>354</v>
      </c>
      <c r="T11" s="2" t="str">
        <f>VLOOKUP(B11,'[3]SİNEMA LİSTESİ'!$A:$C,3,FALSE)</f>
        <v>217 55 58</v>
      </c>
    </row>
  </sheetData>
  <sheetProtection/>
  <mergeCells count="12">
    <mergeCell ref="D10:J10"/>
    <mergeCell ref="D11:J11"/>
    <mergeCell ref="D4:J4"/>
    <mergeCell ref="D8:J8"/>
    <mergeCell ref="D9:J9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9 B3:B5 B11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Cinebonus Arcadium</v>
      </c>
      <c r="B24" s="21">
        <f>+'[2]ANA LİSTE'!F$24</f>
        <v>312</v>
      </c>
      <c r="C24" s="21" t="str">
        <f>+'[2]ANA LİSTE'!G$24</f>
        <v>241 12 41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4" t="s">
        <v>541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566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2008-04-17T10:16:51Z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