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575" windowWidth="20730" windowHeight="9855" tabRatio="662" activeTab="0"/>
  </bookViews>
  <sheets>
    <sheet name="9-11.6.2023 (hafta sonu)" sheetId="1" r:id="rId1"/>
  </sheets>
  <definedNames>
    <definedName name="Excel_BuiltIn__FilterDatabase" localSheetId="0">'9-11.6.2023 (hafta sonu)'!$A$1:$W$114</definedName>
    <definedName name="_xlnm.Print_Area" localSheetId="0">'9-11.6.2023 (hafta sonu)'!#REF!</definedName>
  </definedNames>
  <calcPr fullCalcOnLoad="1"/>
</workbook>
</file>

<file path=xl/sharedStrings.xml><?xml version="1.0" encoding="utf-8"?>
<sst xmlns="http://schemas.openxmlformats.org/spreadsheetml/2006/main" count="120" uniqueCount="74">
  <si>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</si>
  <si>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</si>
  <si>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</si>
  <si>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</si>
  <si>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</si>
  <si>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</si>
  <si>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</si>
  <si>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</si>
  <si>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</si>
  <si>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</si>
  <si>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</si>
  <si>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</si>
  <si>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</si>
  <si>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</si>
  <si>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</si>
  <si>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</si>
  <si>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</si>
  <si>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t>CJ ENM</t>
  </si>
  <si>
    <t>ÖNCEKİ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</si>
  <si>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</si>
  <si>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</si>
  <si>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</si>
  <si>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</si>
  <si>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</si>
  <si>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N</t>
  </si>
  <si>
    <t>DEĞİŞİM</t>
  </si>
  <si>
    <t>HASILAT %</t>
  </si>
  <si>
    <t>Hasılat</t>
  </si>
  <si>
    <t>Bilet</t>
  </si>
  <si>
    <t>BS DAĞITIM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</si>
  <si>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</si>
  <si>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RAFADAN TAYFA 3: GALAKTİK TAYFA</t>
  </si>
  <si>
    <t>https://www.antraktsinema.com/</t>
  </si>
  <si>
    <t>İLLEGAL HAYATLAR</t>
  </si>
  <si>
    <t>THE WHALE</t>
  </si>
  <si>
    <t>JOHN WICK: CHAPTER 4</t>
  </si>
  <si>
    <t>KRAL ŞAKİR: MİKROP AVCILARI CUMBURLOP</t>
  </si>
  <si>
    <t>UIP TURKEY</t>
  </si>
  <si>
    <t>THE SUPER MARIO BROS. MOVIE</t>
  </si>
  <si>
    <t>MANNU ÇANAKKALE'DE</t>
  </si>
  <si>
    <t>ELİF VE ARKADAŞLARI: KAPADOKYA</t>
  </si>
  <si>
    <t>KARANLIK GECE</t>
  </si>
  <si>
    <t>GUARDIANS OF THE GALAXY: VOL. 3</t>
  </si>
  <si>
    <t>ELLEVILLE ELFRID</t>
  </si>
  <si>
    <t>MARERITTET</t>
  </si>
  <si>
    <t>KOKU</t>
  </si>
  <si>
    <t>FAST X</t>
  </si>
  <si>
    <t>HELT SUPER</t>
  </si>
  <si>
    <t>TAY</t>
  </si>
  <si>
    <t>THE LITTLE MERMAID</t>
  </si>
  <si>
    <t>CONJURING: THE BEYOND</t>
  </si>
  <si>
    <t>SUZUME NO TOJIMARI</t>
  </si>
  <si>
    <t>CİN HİKAYELERİ: KAYIP BEBEK</t>
  </si>
  <si>
    <t>WAR PONY</t>
  </si>
  <si>
    <t>MALCHIK-DELFIN</t>
  </si>
  <si>
    <t>SPIDER-MAN: ACROSS THE SPIDER-VERSE</t>
  </si>
  <si>
    <t>HYPNOTIC</t>
  </si>
  <si>
    <t>PRESTİJ MESELESİ</t>
  </si>
  <si>
    <t>THE BOOGEYMAN</t>
  </si>
  <si>
    <t>ABOUT MY FATHER</t>
  </si>
  <si>
    <t>DALILAND</t>
  </si>
  <si>
    <t>TORI &amp; LOKITA</t>
  </si>
  <si>
    <t>EFSANE TAKIM: BİLİM KAHRAMANLARI</t>
  </si>
  <si>
    <t>AINBO</t>
  </si>
  <si>
    <t>9 - 11 HAZİRAN 2023 / 24. VİZYON HAFTASI</t>
  </si>
  <si>
    <t>TRANSFORMERS: RISE OF THE BEASTS</t>
  </si>
  <si>
    <t>AROUND THE WORLD IN 80 DAYS</t>
  </si>
  <si>
    <t>MIA AND ME: THE HERO OF CENTOPIA</t>
  </si>
  <si>
    <t>İBLİS: KARANLIĞIN SAHİBİ 2</t>
  </si>
  <si>
    <t>BEAU IS AFRAID</t>
  </si>
  <si>
    <t>MASKE: NEZAKETLE TEBESSÜM</t>
  </si>
  <si>
    <t>SAINT OMER</t>
  </si>
  <si>
    <t>DIE HASCHENSCULE 2</t>
  </si>
  <si>
    <t>BLOOD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</si>
</sst>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7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b/>
      <sz val="7"/>
      <name val="Verdana"/>
      <family val="2"/>
    </font>
    <font>
      <sz val="6"/>
      <color indexed="63"/>
      <name val="Calibri"/>
      <family val="2"/>
    </font>
    <font>
      <sz val="6"/>
      <name val="Calibri"/>
      <family val="2"/>
    </font>
    <font>
      <sz val="5"/>
      <color indexed="9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5"/>
      <color indexed="10"/>
      <name val="Webdings"/>
      <family val="1"/>
    </font>
    <font>
      <sz val="6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b/>
      <sz val="6"/>
      <color indexed="62"/>
      <name val="Calibri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b/>
      <sz val="8"/>
      <color rgb="FF7030A0"/>
      <name val="Calibri"/>
      <family val="2"/>
    </font>
    <font>
      <sz val="8"/>
      <color rgb="FF7030A0"/>
      <name val="Calibri"/>
      <family val="2"/>
    </font>
    <font>
      <b/>
      <sz val="5"/>
      <color theme="0"/>
      <name val="Calibri"/>
      <family val="2"/>
    </font>
    <font>
      <b/>
      <sz val="6"/>
      <color rgb="FF7030A0"/>
      <name val="Calibri"/>
      <family val="2"/>
    </font>
    <font>
      <b/>
      <i/>
      <sz val="8"/>
      <color rgb="FFC00000"/>
      <name val="Corbe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188" fontId="9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0" fillId="27" borderId="0" xfId="0" applyFont="1" applyFill="1" applyAlignment="1">
      <alignment vertical="center"/>
    </xf>
    <xf numFmtId="0" fontId="10" fillId="27" borderId="0" xfId="0" applyFont="1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left" vertical="center"/>
      <protection locked="0"/>
    </xf>
    <xf numFmtId="0" fontId="11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4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4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6" fillId="27" borderId="0" xfId="0" applyFont="1" applyFill="1" applyBorder="1" applyAlignment="1" applyProtection="1">
      <alignment horizontal="left" vertical="center"/>
      <protection/>
    </xf>
    <xf numFmtId="0" fontId="19" fillId="27" borderId="0" xfId="0" applyFont="1" applyFill="1" applyAlignment="1">
      <alignment horizontal="center" vertical="center"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2" fontId="15" fillId="27" borderId="11" xfId="0" applyNumberFormat="1" applyFont="1" applyFill="1" applyBorder="1" applyAlignment="1">
      <alignment horizontal="center" vertical="center"/>
    </xf>
    <xf numFmtId="189" fontId="70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3" fontId="22" fillId="27" borderId="0" xfId="0" applyNumberFormat="1" applyFont="1" applyFill="1" applyBorder="1" applyAlignment="1" applyProtection="1">
      <alignment horizontal="right" vertical="center"/>
      <protection/>
    </xf>
    <xf numFmtId="4" fontId="22" fillId="27" borderId="0" xfId="0" applyNumberFormat="1" applyFont="1" applyFill="1" applyBorder="1" applyAlignment="1" applyProtection="1">
      <alignment horizontal="right" vertical="center"/>
      <protection/>
    </xf>
    <xf numFmtId="188" fontId="22" fillId="27" borderId="0" xfId="0" applyNumberFormat="1" applyFont="1" applyFill="1" applyBorder="1" applyAlignment="1" applyProtection="1">
      <alignment horizontal="right" vertical="center"/>
      <protection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4" fontId="70" fillId="0" borderId="11" xfId="0" applyNumberFormat="1" applyFont="1" applyBorder="1" applyAlignment="1">
      <alignment vertical="center"/>
    </xf>
    <xf numFmtId="3" fontId="70" fillId="0" borderId="11" xfId="0" applyNumberFormat="1" applyFont="1" applyBorder="1" applyAlignment="1">
      <alignment vertical="center"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185" fontId="6" fillId="0" borderId="11" xfId="189" applyFont="1" applyFill="1" applyBorder="1" applyAlignment="1" applyProtection="1">
      <alignment vertical="center"/>
      <protection/>
    </xf>
    <xf numFmtId="2" fontId="15" fillId="27" borderId="11" xfId="0" applyNumberFormat="1" applyFont="1" applyFill="1" applyBorder="1" applyAlignment="1" applyProtection="1">
      <alignment horizontal="center" vertical="center"/>
      <protection/>
    </xf>
    <xf numFmtId="189" fontId="70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70" fillId="0" borderId="11" xfId="0" applyNumberFormat="1" applyFont="1" applyFill="1" applyBorder="1" applyAlignment="1">
      <alignment vertical="center"/>
    </xf>
    <xf numFmtId="3" fontId="70" fillId="0" borderId="11" xfId="0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189" fontId="72" fillId="0" borderId="11" xfId="0" applyNumberFormat="1" applyFont="1" applyFill="1" applyBorder="1" applyAlignment="1">
      <alignment vertical="center"/>
    </xf>
    <xf numFmtId="4" fontId="24" fillId="0" borderId="11" xfId="46" applyNumberFormat="1" applyFont="1" applyFill="1" applyBorder="1" applyAlignment="1" applyProtection="1">
      <alignment vertical="center"/>
      <protection/>
    </xf>
    <xf numFmtId="3" fontId="24" fillId="0" borderId="11" xfId="46" applyNumberFormat="1" applyFont="1" applyFill="1" applyBorder="1" applyAlignment="1" applyProtection="1">
      <alignment vertical="center"/>
      <protection/>
    </xf>
    <xf numFmtId="4" fontId="73" fillId="0" borderId="11" xfId="0" applyNumberFormat="1" applyFont="1" applyFill="1" applyBorder="1" applyAlignment="1">
      <alignment vertical="center"/>
    </xf>
    <xf numFmtId="4" fontId="73" fillId="0" borderId="11" xfId="44" applyNumberFormat="1" applyFont="1" applyFill="1" applyBorder="1" applyAlignment="1" applyProtection="1">
      <alignment horizontal="right" vertical="center"/>
      <protection locked="0"/>
    </xf>
    <xf numFmtId="3" fontId="73" fillId="0" borderId="11" xfId="44" applyNumberFormat="1" applyFont="1" applyFill="1" applyBorder="1" applyAlignment="1" applyProtection="1">
      <alignment horizontal="right" vertical="center"/>
      <protection locked="0"/>
    </xf>
    <xf numFmtId="0" fontId="25" fillId="28" borderId="12" xfId="0" applyNumberFormat="1" applyFont="1" applyFill="1" applyBorder="1" applyAlignment="1" applyProtection="1">
      <alignment horizontal="center" wrapText="1"/>
      <protection locked="0"/>
    </xf>
    <xf numFmtId="0" fontId="26" fillId="28" borderId="12" xfId="0" applyFont="1" applyFill="1" applyBorder="1" applyAlignment="1" applyProtection="1">
      <alignment horizontal="center"/>
      <protection locked="0"/>
    </xf>
    <xf numFmtId="0" fontId="27" fillId="28" borderId="12" xfId="0" applyFont="1" applyFill="1" applyBorder="1" applyAlignment="1" applyProtection="1">
      <alignment horizontal="center"/>
      <protection locked="0"/>
    </xf>
    <xf numFmtId="3" fontId="26" fillId="28" borderId="13" xfId="0" applyNumberFormat="1" applyFont="1" applyFill="1" applyBorder="1" applyAlignment="1">
      <alignment horizontal="center" vertical="center" wrapText="1"/>
    </xf>
    <xf numFmtId="2" fontId="26" fillId="28" borderId="13" xfId="0" applyNumberFormat="1" applyFont="1" applyFill="1" applyBorder="1" applyAlignment="1">
      <alignment horizontal="center" vertical="center" wrapText="1"/>
    </xf>
    <xf numFmtId="180" fontId="26" fillId="28" borderId="12" xfId="44" applyFont="1" applyFill="1" applyBorder="1" applyAlignment="1" applyProtection="1">
      <alignment horizontal="center"/>
      <protection locked="0"/>
    </xf>
    <xf numFmtId="2" fontId="25" fillId="28" borderId="14" xfId="0" applyNumberFormat="1" applyFont="1" applyFill="1" applyBorder="1" applyAlignment="1" applyProtection="1">
      <alignment horizontal="center" vertical="center"/>
      <protection/>
    </xf>
    <xf numFmtId="180" fontId="26" fillId="28" borderId="14" xfId="44" applyFont="1" applyFill="1" applyBorder="1" applyAlignment="1" applyProtection="1">
      <alignment horizontal="center" vertical="center"/>
      <protection/>
    </xf>
    <xf numFmtId="0" fontId="26" fillId="28" borderId="14" xfId="0" applyFont="1" applyFill="1" applyBorder="1" applyAlignment="1" applyProtection="1">
      <alignment horizontal="center" vertical="center"/>
      <protection/>
    </xf>
    <xf numFmtId="0" fontId="74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74" fillId="28" borderId="14" xfId="0" applyNumberFormat="1" applyFont="1" applyFill="1" applyBorder="1" applyAlignment="1" applyProtection="1">
      <alignment horizontal="center" vertical="center" wrapText="1"/>
      <protection/>
    </xf>
    <xf numFmtId="3" fontId="74" fillId="28" borderId="14" xfId="0" applyNumberFormat="1" applyFont="1" applyFill="1" applyBorder="1" applyAlignment="1" applyProtection="1">
      <alignment horizontal="center" vertical="center" wrapText="1"/>
      <protection/>
    </xf>
    <xf numFmtId="3" fontId="74" fillId="28" borderId="14" xfId="0" applyNumberFormat="1" applyFont="1" applyFill="1" applyBorder="1" applyAlignment="1" applyProtection="1">
      <alignment horizontal="center" vertical="center" textRotation="90" wrapText="1"/>
      <protection/>
    </xf>
    <xf numFmtId="2" fontId="74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27" borderId="0" xfId="0" applyFont="1" applyFill="1" applyBorder="1" applyAlignment="1" applyProtection="1">
      <alignment horizontal="center" vertical="center"/>
      <protection/>
    </xf>
    <xf numFmtId="3" fontId="6" fillId="27" borderId="0" xfId="0" applyNumberFormat="1" applyFont="1" applyFill="1" applyBorder="1" applyAlignment="1" applyProtection="1">
      <alignment horizontal="center" vertical="center"/>
      <protection/>
    </xf>
    <xf numFmtId="4" fontId="72" fillId="27" borderId="0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Fill="1" applyBorder="1" applyAlignment="1" applyProtection="1">
      <alignment horizontal="center" vertical="center"/>
      <protection/>
    </xf>
    <xf numFmtId="3" fontId="72" fillId="27" borderId="0" xfId="0" applyNumberFormat="1" applyFont="1" applyFill="1" applyBorder="1" applyAlignment="1" applyProtection="1">
      <alignment horizontal="right" vertical="center"/>
      <protection/>
    </xf>
    <xf numFmtId="4" fontId="75" fillId="27" borderId="0" xfId="0" applyNumberFormat="1" applyFont="1" applyFill="1" applyBorder="1" applyAlignment="1" applyProtection="1">
      <alignment horizontal="right" vertical="center"/>
      <protection/>
    </xf>
    <xf numFmtId="3" fontId="75" fillId="27" borderId="0" xfId="0" applyNumberFormat="1" applyFont="1" applyFill="1" applyBorder="1" applyAlignment="1" applyProtection="1">
      <alignment horizontal="right" vertical="center"/>
      <protection/>
    </xf>
    <xf numFmtId="4" fontId="29" fillId="27" borderId="0" xfId="0" applyNumberFormat="1" applyFont="1" applyFill="1" applyBorder="1" applyAlignment="1" applyProtection="1">
      <alignment horizontal="right" vertical="center"/>
      <protection/>
    </xf>
    <xf numFmtId="3" fontId="29" fillId="27" borderId="0" xfId="0" applyNumberFormat="1" applyFont="1" applyFill="1" applyBorder="1" applyAlignment="1" applyProtection="1">
      <alignment horizontal="right" vertical="center"/>
      <protection/>
    </xf>
    <xf numFmtId="4" fontId="30" fillId="27" borderId="0" xfId="0" applyNumberFormat="1" applyFont="1" applyFill="1" applyBorder="1" applyAlignment="1" applyProtection="1">
      <alignment horizontal="right" vertical="center"/>
      <protection/>
    </xf>
    <xf numFmtId="3" fontId="30" fillId="27" borderId="0" xfId="0" applyNumberFormat="1" applyFont="1" applyFill="1" applyBorder="1" applyAlignment="1" applyProtection="1">
      <alignment horizontal="right" vertical="center"/>
      <protection/>
    </xf>
    <xf numFmtId="3" fontId="73" fillId="0" borderId="11" xfId="0" applyNumberFormat="1" applyFont="1" applyFill="1" applyBorder="1" applyAlignment="1">
      <alignment vertical="center"/>
    </xf>
    <xf numFmtId="2" fontId="68" fillId="27" borderId="0" xfId="0" applyNumberFormat="1" applyFont="1" applyFill="1" applyBorder="1" applyAlignment="1" applyProtection="1">
      <alignment horizontal="center" vertical="center"/>
      <protection/>
    </xf>
    <xf numFmtId="0" fontId="26" fillId="28" borderId="12" xfId="0" applyFont="1" applyFill="1" applyBorder="1" applyAlignment="1">
      <alignment horizontal="center" vertical="center" wrapText="1"/>
    </xf>
    <xf numFmtId="3" fontId="76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0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6" xfId="0" applyFont="1" applyFill="1" applyBorder="1" applyAlignment="1">
      <alignment horizontal="center" vertical="center" wrapText="1"/>
    </xf>
    <xf numFmtId="0" fontId="13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7" borderId="0" xfId="118" applyNumberFormat="1" applyFill="1" applyBorder="1" applyAlignment="1" applyProtection="1">
      <alignment horizontal="center" vertical="center" wrapText="1"/>
      <protection locked="0"/>
    </xf>
    <xf numFmtId="2" fontId="12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3" fontId="24" fillId="0" borderId="11" xfId="187" applyNumberFormat="1" applyFont="1" applyFill="1" applyBorder="1" applyAlignment="1" applyProtection="1">
      <alignment vertical="center"/>
      <protection/>
    </xf>
    <xf numFmtId="2" fontId="24" fillId="0" borderId="11" xfId="187" applyNumberFormat="1" applyFont="1" applyFill="1" applyBorder="1" applyAlignment="1" applyProtection="1">
      <alignment horizontal="center" vertical="center"/>
      <protection/>
    </xf>
    <xf numFmtId="4" fontId="24" fillId="0" borderId="11" xfId="0" applyNumberFormat="1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185" fontId="24" fillId="0" borderId="11" xfId="189" applyNumberFormat="1" applyFont="1" applyFill="1" applyBorder="1" applyAlignment="1" applyProtection="1">
      <alignment vertical="center"/>
      <protection/>
    </xf>
    <xf numFmtId="2" fontId="24" fillId="0" borderId="11" xfId="0" applyNumberFormat="1" applyFont="1" applyFill="1" applyBorder="1" applyAlignment="1" applyProtection="1">
      <alignment horizontal="center" vertical="center"/>
      <protection/>
    </xf>
    <xf numFmtId="2" fontId="23" fillId="29" borderId="11" xfId="0" applyNumberFormat="1" applyFont="1" applyFill="1" applyBorder="1" applyAlignment="1" applyProtection="1">
      <alignment horizontal="center" vertical="center"/>
      <protection/>
    </xf>
    <xf numFmtId="189" fontId="72" fillId="29" borderId="11" xfId="0" applyNumberFormat="1" applyFont="1" applyFill="1" applyBorder="1" applyAlignment="1">
      <alignment vertical="center"/>
    </xf>
    <xf numFmtId="0" fontId="24" fillId="29" borderId="11" xfId="0" applyNumberFormat="1" applyFont="1" applyFill="1" applyBorder="1" applyAlignment="1" applyProtection="1">
      <alignment vertical="center"/>
      <protection/>
    </xf>
    <xf numFmtId="0" fontId="24" fillId="29" borderId="11" xfId="0" applyFont="1" applyFill="1" applyBorder="1" applyAlignment="1">
      <alignment horizontal="center" vertical="center"/>
    </xf>
    <xf numFmtId="0" fontId="24" fillId="29" borderId="11" xfId="0" applyFont="1" applyFill="1" applyBorder="1" applyAlignment="1" applyProtection="1">
      <alignment horizontal="center" vertical="center"/>
      <protection/>
    </xf>
    <xf numFmtId="4" fontId="24" fillId="29" borderId="11" xfId="46" applyNumberFormat="1" applyFont="1" applyFill="1" applyBorder="1" applyAlignment="1" applyProtection="1">
      <alignment vertical="center"/>
      <protection/>
    </xf>
    <xf numFmtId="3" fontId="24" fillId="29" borderId="11" xfId="46" applyNumberFormat="1" applyFont="1" applyFill="1" applyBorder="1" applyAlignment="1" applyProtection="1">
      <alignment vertical="center"/>
      <protection/>
    </xf>
    <xf numFmtId="4" fontId="73" fillId="29" borderId="11" xfId="0" applyNumberFormat="1" applyFont="1" applyFill="1" applyBorder="1" applyAlignment="1">
      <alignment vertical="center"/>
    </xf>
    <xf numFmtId="3" fontId="73" fillId="29" borderId="11" xfId="0" applyNumberFormat="1" applyFont="1" applyFill="1" applyBorder="1" applyAlignment="1">
      <alignment vertical="center"/>
    </xf>
    <xf numFmtId="3" fontId="24" fillId="29" borderId="11" xfId="187" applyNumberFormat="1" applyFont="1" applyFill="1" applyBorder="1" applyAlignment="1" applyProtection="1">
      <alignment vertical="center"/>
      <protection/>
    </xf>
    <xf numFmtId="2" fontId="24" fillId="29" borderId="11" xfId="187" applyNumberFormat="1" applyFont="1" applyFill="1" applyBorder="1" applyAlignment="1" applyProtection="1">
      <alignment horizontal="center" vertical="center"/>
      <protection/>
    </xf>
    <xf numFmtId="4" fontId="24" fillId="29" borderId="11" xfId="0" applyNumberFormat="1" applyFont="1" applyFill="1" applyBorder="1" applyAlignment="1">
      <alignment vertical="center"/>
    </xf>
    <xf numFmtId="3" fontId="24" fillId="29" borderId="11" xfId="0" applyNumberFormat="1" applyFont="1" applyFill="1" applyBorder="1" applyAlignment="1">
      <alignment vertical="center"/>
    </xf>
    <xf numFmtId="185" fontId="24" fillId="29" borderId="11" xfId="189" applyNumberFormat="1" applyFont="1" applyFill="1" applyBorder="1" applyAlignment="1" applyProtection="1">
      <alignment vertical="center"/>
      <protection/>
    </xf>
    <xf numFmtId="4" fontId="73" fillId="29" borderId="11" xfId="44" applyNumberFormat="1" applyFont="1" applyFill="1" applyBorder="1" applyAlignment="1" applyProtection="1">
      <alignment horizontal="right" vertical="center"/>
      <protection locked="0"/>
    </xf>
    <xf numFmtId="3" fontId="73" fillId="29" borderId="11" xfId="44" applyNumberFormat="1" applyFont="1" applyFill="1" applyBorder="1" applyAlignment="1" applyProtection="1">
      <alignment horizontal="right" vertical="center"/>
      <protection locked="0"/>
    </xf>
    <xf numFmtId="2" fontId="24" fillId="29" borderId="11" xfId="0" applyNumberFormat="1" applyFont="1" applyFill="1" applyBorder="1" applyAlignment="1" applyProtection="1">
      <alignment horizontal="center" vertical="center"/>
      <protection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3</xdr:col>
      <xdr:colOff>495300</xdr:colOff>
      <xdr:row>2</xdr:row>
      <xdr:rowOff>66675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8572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57421875" defaultRowHeight="12.75"/>
  <cols>
    <col min="1" max="1" width="2.7109375" style="1" bestFit="1" customWidth="1"/>
    <col min="2" max="2" width="1.421875" style="2" bestFit="1" customWidth="1"/>
    <col min="3" max="3" width="30.8515625" style="3" bestFit="1" customWidth="1"/>
    <col min="4" max="4" width="10.140625" style="4" bestFit="1" customWidth="1"/>
    <col min="5" max="6" width="2.421875" style="5" bestFit="1" customWidth="1"/>
    <col min="7" max="7" width="2.00390625" style="6" bestFit="1" customWidth="1"/>
    <col min="8" max="8" width="6.7109375" style="88" bestFit="1" customWidth="1"/>
    <col min="9" max="9" width="3.8515625" style="89" bestFit="1" customWidth="1"/>
    <col min="10" max="10" width="6.7109375" style="88" bestFit="1" customWidth="1"/>
    <col min="11" max="11" width="3.8515625" style="89" bestFit="1" customWidth="1"/>
    <col min="12" max="12" width="6.7109375" style="90" bestFit="1" customWidth="1"/>
    <col min="13" max="13" width="3.8515625" style="91" bestFit="1" customWidth="1"/>
    <col min="14" max="14" width="10.00390625" style="25" bestFit="1" customWidth="1"/>
    <col min="15" max="15" width="6.57421875" style="26" bestFit="1" customWidth="1"/>
    <col min="16" max="16" width="3.421875" style="26" bestFit="1" customWidth="1"/>
    <col min="17" max="17" width="3.8515625" style="93" bestFit="1" customWidth="1"/>
    <col min="18" max="18" width="7.28125" style="35" bestFit="1" customWidth="1"/>
    <col min="19" max="19" width="4.421875" style="37" bestFit="1" customWidth="1"/>
    <col min="20" max="20" width="3.8515625" style="8" bestFit="1" customWidth="1"/>
    <col min="21" max="21" width="3.57421875" style="8" bestFit="1" customWidth="1"/>
    <col min="22" max="22" width="11.7109375" style="27" bestFit="1" customWidth="1"/>
    <col min="23" max="23" width="7.8515625" style="28" bestFit="1" customWidth="1"/>
    <col min="24" max="24" width="3.8515625" style="3" bestFit="1" customWidth="1"/>
    <col min="25" max="16384" width="2.57421875" style="3" customWidth="1"/>
  </cols>
  <sheetData>
    <row r="1" spans="1:23" s="12" customFormat="1" ht="12.75">
      <c r="A1" s="9"/>
      <c r="B1" s="102" t="s">
        <v>0</v>
      </c>
      <c r="C1" s="102"/>
      <c r="D1" s="10"/>
      <c r="E1" s="24"/>
      <c r="F1" s="24"/>
      <c r="G1" s="11"/>
      <c r="H1" s="95" t="s">
        <v>23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s="12" customFormat="1" ht="12.75">
      <c r="A2" s="9"/>
      <c r="B2" s="100" t="s">
        <v>32</v>
      </c>
      <c r="C2" s="101"/>
      <c r="D2" s="13"/>
      <c r="E2" s="14"/>
      <c r="F2" s="14"/>
      <c r="G2" s="1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s="12" customFormat="1" ht="11.25">
      <c r="A3" s="9"/>
      <c r="B3" s="99" t="s">
        <v>64</v>
      </c>
      <c r="C3" s="99"/>
      <c r="D3" s="16"/>
      <c r="E3" s="17"/>
      <c r="F3" s="17"/>
      <c r="G3" s="17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4" s="19" customFormat="1" ht="11.25">
      <c r="A4" s="18"/>
      <c r="B4" s="67"/>
      <c r="C4" s="67"/>
      <c r="D4" s="68"/>
      <c r="E4" s="69"/>
      <c r="F4" s="69"/>
      <c r="G4" s="68"/>
      <c r="H4" s="94" t="s">
        <v>1</v>
      </c>
      <c r="I4" s="94"/>
      <c r="J4" s="94" t="s">
        <v>2</v>
      </c>
      <c r="K4" s="94"/>
      <c r="L4" s="94" t="s">
        <v>3</v>
      </c>
      <c r="M4" s="94"/>
      <c r="N4" s="94" t="s">
        <v>4</v>
      </c>
      <c r="O4" s="94"/>
      <c r="P4" s="70"/>
      <c r="Q4" s="71"/>
      <c r="R4" s="97" t="s">
        <v>18</v>
      </c>
      <c r="S4" s="98"/>
      <c r="T4" s="94" t="s">
        <v>25</v>
      </c>
      <c r="U4" s="94"/>
      <c r="V4" s="94" t="s">
        <v>5</v>
      </c>
      <c r="W4" s="94"/>
      <c r="X4" s="72"/>
    </row>
    <row r="5" spans="1:24" s="21" customFormat="1" ht="35.25" customHeight="1">
      <c r="A5" s="20"/>
      <c r="B5" s="73"/>
      <c r="C5" s="74" t="s">
        <v>6</v>
      </c>
      <c r="D5" s="75" t="s">
        <v>7</v>
      </c>
      <c r="E5" s="76" t="s">
        <v>8</v>
      </c>
      <c r="F5" s="76" t="s">
        <v>19</v>
      </c>
      <c r="G5" s="76" t="s">
        <v>9</v>
      </c>
      <c r="H5" s="77" t="s">
        <v>10</v>
      </c>
      <c r="I5" s="78" t="s">
        <v>11</v>
      </c>
      <c r="J5" s="77" t="s">
        <v>10</v>
      </c>
      <c r="K5" s="78" t="s">
        <v>11</v>
      </c>
      <c r="L5" s="77" t="s">
        <v>10</v>
      </c>
      <c r="M5" s="78" t="s">
        <v>11</v>
      </c>
      <c r="N5" s="77" t="s">
        <v>12</v>
      </c>
      <c r="O5" s="78" t="s">
        <v>30</v>
      </c>
      <c r="P5" s="79" t="s">
        <v>20</v>
      </c>
      <c r="Q5" s="80" t="s">
        <v>21</v>
      </c>
      <c r="R5" s="78" t="s">
        <v>27</v>
      </c>
      <c r="S5" s="79" t="s">
        <v>28</v>
      </c>
      <c r="T5" s="79" t="s">
        <v>26</v>
      </c>
      <c r="U5" s="79" t="s">
        <v>13</v>
      </c>
      <c r="V5" s="77" t="s">
        <v>10</v>
      </c>
      <c r="W5" s="78" t="s">
        <v>11</v>
      </c>
      <c r="X5" s="79" t="s">
        <v>22</v>
      </c>
    </row>
    <row r="6" spans="5:21" ht="11.25">
      <c r="E6" s="81"/>
      <c r="F6" s="81"/>
      <c r="G6" s="82"/>
      <c r="H6" s="86"/>
      <c r="I6" s="87">
        <v>68806</v>
      </c>
      <c r="J6" s="87"/>
      <c r="K6" s="87">
        <v>92645</v>
      </c>
      <c r="L6" s="87"/>
      <c r="M6" s="87">
        <v>96503</v>
      </c>
      <c r="N6" s="83"/>
      <c r="O6" s="85">
        <v>257954</v>
      </c>
      <c r="P6" s="85"/>
      <c r="S6" s="36"/>
      <c r="T6" s="7"/>
      <c r="U6" s="7"/>
    </row>
    <row r="7" spans="1:24" s="23" customFormat="1" ht="11.25">
      <c r="A7" s="22">
        <v>1</v>
      </c>
      <c r="B7" s="112" t="s">
        <v>24</v>
      </c>
      <c r="C7" s="113" t="s">
        <v>65</v>
      </c>
      <c r="D7" s="114" t="s">
        <v>37</v>
      </c>
      <c r="E7" s="115">
        <v>336</v>
      </c>
      <c r="F7" s="115">
        <v>729</v>
      </c>
      <c r="G7" s="116">
        <v>1</v>
      </c>
      <c r="H7" s="117">
        <v>2680124</v>
      </c>
      <c r="I7" s="118">
        <v>28192</v>
      </c>
      <c r="J7" s="117">
        <v>2861248</v>
      </c>
      <c r="K7" s="118">
        <v>30286</v>
      </c>
      <c r="L7" s="117">
        <v>2850068</v>
      </c>
      <c r="M7" s="118">
        <v>30488</v>
      </c>
      <c r="N7" s="119">
        <f aca="true" t="shared" si="0" ref="N7:O46">H7+J7+L7</f>
        <v>8391440</v>
      </c>
      <c r="O7" s="120">
        <f t="shared" si="0"/>
        <v>88966</v>
      </c>
      <c r="P7" s="121">
        <f>O7/F7</f>
        <v>122.03840877914952</v>
      </c>
      <c r="Q7" s="122">
        <f aca="true" t="shared" si="1" ref="Q7:Q47">N7/O7</f>
        <v>94.32187577276713</v>
      </c>
      <c r="R7" s="123"/>
      <c r="S7" s="124"/>
      <c r="T7" s="125">
        <f aca="true" t="shared" si="2" ref="T7:U46">IF(R7&lt;&gt;0,-(R7-N7)/R7,"")</f>
      </c>
      <c r="U7" s="125">
        <f t="shared" si="2"/>
      </c>
      <c r="V7" s="126">
        <v>8391440</v>
      </c>
      <c r="W7" s="127">
        <v>88966</v>
      </c>
      <c r="X7" s="128">
        <f aca="true" t="shared" si="3" ref="X7:X46">V7/W7</f>
        <v>94.32187577276713</v>
      </c>
    </row>
    <row r="8" spans="1:24" s="23" customFormat="1" ht="11.25">
      <c r="A8" s="22">
        <v>2</v>
      </c>
      <c r="B8" s="84"/>
      <c r="C8" s="61" t="s">
        <v>55</v>
      </c>
      <c r="D8" s="103" t="s">
        <v>16</v>
      </c>
      <c r="E8" s="104">
        <v>308</v>
      </c>
      <c r="F8" s="104">
        <v>519</v>
      </c>
      <c r="G8" s="105">
        <v>2</v>
      </c>
      <c r="H8" s="62">
        <v>1663902</v>
      </c>
      <c r="I8" s="63">
        <v>17021</v>
      </c>
      <c r="J8" s="62">
        <v>2544883</v>
      </c>
      <c r="K8" s="63">
        <v>26649</v>
      </c>
      <c r="L8" s="62">
        <v>2293614</v>
      </c>
      <c r="M8" s="63">
        <v>23694</v>
      </c>
      <c r="N8" s="64">
        <f t="shared" si="0"/>
        <v>6502399</v>
      </c>
      <c r="O8" s="92">
        <f t="shared" si="0"/>
        <v>67364</v>
      </c>
      <c r="P8" s="106">
        <f>O8/F8</f>
        <v>129.79576107899808</v>
      </c>
      <c r="Q8" s="107">
        <f t="shared" si="1"/>
        <v>96.52631969598005</v>
      </c>
      <c r="R8" s="108">
        <v>10266965</v>
      </c>
      <c r="S8" s="109">
        <v>103768</v>
      </c>
      <c r="T8" s="110">
        <f t="shared" si="2"/>
        <v>-0.3666678516971666</v>
      </c>
      <c r="U8" s="110">
        <f t="shared" si="2"/>
        <v>-0.35082106236990207</v>
      </c>
      <c r="V8" s="65">
        <v>22542450</v>
      </c>
      <c r="W8" s="66">
        <v>236685</v>
      </c>
      <c r="X8" s="111">
        <f t="shared" si="3"/>
        <v>95.24241079916345</v>
      </c>
    </row>
    <row r="9" spans="1:24" s="23" customFormat="1" ht="11.25">
      <c r="A9" s="22">
        <v>3</v>
      </c>
      <c r="B9" s="84"/>
      <c r="C9" s="61" t="s">
        <v>46</v>
      </c>
      <c r="D9" s="103" t="s">
        <v>37</v>
      </c>
      <c r="E9" s="104">
        <v>349</v>
      </c>
      <c r="F9" s="104">
        <v>516</v>
      </c>
      <c r="G9" s="105">
        <v>4</v>
      </c>
      <c r="H9" s="62">
        <v>1123647</v>
      </c>
      <c r="I9" s="63">
        <v>12394</v>
      </c>
      <c r="J9" s="62">
        <v>1617941</v>
      </c>
      <c r="K9" s="63">
        <v>17991</v>
      </c>
      <c r="L9" s="62">
        <v>2169489</v>
      </c>
      <c r="M9" s="63">
        <v>23931</v>
      </c>
      <c r="N9" s="64">
        <f t="shared" si="0"/>
        <v>4911077</v>
      </c>
      <c r="O9" s="92">
        <f t="shared" si="0"/>
        <v>54316</v>
      </c>
      <c r="P9" s="106">
        <f>O9/F9</f>
        <v>105.26356589147287</v>
      </c>
      <c r="Q9" s="107">
        <f t="shared" si="1"/>
        <v>90.41676485750055</v>
      </c>
      <c r="R9" s="108">
        <v>9730665</v>
      </c>
      <c r="S9" s="109">
        <v>104790</v>
      </c>
      <c r="T9" s="110">
        <f t="shared" si="2"/>
        <v>-0.49529893383442963</v>
      </c>
      <c r="U9" s="110">
        <f t="shared" si="2"/>
        <v>-0.48166809810096384</v>
      </c>
      <c r="V9" s="65">
        <v>117897063</v>
      </c>
      <c r="W9" s="66">
        <v>1352062</v>
      </c>
      <c r="X9" s="111">
        <f t="shared" si="3"/>
        <v>87.19797095103627</v>
      </c>
    </row>
    <row r="10" spans="1:24" s="23" customFormat="1" ht="11.25">
      <c r="A10" s="22">
        <v>4</v>
      </c>
      <c r="B10" s="112" t="s">
        <v>24</v>
      </c>
      <c r="C10" s="113" t="s">
        <v>66</v>
      </c>
      <c r="D10" s="114" t="s">
        <v>14</v>
      </c>
      <c r="E10" s="115">
        <v>195</v>
      </c>
      <c r="F10" s="115">
        <v>195</v>
      </c>
      <c r="G10" s="116">
        <v>1</v>
      </c>
      <c r="H10" s="117">
        <v>160106</v>
      </c>
      <c r="I10" s="118">
        <v>2020</v>
      </c>
      <c r="J10" s="117">
        <v>377016</v>
      </c>
      <c r="K10" s="118">
        <v>4198</v>
      </c>
      <c r="L10" s="117">
        <v>351606</v>
      </c>
      <c r="M10" s="118">
        <v>3996</v>
      </c>
      <c r="N10" s="119">
        <f t="shared" si="0"/>
        <v>888728</v>
      </c>
      <c r="O10" s="120">
        <f t="shared" si="0"/>
        <v>10214</v>
      </c>
      <c r="P10" s="121">
        <f>O10/F10</f>
        <v>52.37948717948718</v>
      </c>
      <c r="Q10" s="122">
        <f t="shared" si="1"/>
        <v>87.01076953201488</v>
      </c>
      <c r="R10" s="123"/>
      <c r="S10" s="124"/>
      <c r="T10" s="125">
        <f t="shared" si="2"/>
      </c>
      <c r="U10" s="125">
        <f t="shared" si="2"/>
      </c>
      <c r="V10" s="126">
        <v>888728</v>
      </c>
      <c r="W10" s="127">
        <v>10214</v>
      </c>
      <c r="X10" s="128">
        <f t="shared" si="3"/>
        <v>87.01076953201488</v>
      </c>
    </row>
    <row r="11" spans="1:24" s="23" customFormat="1" ht="11.25">
      <c r="A11" s="22">
        <v>5</v>
      </c>
      <c r="B11" s="112" t="s">
        <v>24</v>
      </c>
      <c r="C11" s="113" t="s">
        <v>67</v>
      </c>
      <c r="D11" s="114" t="s">
        <v>15</v>
      </c>
      <c r="E11" s="115">
        <v>186</v>
      </c>
      <c r="F11" s="115">
        <v>186</v>
      </c>
      <c r="G11" s="116">
        <v>1</v>
      </c>
      <c r="H11" s="117">
        <v>111415</v>
      </c>
      <c r="I11" s="118">
        <v>1300</v>
      </c>
      <c r="J11" s="117">
        <v>274289</v>
      </c>
      <c r="K11" s="118">
        <v>2995</v>
      </c>
      <c r="L11" s="117">
        <v>261321</v>
      </c>
      <c r="M11" s="118">
        <v>2896</v>
      </c>
      <c r="N11" s="119">
        <f t="shared" si="0"/>
        <v>647025</v>
      </c>
      <c r="O11" s="120">
        <f t="shared" si="0"/>
        <v>7191</v>
      </c>
      <c r="P11" s="121">
        <f>O11/F11</f>
        <v>38.66129032258065</v>
      </c>
      <c r="Q11" s="122">
        <f t="shared" si="1"/>
        <v>89.97705465164789</v>
      </c>
      <c r="R11" s="123"/>
      <c r="S11" s="124"/>
      <c r="T11" s="125">
        <f t="shared" si="2"/>
      </c>
      <c r="U11" s="125">
        <f t="shared" si="2"/>
      </c>
      <c r="V11" s="126">
        <v>647025</v>
      </c>
      <c r="W11" s="127">
        <v>7191</v>
      </c>
      <c r="X11" s="128">
        <f t="shared" si="3"/>
        <v>89.97705465164789</v>
      </c>
    </row>
    <row r="12" spans="1:24" s="23" customFormat="1" ht="11.25">
      <c r="A12" s="22">
        <v>6</v>
      </c>
      <c r="B12" s="112" t="s">
        <v>24</v>
      </c>
      <c r="C12" s="113" t="s">
        <v>68</v>
      </c>
      <c r="D12" s="114" t="s">
        <v>17</v>
      </c>
      <c r="E12" s="115">
        <v>122</v>
      </c>
      <c r="F12" s="115">
        <v>122</v>
      </c>
      <c r="G12" s="116">
        <v>1</v>
      </c>
      <c r="H12" s="117">
        <v>116096</v>
      </c>
      <c r="I12" s="118">
        <v>1316</v>
      </c>
      <c r="J12" s="117">
        <v>176808</v>
      </c>
      <c r="K12" s="118">
        <v>1975</v>
      </c>
      <c r="L12" s="117">
        <v>251438</v>
      </c>
      <c r="M12" s="118">
        <v>2792</v>
      </c>
      <c r="N12" s="119">
        <f t="shared" si="0"/>
        <v>544342</v>
      </c>
      <c r="O12" s="120">
        <f t="shared" si="0"/>
        <v>6083</v>
      </c>
      <c r="P12" s="121">
        <f>O12/F12</f>
        <v>49.86065573770492</v>
      </c>
      <c r="Q12" s="122">
        <f t="shared" si="1"/>
        <v>89.48578004274206</v>
      </c>
      <c r="R12" s="123"/>
      <c r="S12" s="124"/>
      <c r="T12" s="125">
        <f t="shared" si="2"/>
      </c>
      <c r="U12" s="125">
        <f t="shared" si="2"/>
      </c>
      <c r="V12" s="126">
        <v>544342</v>
      </c>
      <c r="W12" s="127">
        <v>6083</v>
      </c>
      <c r="X12" s="128">
        <f t="shared" si="3"/>
        <v>89.48578004274206</v>
      </c>
    </row>
    <row r="13" spans="1:24" s="23" customFormat="1" ht="11.25">
      <c r="A13" s="22">
        <v>7</v>
      </c>
      <c r="B13" s="84"/>
      <c r="C13" s="61" t="s">
        <v>49</v>
      </c>
      <c r="D13" s="103" t="s">
        <v>37</v>
      </c>
      <c r="E13" s="104">
        <v>119</v>
      </c>
      <c r="F13" s="104">
        <v>119</v>
      </c>
      <c r="G13" s="105">
        <v>3</v>
      </c>
      <c r="H13" s="62">
        <v>87744</v>
      </c>
      <c r="I13" s="63">
        <v>986</v>
      </c>
      <c r="J13" s="62">
        <v>167418</v>
      </c>
      <c r="K13" s="63">
        <v>1738</v>
      </c>
      <c r="L13" s="62">
        <v>156911</v>
      </c>
      <c r="M13" s="63">
        <v>1697</v>
      </c>
      <c r="N13" s="64">
        <f t="shared" si="0"/>
        <v>412073</v>
      </c>
      <c r="O13" s="92">
        <f t="shared" si="0"/>
        <v>4421</v>
      </c>
      <c r="P13" s="106">
        <f>O13/F13</f>
        <v>37.15126050420168</v>
      </c>
      <c r="Q13" s="107">
        <f t="shared" si="1"/>
        <v>93.208097715449</v>
      </c>
      <c r="R13" s="108">
        <v>1260559</v>
      </c>
      <c r="S13" s="109">
        <v>12847</v>
      </c>
      <c r="T13" s="110">
        <f t="shared" si="2"/>
        <v>-0.6731029646371174</v>
      </c>
      <c r="U13" s="110">
        <f t="shared" si="2"/>
        <v>-0.6558729664513115</v>
      </c>
      <c r="V13" s="65">
        <v>4712074</v>
      </c>
      <c r="W13" s="66">
        <v>51628</v>
      </c>
      <c r="X13" s="111">
        <f t="shared" si="3"/>
        <v>91.26973735182459</v>
      </c>
    </row>
    <row r="14" spans="1:24" s="23" customFormat="1" ht="11.25">
      <c r="A14" s="22">
        <v>8</v>
      </c>
      <c r="B14" s="84"/>
      <c r="C14" s="61" t="s">
        <v>56</v>
      </c>
      <c r="D14" s="103" t="s">
        <v>14</v>
      </c>
      <c r="E14" s="104">
        <v>96</v>
      </c>
      <c r="F14" s="104">
        <v>96</v>
      </c>
      <c r="G14" s="105">
        <v>2</v>
      </c>
      <c r="H14" s="62">
        <v>112755</v>
      </c>
      <c r="I14" s="63">
        <v>1000</v>
      </c>
      <c r="J14" s="62">
        <v>151004</v>
      </c>
      <c r="K14" s="63">
        <v>1377</v>
      </c>
      <c r="L14" s="62">
        <v>174557</v>
      </c>
      <c r="M14" s="63">
        <v>1596</v>
      </c>
      <c r="N14" s="64">
        <f t="shared" si="0"/>
        <v>438316</v>
      </c>
      <c r="O14" s="92">
        <f t="shared" si="0"/>
        <v>3973</v>
      </c>
      <c r="P14" s="106">
        <f>O14/F14</f>
        <v>41.385416666666664</v>
      </c>
      <c r="Q14" s="107">
        <f t="shared" si="1"/>
        <v>110.32368487289202</v>
      </c>
      <c r="R14" s="108">
        <v>1199511</v>
      </c>
      <c r="S14" s="109">
        <v>12152</v>
      </c>
      <c r="T14" s="110">
        <f t="shared" si="2"/>
        <v>-0.6345877611793472</v>
      </c>
      <c r="U14" s="110">
        <f t="shared" si="2"/>
        <v>-0.6730579328505596</v>
      </c>
      <c r="V14" s="65">
        <v>2358660</v>
      </c>
      <c r="W14" s="66">
        <v>24813</v>
      </c>
      <c r="X14" s="111">
        <f t="shared" si="3"/>
        <v>95.0574295732076</v>
      </c>
    </row>
    <row r="15" spans="1:24" s="23" customFormat="1" ht="11.25">
      <c r="A15" s="22">
        <v>9</v>
      </c>
      <c r="B15" s="84"/>
      <c r="C15" s="61" t="s">
        <v>38</v>
      </c>
      <c r="D15" s="103" t="s">
        <v>37</v>
      </c>
      <c r="E15" s="104">
        <v>64</v>
      </c>
      <c r="F15" s="104">
        <v>64</v>
      </c>
      <c r="G15" s="105">
        <v>9</v>
      </c>
      <c r="H15" s="62">
        <v>44406</v>
      </c>
      <c r="I15" s="63">
        <v>584</v>
      </c>
      <c r="J15" s="62">
        <v>99105</v>
      </c>
      <c r="K15" s="63">
        <v>1220</v>
      </c>
      <c r="L15" s="62">
        <v>106278</v>
      </c>
      <c r="M15" s="63">
        <v>1181</v>
      </c>
      <c r="N15" s="64">
        <f t="shared" si="0"/>
        <v>249789</v>
      </c>
      <c r="O15" s="92">
        <f t="shared" si="0"/>
        <v>2985</v>
      </c>
      <c r="P15" s="106">
        <f>O15/F15</f>
        <v>46.640625</v>
      </c>
      <c r="Q15" s="107">
        <f t="shared" si="1"/>
        <v>83.68140703517588</v>
      </c>
      <c r="R15" s="108">
        <v>737645</v>
      </c>
      <c r="S15" s="109">
        <v>8148</v>
      </c>
      <c r="T15" s="110">
        <f t="shared" si="2"/>
        <v>-0.6613696290220906</v>
      </c>
      <c r="U15" s="110">
        <f t="shared" si="2"/>
        <v>-0.6336524300441826</v>
      </c>
      <c r="V15" s="65">
        <v>43124575</v>
      </c>
      <c r="W15" s="66">
        <v>535270</v>
      </c>
      <c r="X15" s="111">
        <f t="shared" si="3"/>
        <v>80.56602275487137</v>
      </c>
    </row>
    <row r="16" spans="1:24" s="23" customFormat="1" ht="11.25">
      <c r="A16" s="22">
        <v>10</v>
      </c>
      <c r="B16" s="84"/>
      <c r="C16" s="61" t="s">
        <v>58</v>
      </c>
      <c r="D16" s="103" t="s">
        <v>37</v>
      </c>
      <c r="E16" s="104">
        <v>79</v>
      </c>
      <c r="F16" s="104">
        <v>79</v>
      </c>
      <c r="G16" s="105">
        <v>2</v>
      </c>
      <c r="H16" s="62">
        <v>76503</v>
      </c>
      <c r="I16" s="63">
        <v>841</v>
      </c>
      <c r="J16" s="62">
        <v>80722</v>
      </c>
      <c r="K16" s="63">
        <v>901</v>
      </c>
      <c r="L16" s="62">
        <v>85416</v>
      </c>
      <c r="M16" s="63">
        <v>945</v>
      </c>
      <c r="N16" s="64">
        <f t="shared" si="0"/>
        <v>242641</v>
      </c>
      <c r="O16" s="92">
        <f t="shared" si="0"/>
        <v>2687</v>
      </c>
      <c r="P16" s="106">
        <f>O16/F16</f>
        <v>34.0126582278481</v>
      </c>
      <c r="Q16" s="107">
        <f t="shared" si="1"/>
        <v>90.30182359508746</v>
      </c>
      <c r="R16" s="108">
        <v>792688</v>
      </c>
      <c r="S16" s="109">
        <v>8073</v>
      </c>
      <c r="T16" s="110">
        <f t="shared" si="2"/>
        <v>-0.6939010051874129</v>
      </c>
      <c r="U16" s="110">
        <f t="shared" si="2"/>
        <v>-0.667162145423015</v>
      </c>
      <c r="V16" s="65">
        <v>1655360</v>
      </c>
      <c r="W16" s="66">
        <v>18262</v>
      </c>
      <c r="X16" s="111">
        <f t="shared" si="3"/>
        <v>90.6450553061001</v>
      </c>
    </row>
    <row r="17" spans="1:24" s="23" customFormat="1" ht="11.25">
      <c r="A17" s="22">
        <v>11</v>
      </c>
      <c r="B17" s="84"/>
      <c r="C17" s="61" t="s">
        <v>40</v>
      </c>
      <c r="D17" s="103" t="s">
        <v>14</v>
      </c>
      <c r="E17" s="104">
        <v>81</v>
      </c>
      <c r="F17" s="104">
        <v>81</v>
      </c>
      <c r="G17" s="105">
        <v>7</v>
      </c>
      <c r="H17" s="62">
        <v>33008</v>
      </c>
      <c r="I17" s="63">
        <v>660</v>
      </c>
      <c r="J17" s="62">
        <v>66564</v>
      </c>
      <c r="K17" s="63">
        <v>852</v>
      </c>
      <c r="L17" s="62">
        <v>68402</v>
      </c>
      <c r="M17" s="63">
        <v>865</v>
      </c>
      <c r="N17" s="64">
        <f t="shared" si="0"/>
        <v>167974</v>
      </c>
      <c r="O17" s="92">
        <f t="shared" si="0"/>
        <v>2377</v>
      </c>
      <c r="P17" s="106">
        <f>O17/F17</f>
        <v>29.34567901234568</v>
      </c>
      <c r="Q17" s="107">
        <f t="shared" si="1"/>
        <v>70.66638620109381</v>
      </c>
      <c r="R17" s="108">
        <v>742145</v>
      </c>
      <c r="S17" s="109">
        <v>9247</v>
      </c>
      <c r="T17" s="110">
        <f t="shared" si="2"/>
        <v>-0.7736641761380862</v>
      </c>
      <c r="U17" s="110">
        <f t="shared" si="2"/>
        <v>-0.7429436574024008</v>
      </c>
      <c r="V17" s="65">
        <v>20350276.5</v>
      </c>
      <c r="W17" s="66">
        <v>279730</v>
      </c>
      <c r="X17" s="111">
        <f t="shared" si="3"/>
        <v>72.74971043506238</v>
      </c>
    </row>
    <row r="18" spans="1:24" s="23" customFormat="1" ht="11.25">
      <c r="A18" s="22">
        <v>12</v>
      </c>
      <c r="B18" s="84"/>
      <c r="C18" s="61" t="s">
        <v>57</v>
      </c>
      <c r="D18" s="103" t="s">
        <v>14</v>
      </c>
      <c r="E18" s="104">
        <v>62</v>
      </c>
      <c r="F18" s="104">
        <v>62</v>
      </c>
      <c r="G18" s="105">
        <v>4</v>
      </c>
      <c r="H18" s="62">
        <v>35860</v>
      </c>
      <c r="I18" s="63">
        <v>408</v>
      </c>
      <c r="J18" s="62">
        <v>46710</v>
      </c>
      <c r="K18" s="63">
        <v>566</v>
      </c>
      <c r="L18" s="62">
        <v>46370</v>
      </c>
      <c r="M18" s="63">
        <v>568</v>
      </c>
      <c r="N18" s="64">
        <f t="shared" si="0"/>
        <v>128940</v>
      </c>
      <c r="O18" s="92">
        <f t="shared" si="0"/>
        <v>1542</v>
      </c>
      <c r="P18" s="106">
        <f>O18/F18</f>
        <v>24.870967741935484</v>
      </c>
      <c r="Q18" s="107">
        <f t="shared" si="1"/>
        <v>83.61867704280155</v>
      </c>
      <c r="R18" s="108">
        <v>864482</v>
      </c>
      <c r="S18" s="109">
        <v>9429</v>
      </c>
      <c r="T18" s="110">
        <f t="shared" si="2"/>
        <v>-0.8508470968741975</v>
      </c>
      <c r="U18" s="110">
        <f t="shared" si="2"/>
        <v>-0.8364619790009545</v>
      </c>
      <c r="V18" s="65">
        <v>7871197</v>
      </c>
      <c r="W18" s="66">
        <v>98907</v>
      </c>
      <c r="X18" s="111">
        <f t="shared" si="3"/>
        <v>79.58179906376698</v>
      </c>
    </row>
    <row r="19" spans="1:24" s="23" customFormat="1" ht="11.25">
      <c r="A19" s="22">
        <v>13</v>
      </c>
      <c r="B19" s="112" t="s">
        <v>24</v>
      </c>
      <c r="C19" s="113" t="s">
        <v>69</v>
      </c>
      <c r="D19" s="114" t="s">
        <v>16</v>
      </c>
      <c r="E19" s="115">
        <v>45</v>
      </c>
      <c r="F19" s="115">
        <v>45</v>
      </c>
      <c r="G19" s="116">
        <v>1</v>
      </c>
      <c r="H19" s="117">
        <v>46912</v>
      </c>
      <c r="I19" s="118">
        <v>427</v>
      </c>
      <c r="J19" s="117">
        <v>50554</v>
      </c>
      <c r="K19" s="118">
        <v>464</v>
      </c>
      <c r="L19" s="117">
        <v>45757</v>
      </c>
      <c r="M19" s="118">
        <v>421</v>
      </c>
      <c r="N19" s="119">
        <f t="shared" si="0"/>
        <v>143223</v>
      </c>
      <c r="O19" s="120">
        <f t="shared" si="0"/>
        <v>1312</v>
      </c>
      <c r="P19" s="121">
        <f>O19/F19</f>
        <v>29.155555555555555</v>
      </c>
      <c r="Q19" s="122">
        <f t="shared" si="1"/>
        <v>109.1638719512195</v>
      </c>
      <c r="R19" s="123"/>
      <c r="S19" s="124"/>
      <c r="T19" s="125">
        <f t="shared" si="2"/>
      </c>
      <c r="U19" s="125">
        <f t="shared" si="2"/>
      </c>
      <c r="V19" s="126">
        <v>143223</v>
      </c>
      <c r="W19" s="127">
        <v>1312</v>
      </c>
      <c r="X19" s="128">
        <f t="shared" si="3"/>
        <v>109.1638719512195</v>
      </c>
    </row>
    <row r="20" spans="1:24" s="23" customFormat="1" ht="11.25">
      <c r="A20" s="22">
        <v>14</v>
      </c>
      <c r="B20" s="112" t="s">
        <v>24</v>
      </c>
      <c r="C20" s="113" t="s">
        <v>70</v>
      </c>
      <c r="D20" s="114" t="s">
        <v>14</v>
      </c>
      <c r="E20" s="115">
        <v>50</v>
      </c>
      <c r="F20" s="115">
        <v>50</v>
      </c>
      <c r="G20" s="116">
        <v>1</v>
      </c>
      <c r="H20" s="117">
        <v>24431</v>
      </c>
      <c r="I20" s="118">
        <v>236</v>
      </c>
      <c r="J20" s="117">
        <v>36021</v>
      </c>
      <c r="K20" s="118">
        <v>357</v>
      </c>
      <c r="L20" s="117">
        <v>38274</v>
      </c>
      <c r="M20" s="118">
        <v>380</v>
      </c>
      <c r="N20" s="119">
        <f t="shared" si="0"/>
        <v>98726</v>
      </c>
      <c r="O20" s="120">
        <f t="shared" si="0"/>
        <v>973</v>
      </c>
      <c r="P20" s="121">
        <f>O20/F20</f>
        <v>19.46</v>
      </c>
      <c r="Q20" s="122">
        <f t="shared" si="1"/>
        <v>101.4655704008222</v>
      </c>
      <c r="R20" s="123"/>
      <c r="S20" s="124"/>
      <c r="T20" s="125">
        <f t="shared" si="2"/>
      </c>
      <c r="U20" s="125">
        <f t="shared" si="2"/>
      </c>
      <c r="V20" s="126">
        <v>98726</v>
      </c>
      <c r="W20" s="127">
        <v>973</v>
      </c>
      <c r="X20" s="128">
        <f t="shared" si="3"/>
        <v>101.4655704008222</v>
      </c>
    </row>
    <row r="21" spans="1:24" s="23" customFormat="1" ht="11.25">
      <c r="A21" s="22">
        <v>15</v>
      </c>
      <c r="B21" s="84"/>
      <c r="C21" s="61" t="s">
        <v>42</v>
      </c>
      <c r="D21" s="103" t="s">
        <v>37</v>
      </c>
      <c r="E21" s="104">
        <v>12</v>
      </c>
      <c r="F21" s="104">
        <v>12</v>
      </c>
      <c r="G21" s="105">
        <v>6</v>
      </c>
      <c r="H21" s="62">
        <v>17910</v>
      </c>
      <c r="I21" s="63">
        <v>148</v>
      </c>
      <c r="J21" s="62">
        <v>22505</v>
      </c>
      <c r="K21" s="63">
        <v>197</v>
      </c>
      <c r="L21" s="62">
        <v>26815</v>
      </c>
      <c r="M21" s="63">
        <v>236</v>
      </c>
      <c r="N21" s="64">
        <f t="shared" si="0"/>
        <v>67230</v>
      </c>
      <c r="O21" s="92">
        <f t="shared" si="0"/>
        <v>581</v>
      </c>
      <c r="P21" s="106">
        <f>O21/F21</f>
        <v>48.416666666666664</v>
      </c>
      <c r="Q21" s="107">
        <f t="shared" si="1"/>
        <v>115.71428571428571</v>
      </c>
      <c r="R21" s="108">
        <v>466846</v>
      </c>
      <c r="S21" s="109">
        <v>4723</v>
      </c>
      <c r="T21" s="110">
        <f t="shared" si="2"/>
        <v>-0.8559910548660586</v>
      </c>
      <c r="U21" s="110">
        <f t="shared" si="2"/>
        <v>-0.8769849671818759</v>
      </c>
      <c r="V21" s="65">
        <v>27604048</v>
      </c>
      <c r="W21" s="66">
        <v>298918</v>
      </c>
      <c r="X21" s="111">
        <f t="shared" si="3"/>
        <v>92.34655658073451</v>
      </c>
    </row>
    <row r="22" spans="1:24" s="23" customFormat="1" ht="11.25">
      <c r="A22" s="22">
        <v>16</v>
      </c>
      <c r="B22" s="84"/>
      <c r="C22" s="61" t="s">
        <v>51</v>
      </c>
      <c r="D22" s="103" t="s">
        <v>16</v>
      </c>
      <c r="E22" s="104">
        <v>70</v>
      </c>
      <c r="F22" s="104">
        <v>7</v>
      </c>
      <c r="G22" s="105">
        <v>3</v>
      </c>
      <c r="H22" s="62">
        <v>14092</v>
      </c>
      <c r="I22" s="63">
        <v>138</v>
      </c>
      <c r="J22" s="62">
        <v>19638</v>
      </c>
      <c r="K22" s="63">
        <v>192</v>
      </c>
      <c r="L22" s="62">
        <v>15187</v>
      </c>
      <c r="M22" s="63">
        <v>149</v>
      </c>
      <c r="N22" s="64">
        <f t="shared" si="0"/>
        <v>48917</v>
      </c>
      <c r="O22" s="92">
        <f t="shared" si="0"/>
        <v>479</v>
      </c>
      <c r="P22" s="106">
        <f>O22/F22</f>
        <v>68.42857142857143</v>
      </c>
      <c r="Q22" s="107">
        <f t="shared" si="1"/>
        <v>102.12317327766179</v>
      </c>
      <c r="R22" s="108">
        <v>205032</v>
      </c>
      <c r="S22" s="109">
        <v>1952</v>
      </c>
      <c r="T22" s="110">
        <f t="shared" si="2"/>
        <v>-0.7614177299153303</v>
      </c>
      <c r="U22" s="110">
        <f t="shared" si="2"/>
        <v>-0.7546106557377049</v>
      </c>
      <c r="V22" s="65">
        <v>1341084</v>
      </c>
      <c r="W22" s="66">
        <v>14327</v>
      </c>
      <c r="X22" s="111">
        <f t="shared" si="3"/>
        <v>93.6053605081315</v>
      </c>
    </row>
    <row r="23" spans="1:24" s="23" customFormat="1" ht="11.25">
      <c r="A23" s="22">
        <v>17</v>
      </c>
      <c r="B23" s="112" t="s">
        <v>24</v>
      </c>
      <c r="C23" s="113" t="s">
        <v>71</v>
      </c>
      <c r="D23" s="114" t="s">
        <v>29</v>
      </c>
      <c r="E23" s="115">
        <v>19</v>
      </c>
      <c r="F23" s="115">
        <v>19</v>
      </c>
      <c r="G23" s="116">
        <v>1</v>
      </c>
      <c r="H23" s="117">
        <v>10108</v>
      </c>
      <c r="I23" s="118">
        <v>115</v>
      </c>
      <c r="J23" s="117">
        <v>12000.8</v>
      </c>
      <c r="K23" s="118">
        <v>142</v>
      </c>
      <c r="L23" s="117">
        <v>12769.4</v>
      </c>
      <c r="M23" s="118">
        <v>150</v>
      </c>
      <c r="N23" s="119">
        <f t="shared" si="0"/>
        <v>34878.2</v>
      </c>
      <c r="O23" s="120">
        <f t="shared" si="0"/>
        <v>407</v>
      </c>
      <c r="P23" s="121">
        <f>O23/F23</f>
        <v>21.42105263157895</v>
      </c>
      <c r="Q23" s="122">
        <f t="shared" si="1"/>
        <v>85.69582309582309</v>
      </c>
      <c r="R23" s="123"/>
      <c r="S23" s="124"/>
      <c r="T23" s="125">
        <f t="shared" si="2"/>
      </c>
      <c r="U23" s="125">
        <f t="shared" si="2"/>
      </c>
      <c r="V23" s="126">
        <v>34878.2</v>
      </c>
      <c r="W23" s="127">
        <v>407</v>
      </c>
      <c r="X23" s="128">
        <f t="shared" si="3"/>
        <v>85.69582309582309</v>
      </c>
    </row>
    <row r="24" spans="1:24" s="23" customFormat="1" ht="11.25">
      <c r="A24" s="22">
        <v>18</v>
      </c>
      <c r="B24" s="84"/>
      <c r="C24" s="61" t="s">
        <v>39</v>
      </c>
      <c r="D24" s="103" t="s">
        <v>17</v>
      </c>
      <c r="E24" s="104">
        <v>14</v>
      </c>
      <c r="F24" s="104">
        <v>14</v>
      </c>
      <c r="G24" s="105">
        <v>9</v>
      </c>
      <c r="H24" s="62">
        <v>9601</v>
      </c>
      <c r="I24" s="63">
        <v>251</v>
      </c>
      <c r="J24" s="62">
        <v>4032</v>
      </c>
      <c r="K24" s="63">
        <v>61</v>
      </c>
      <c r="L24" s="62">
        <v>2355</v>
      </c>
      <c r="M24" s="63">
        <v>30</v>
      </c>
      <c r="N24" s="64">
        <f t="shared" si="0"/>
        <v>15988</v>
      </c>
      <c r="O24" s="92">
        <f t="shared" si="0"/>
        <v>342</v>
      </c>
      <c r="P24" s="106">
        <f>O24/F24</f>
        <v>24.428571428571427</v>
      </c>
      <c r="Q24" s="107">
        <f t="shared" si="1"/>
        <v>46.748538011695906</v>
      </c>
      <c r="R24" s="108">
        <v>1855</v>
      </c>
      <c r="S24" s="109">
        <v>38</v>
      </c>
      <c r="T24" s="110">
        <f t="shared" si="2"/>
        <v>7.618867924528302</v>
      </c>
      <c r="U24" s="110">
        <f t="shared" si="2"/>
        <v>8</v>
      </c>
      <c r="V24" s="65">
        <v>8616441.5</v>
      </c>
      <c r="W24" s="66">
        <v>131455</v>
      </c>
      <c r="X24" s="111">
        <f t="shared" si="3"/>
        <v>65.54670039176905</v>
      </c>
    </row>
    <row r="25" spans="1:24" s="23" customFormat="1" ht="11.25">
      <c r="A25" s="22">
        <v>19</v>
      </c>
      <c r="B25" s="84"/>
      <c r="C25" s="61" t="s">
        <v>35</v>
      </c>
      <c r="D25" s="103" t="s">
        <v>17</v>
      </c>
      <c r="E25" s="104">
        <v>5</v>
      </c>
      <c r="F25" s="104">
        <v>5</v>
      </c>
      <c r="G25" s="105">
        <v>12</v>
      </c>
      <c r="H25" s="62">
        <v>3940</v>
      </c>
      <c r="I25" s="63">
        <v>54</v>
      </c>
      <c r="J25" s="62">
        <v>7470</v>
      </c>
      <c r="K25" s="63">
        <v>98</v>
      </c>
      <c r="L25" s="62">
        <v>9055</v>
      </c>
      <c r="M25" s="63">
        <v>121</v>
      </c>
      <c r="N25" s="64">
        <f t="shared" si="0"/>
        <v>20465</v>
      </c>
      <c r="O25" s="92">
        <f t="shared" si="0"/>
        <v>273</v>
      </c>
      <c r="P25" s="106">
        <f>O25/F25</f>
        <v>54.6</v>
      </c>
      <c r="Q25" s="107">
        <f t="shared" si="1"/>
        <v>74.96336996336996</v>
      </c>
      <c r="R25" s="108">
        <v>15682</v>
      </c>
      <c r="S25" s="109">
        <v>304</v>
      </c>
      <c r="T25" s="110">
        <f t="shared" si="2"/>
        <v>0.3049993623262339</v>
      </c>
      <c r="U25" s="110">
        <f t="shared" si="2"/>
        <v>-0.10197368421052631</v>
      </c>
      <c r="V25" s="65">
        <v>88693813.5</v>
      </c>
      <c r="W25" s="66">
        <v>1042775</v>
      </c>
      <c r="X25" s="111">
        <f t="shared" si="3"/>
        <v>85.0555618421999</v>
      </c>
    </row>
    <row r="26" spans="1:24" s="23" customFormat="1" ht="11.25">
      <c r="A26" s="22">
        <v>20</v>
      </c>
      <c r="B26" s="84"/>
      <c r="C26" s="61" t="s">
        <v>47</v>
      </c>
      <c r="D26" s="103" t="s">
        <v>14</v>
      </c>
      <c r="E26" s="104">
        <v>11</v>
      </c>
      <c r="F26" s="104">
        <v>11</v>
      </c>
      <c r="G26" s="105">
        <v>4</v>
      </c>
      <c r="H26" s="62">
        <v>5740</v>
      </c>
      <c r="I26" s="63">
        <v>132</v>
      </c>
      <c r="J26" s="62">
        <v>2885</v>
      </c>
      <c r="K26" s="63">
        <v>35</v>
      </c>
      <c r="L26" s="62">
        <v>3290</v>
      </c>
      <c r="M26" s="63">
        <v>49</v>
      </c>
      <c r="N26" s="64">
        <f t="shared" si="0"/>
        <v>11915</v>
      </c>
      <c r="O26" s="92">
        <f t="shared" si="0"/>
        <v>216</v>
      </c>
      <c r="P26" s="106">
        <f>O26/F26</f>
        <v>19.636363636363637</v>
      </c>
      <c r="Q26" s="107">
        <f t="shared" si="1"/>
        <v>55.16203703703704</v>
      </c>
      <c r="R26" s="108">
        <v>108546</v>
      </c>
      <c r="S26" s="109">
        <v>1408</v>
      </c>
      <c r="T26" s="110">
        <f t="shared" si="2"/>
        <v>-0.8902308698616255</v>
      </c>
      <c r="U26" s="110">
        <f t="shared" si="2"/>
        <v>-0.8465909090909091</v>
      </c>
      <c r="V26" s="65">
        <v>3153967</v>
      </c>
      <c r="W26" s="66">
        <v>39211</v>
      </c>
      <c r="X26" s="111">
        <f t="shared" si="3"/>
        <v>80.43577057458366</v>
      </c>
    </row>
    <row r="27" spans="1:24" s="23" customFormat="1" ht="11.25">
      <c r="A27" s="22">
        <v>21</v>
      </c>
      <c r="B27" s="84"/>
      <c r="C27" s="61" t="s">
        <v>63</v>
      </c>
      <c r="D27" s="103" t="s">
        <v>14</v>
      </c>
      <c r="E27" s="104">
        <v>1</v>
      </c>
      <c r="F27" s="104">
        <v>1</v>
      </c>
      <c r="G27" s="105">
        <v>13</v>
      </c>
      <c r="H27" s="62">
        <v>8400</v>
      </c>
      <c r="I27" s="63">
        <v>210</v>
      </c>
      <c r="J27" s="62">
        <v>0</v>
      </c>
      <c r="K27" s="63">
        <v>0</v>
      </c>
      <c r="L27" s="62">
        <v>0</v>
      </c>
      <c r="M27" s="63">
        <v>0</v>
      </c>
      <c r="N27" s="64">
        <f t="shared" si="0"/>
        <v>8400</v>
      </c>
      <c r="O27" s="92">
        <f t="shared" si="0"/>
        <v>210</v>
      </c>
      <c r="P27" s="106">
        <f>O27/F27</f>
        <v>210</v>
      </c>
      <c r="Q27" s="107">
        <f t="shared" si="1"/>
        <v>40</v>
      </c>
      <c r="R27" s="108">
        <v>770</v>
      </c>
      <c r="S27" s="109">
        <v>22</v>
      </c>
      <c r="T27" s="110">
        <f t="shared" si="2"/>
        <v>9.909090909090908</v>
      </c>
      <c r="U27" s="110">
        <f t="shared" si="2"/>
        <v>8.545454545454545</v>
      </c>
      <c r="V27" s="65">
        <v>3591767</v>
      </c>
      <c r="W27" s="66">
        <v>52423</v>
      </c>
      <c r="X27" s="111">
        <f t="shared" si="3"/>
        <v>68.51509833470041</v>
      </c>
    </row>
    <row r="28" spans="1:24" s="23" customFormat="1" ht="11.25">
      <c r="A28" s="22">
        <v>22</v>
      </c>
      <c r="B28" s="84"/>
      <c r="C28" s="61" t="s">
        <v>60</v>
      </c>
      <c r="D28" s="103" t="s">
        <v>15</v>
      </c>
      <c r="E28" s="104">
        <v>5</v>
      </c>
      <c r="F28" s="104">
        <v>5</v>
      </c>
      <c r="G28" s="105">
        <v>2</v>
      </c>
      <c r="H28" s="62">
        <v>5280</v>
      </c>
      <c r="I28" s="63">
        <v>51</v>
      </c>
      <c r="J28" s="62">
        <v>5190</v>
      </c>
      <c r="K28" s="63">
        <v>55</v>
      </c>
      <c r="L28" s="62">
        <v>6265</v>
      </c>
      <c r="M28" s="63">
        <v>64</v>
      </c>
      <c r="N28" s="64">
        <f t="shared" si="0"/>
        <v>16735</v>
      </c>
      <c r="O28" s="92">
        <f t="shared" si="0"/>
        <v>170</v>
      </c>
      <c r="P28" s="106">
        <f>O28/F28</f>
        <v>34</v>
      </c>
      <c r="Q28" s="107">
        <f t="shared" si="1"/>
        <v>98.44117647058823</v>
      </c>
      <c r="R28" s="108">
        <v>87646</v>
      </c>
      <c r="S28" s="109">
        <v>829</v>
      </c>
      <c r="T28" s="110">
        <f t="shared" si="2"/>
        <v>-0.8090614517490815</v>
      </c>
      <c r="U28" s="110">
        <f t="shared" si="2"/>
        <v>-0.7949336550060314</v>
      </c>
      <c r="V28" s="65">
        <v>171108</v>
      </c>
      <c r="W28" s="66">
        <v>1702</v>
      </c>
      <c r="X28" s="111">
        <f t="shared" si="3"/>
        <v>100.53349001175089</v>
      </c>
    </row>
    <row r="29" spans="1:24" s="23" customFormat="1" ht="11.25">
      <c r="A29" s="22">
        <v>23</v>
      </c>
      <c r="B29" s="84"/>
      <c r="C29" s="61" t="s">
        <v>34</v>
      </c>
      <c r="D29" s="103" t="s">
        <v>15</v>
      </c>
      <c r="E29" s="104">
        <v>2</v>
      </c>
      <c r="F29" s="104">
        <v>2</v>
      </c>
      <c r="G29" s="105">
        <v>17</v>
      </c>
      <c r="H29" s="62">
        <v>2050</v>
      </c>
      <c r="I29" s="63">
        <v>26</v>
      </c>
      <c r="J29" s="62">
        <v>3725</v>
      </c>
      <c r="K29" s="63">
        <v>44</v>
      </c>
      <c r="L29" s="62">
        <v>3410</v>
      </c>
      <c r="M29" s="63">
        <v>41</v>
      </c>
      <c r="N29" s="64">
        <f t="shared" si="0"/>
        <v>9185</v>
      </c>
      <c r="O29" s="92">
        <f t="shared" si="0"/>
        <v>111</v>
      </c>
      <c r="P29" s="106">
        <f>O29/F29</f>
        <v>55.5</v>
      </c>
      <c r="Q29" s="107">
        <f t="shared" si="1"/>
        <v>82.74774774774775</v>
      </c>
      <c r="R29" s="108">
        <v>9240</v>
      </c>
      <c r="S29" s="109">
        <v>109</v>
      </c>
      <c r="T29" s="110">
        <f t="shared" si="2"/>
        <v>-0.005952380952380952</v>
      </c>
      <c r="U29" s="110">
        <f t="shared" si="2"/>
        <v>0.01834862385321101</v>
      </c>
      <c r="V29" s="65">
        <v>3412223.0000000005</v>
      </c>
      <c r="W29" s="66">
        <v>42712</v>
      </c>
      <c r="X29" s="111">
        <f t="shared" si="3"/>
        <v>79.88909439970033</v>
      </c>
    </row>
    <row r="30" spans="1:24" s="23" customFormat="1" ht="11.25">
      <c r="A30" s="22">
        <v>24</v>
      </c>
      <c r="B30" s="84"/>
      <c r="C30" s="61" t="s">
        <v>59</v>
      </c>
      <c r="D30" s="103" t="s">
        <v>17</v>
      </c>
      <c r="E30" s="104">
        <v>10</v>
      </c>
      <c r="F30" s="104">
        <v>10</v>
      </c>
      <c r="G30" s="105">
        <v>2</v>
      </c>
      <c r="H30" s="62">
        <v>4977</v>
      </c>
      <c r="I30" s="63">
        <v>41</v>
      </c>
      <c r="J30" s="62">
        <v>4570</v>
      </c>
      <c r="K30" s="63">
        <v>35</v>
      </c>
      <c r="L30" s="62">
        <v>3029</v>
      </c>
      <c r="M30" s="63">
        <v>29</v>
      </c>
      <c r="N30" s="64">
        <f t="shared" si="0"/>
        <v>12576</v>
      </c>
      <c r="O30" s="92">
        <f t="shared" si="0"/>
        <v>105</v>
      </c>
      <c r="P30" s="106">
        <f>O30/F30</f>
        <v>10.5</v>
      </c>
      <c r="Q30" s="107">
        <f t="shared" si="1"/>
        <v>119.77142857142857</v>
      </c>
      <c r="R30" s="108">
        <v>71062</v>
      </c>
      <c r="S30" s="109">
        <v>851</v>
      </c>
      <c r="T30" s="110">
        <f t="shared" si="2"/>
        <v>-0.8230277785595677</v>
      </c>
      <c r="U30" s="110">
        <f t="shared" si="2"/>
        <v>-0.8766157461809636</v>
      </c>
      <c r="V30" s="65">
        <v>586068</v>
      </c>
      <c r="W30" s="66">
        <v>5907</v>
      </c>
      <c r="X30" s="111">
        <f t="shared" si="3"/>
        <v>99.21584560690705</v>
      </c>
    </row>
    <row r="31" spans="1:24" s="23" customFormat="1" ht="11.25">
      <c r="A31" s="22">
        <v>25</v>
      </c>
      <c r="B31" s="84"/>
      <c r="C31" s="61" t="s">
        <v>44</v>
      </c>
      <c r="D31" s="103" t="s">
        <v>15</v>
      </c>
      <c r="E31" s="104">
        <v>3</v>
      </c>
      <c r="F31" s="104">
        <v>3</v>
      </c>
      <c r="G31" s="105">
        <v>4</v>
      </c>
      <c r="H31" s="62">
        <v>1780</v>
      </c>
      <c r="I31" s="63">
        <v>24</v>
      </c>
      <c r="J31" s="62">
        <v>3455</v>
      </c>
      <c r="K31" s="63">
        <v>49</v>
      </c>
      <c r="L31" s="62">
        <v>2245</v>
      </c>
      <c r="M31" s="63">
        <v>31</v>
      </c>
      <c r="N31" s="64">
        <f t="shared" si="0"/>
        <v>7480</v>
      </c>
      <c r="O31" s="92">
        <f t="shared" si="0"/>
        <v>104</v>
      </c>
      <c r="P31" s="106">
        <f>O31/F31</f>
        <v>34.666666666666664</v>
      </c>
      <c r="Q31" s="107">
        <f t="shared" si="1"/>
        <v>71.92307692307692</v>
      </c>
      <c r="R31" s="108">
        <v>22605</v>
      </c>
      <c r="S31" s="109">
        <v>274</v>
      </c>
      <c r="T31" s="110">
        <f t="shared" si="2"/>
        <v>-0.6690997566909975</v>
      </c>
      <c r="U31" s="110">
        <f t="shared" si="2"/>
        <v>-0.6204379562043796</v>
      </c>
      <c r="V31" s="65">
        <v>868587</v>
      </c>
      <c r="W31" s="66">
        <v>10881</v>
      </c>
      <c r="X31" s="111">
        <f t="shared" si="3"/>
        <v>79.8260270195754</v>
      </c>
    </row>
    <row r="32" spans="1:24" s="23" customFormat="1" ht="11.25">
      <c r="A32" s="22">
        <v>26</v>
      </c>
      <c r="B32" s="84"/>
      <c r="C32" s="61" t="s">
        <v>61</v>
      </c>
      <c r="D32" s="103" t="s">
        <v>29</v>
      </c>
      <c r="E32" s="104">
        <v>7</v>
      </c>
      <c r="F32" s="104">
        <v>7</v>
      </c>
      <c r="G32" s="105">
        <v>2</v>
      </c>
      <c r="H32" s="62">
        <v>2955</v>
      </c>
      <c r="I32" s="63">
        <v>37</v>
      </c>
      <c r="J32" s="62">
        <v>2390</v>
      </c>
      <c r="K32" s="63">
        <v>26</v>
      </c>
      <c r="L32" s="62">
        <v>1431.8</v>
      </c>
      <c r="M32" s="63">
        <v>19</v>
      </c>
      <c r="N32" s="64">
        <f t="shared" si="0"/>
        <v>6776.8</v>
      </c>
      <c r="O32" s="92">
        <f t="shared" si="0"/>
        <v>82</v>
      </c>
      <c r="P32" s="106">
        <f>O32/F32</f>
        <v>11.714285714285714</v>
      </c>
      <c r="Q32" s="107">
        <f t="shared" si="1"/>
        <v>82.64390243902439</v>
      </c>
      <c r="R32" s="108">
        <v>25880.8</v>
      </c>
      <c r="S32" s="109">
        <v>311</v>
      </c>
      <c r="T32" s="110">
        <f t="shared" si="2"/>
        <v>-0.7381533801118977</v>
      </c>
      <c r="U32" s="110">
        <f t="shared" si="2"/>
        <v>-0.7363344051446945</v>
      </c>
      <c r="V32" s="65">
        <v>71938.6</v>
      </c>
      <c r="W32" s="66">
        <v>1079</v>
      </c>
      <c r="X32" s="111">
        <f t="shared" si="3"/>
        <v>66.67154772937906</v>
      </c>
    </row>
    <row r="33" spans="1:24" s="23" customFormat="1" ht="11.25">
      <c r="A33" s="22">
        <v>27</v>
      </c>
      <c r="B33" s="84"/>
      <c r="C33" s="61" t="s">
        <v>41</v>
      </c>
      <c r="D33" s="103" t="s">
        <v>15</v>
      </c>
      <c r="E33" s="104">
        <v>5</v>
      </c>
      <c r="F33" s="104">
        <v>5</v>
      </c>
      <c r="G33" s="105">
        <v>6</v>
      </c>
      <c r="H33" s="62">
        <v>755</v>
      </c>
      <c r="I33" s="63">
        <v>11</v>
      </c>
      <c r="J33" s="62">
        <v>2855</v>
      </c>
      <c r="K33" s="63">
        <v>36</v>
      </c>
      <c r="L33" s="62">
        <v>2190</v>
      </c>
      <c r="M33" s="63">
        <v>28</v>
      </c>
      <c r="N33" s="64">
        <f t="shared" si="0"/>
        <v>5800</v>
      </c>
      <c r="O33" s="92">
        <f t="shared" si="0"/>
        <v>75</v>
      </c>
      <c r="P33" s="106">
        <f>O33/F33</f>
        <v>15</v>
      </c>
      <c r="Q33" s="107">
        <f t="shared" si="1"/>
        <v>77.33333333333333</v>
      </c>
      <c r="R33" s="108">
        <v>15625</v>
      </c>
      <c r="S33" s="109">
        <v>193</v>
      </c>
      <c r="T33" s="110">
        <f t="shared" si="2"/>
        <v>-0.6288</v>
      </c>
      <c r="U33" s="110">
        <f t="shared" si="2"/>
        <v>-0.6113989637305699</v>
      </c>
      <c r="V33" s="65">
        <v>1334569</v>
      </c>
      <c r="W33" s="66">
        <v>16359</v>
      </c>
      <c r="X33" s="111">
        <f t="shared" si="3"/>
        <v>81.58010880860688</v>
      </c>
    </row>
    <row r="34" spans="1:24" s="23" customFormat="1" ht="11.25">
      <c r="A34" s="22">
        <v>28</v>
      </c>
      <c r="B34" s="84"/>
      <c r="C34" s="61" t="s">
        <v>72</v>
      </c>
      <c r="D34" s="103" t="s">
        <v>14</v>
      </c>
      <c r="E34" s="104">
        <v>1</v>
      </c>
      <c r="F34" s="104">
        <v>1</v>
      </c>
      <c r="G34" s="105">
        <v>21</v>
      </c>
      <c r="H34" s="62">
        <v>2240</v>
      </c>
      <c r="I34" s="63">
        <v>64</v>
      </c>
      <c r="J34" s="62">
        <v>0</v>
      </c>
      <c r="K34" s="63">
        <v>0</v>
      </c>
      <c r="L34" s="62">
        <v>0</v>
      </c>
      <c r="M34" s="63">
        <v>0</v>
      </c>
      <c r="N34" s="64">
        <f t="shared" si="0"/>
        <v>2240</v>
      </c>
      <c r="O34" s="92">
        <f t="shared" si="0"/>
        <v>64</v>
      </c>
      <c r="P34" s="106">
        <f>O34/F34</f>
        <v>64</v>
      </c>
      <c r="Q34" s="107">
        <f t="shared" si="1"/>
        <v>35</v>
      </c>
      <c r="R34" s="108"/>
      <c r="S34" s="109"/>
      <c r="T34" s="110">
        <f t="shared" si="2"/>
      </c>
      <c r="U34" s="110">
        <f t="shared" si="2"/>
      </c>
      <c r="V34" s="65">
        <v>1054346</v>
      </c>
      <c r="W34" s="66">
        <v>24200</v>
      </c>
      <c r="X34" s="111">
        <f t="shared" si="3"/>
        <v>43.56801652892562</v>
      </c>
    </row>
    <row r="35" spans="1:24" s="23" customFormat="1" ht="11.25">
      <c r="A35" s="22">
        <v>29</v>
      </c>
      <c r="B35" s="84"/>
      <c r="C35" s="61" t="s">
        <v>73</v>
      </c>
      <c r="D35" s="103" t="s">
        <v>14</v>
      </c>
      <c r="E35" s="104">
        <v>1</v>
      </c>
      <c r="F35" s="104">
        <v>1</v>
      </c>
      <c r="G35" s="105">
        <v>4</v>
      </c>
      <c r="H35" s="62">
        <v>0</v>
      </c>
      <c r="I35" s="63">
        <v>0</v>
      </c>
      <c r="J35" s="62">
        <v>1080</v>
      </c>
      <c r="K35" s="63">
        <v>18</v>
      </c>
      <c r="L35" s="62">
        <v>2620</v>
      </c>
      <c r="M35" s="63">
        <v>42</v>
      </c>
      <c r="N35" s="64">
        <f t="shared" si="0"/>
        <v>3700</v>
      </c>
      <c r="O35" s="92">
        <f t="shared" si="0"/>
        <v>60</v>
      </c>
      <c r="P35" s="106">
        <f>O35/F35</f>
        <v>60</v>
      </c>
      <c r="Q35" s="107">
        <f t="shared" si="1"/>
        <v>61.666666666666664</v>
      </c>
      <c r="R35" s="108">
        <v>3130</v>
      </c>
      <c r="S35" s="109">
        <v>40</v>
      </c>
      <c r="T35" s="110">
        <f t="shared" si="2"/>
        <v>0.18210862619808307</v>
      </c>
      <c r="U35" s="110">
        <f t="shared" si="2"/>
        <v>0.5</v>
      </c>
      <c r="V35" s="65">
        <v>739018</v>
      </c>
      <c r="W35" s="66">
        <v>8616</v>
      </c>
      <c r="X35" s="111">
        <f t="shared" si="3"/>
        <v>85.77274837511607</v>
      </c>
    </row>
    <row r="36" spans="1:24" s="23" customFormat="1" ht="11.25">
      <c r="A36" s="22">
        <v>30</v>
      </c>
      <c r="B36" s="84"/>
      <c r="C36" s="61" t="s">
        <v>53</v>
      </c>
      <c r="D36" s="103" t="s">
        <v>29</v>
      </c>
      <c r="E36" s="104">
        <v>5</v>
      </c>
      <c r="F36" s="104">
        <v>5</v>
      </c>
      <c r="G36" s="105">
        <v>3</v>
      </c>
      <c r="H36" s="62">
        <v>1115</v>
      </c>
      <c r="I36" s="63">
        <v>15</v>
      </c>
      <c r="J36" s="62">
        <v>1065</v>
      </c>
      <c r="K36" s="63">
        <v>19</v>
      </c>
      <c r="L36" s="62">
        <v>1425</v>
      </c>
      <c r="M36" s="63">
        <v>24</v>
      </c>
      <c r="N36" s="64">
        <f t="shared" si="0"/>
        <v>3605</v>
      </c>
      <c r="O36" s="92">
        <f t="shared" si="0"/>
        <v>58</v>
      </c>
      <c r="P36" s="106">
        <f>O36/F36</f>
        <v>11.6</v>
      </c>
      <c r="Q36" s="107">
        <f t="shared" si="1"/>
        <v>62.1551724137931</v>
      </c>
      <c r="R36" s="108">
        <v>11014.8</v>
      </c>
      <c r="S36" s="109">
        <v>132</v>
      </c>
      <c r="T36" s="110">
        <f t="shared" si="2"/>
        <v>-0.6727130769510113</v>
      </c>
      <c r="U36" s="110">
        <f t="shared" si="2"/>
        <v>-0.5606060606060606</v>
      </c>
      <c r="V36" s="65">
        <v>108697</v>
      </c>
      <c r="W36" s="66">
        <v>1486</v>
      </c>
      <c r="X36" s="111">
        <f t="shared" si="3"/>
        <v>73.14737550471064</v>
      </c>
    </row>
    <row r="37" spans="1:24" s="23" customFormat="1" ht="11.25">
      <c r="A37" s="22">
        <v>31</v>
      </c>
      <c r="B37" s="84"/>
      <c r="C37" s="61" t="s">
        <v>36</v>
      </c>
      <c r="D37" s="103" t="s">
        <v>37</v>
      </c>
      <c r="E37" s="104">
        <v>3</v>
      </c>
      <c r="F37" s="104">
        <v>3</v>
      </c>
      <c r="G37" s="105">
        <v>11</v>
      </c>
      <c r="H37" s="62">
        <v>820</v>
      </c>
      <c r="I37" s="63">
        <v>12</v>
      </c>
      <c r="J37" s="62">
        <v>1150</v>
      </c>
      <c r="K37" s="63">
        <v>19</v>
      </c>
      <c r="L37" s="62">
        <v>670</v>
      </c>
      <c r="M37" s="63">
        <v>11</v>
      </c>
      <c r="N37" s="64">
        <f t="shared" si="0"/>
        <v>2640</v>
      </c>
      <c r="O37" s="92">
        <f t="shared" si="0"/>
        <v>42</v>
      </c>
      <c r="P37" s="106">
        <f>O37/F37</f>
        <v>14</v>
      </c>
      <c r="Q37" s="107">
        <f t="shared" si="1"/>
        <v>62.857142857142854</v>
      </c>
      <c r="R37" s="108">
        <v>4705</v>
      </c>
      <c r="S37" s="109">
        <v>75</v>
      </c>
      <c r="T37" s="110">
        <f t="shared" si="2"/>
        <v>-0.43889479277364507</v>
      </c>
      <c r="U37" s="110">
        <f t="shared" si="2"/>
        <v>-0.44</v>
      </c>
      <c r="V37" s="65">
        <v>13335675</v>
      </c>
      <c r="W37" s="66">
        <v>197845</v>
      </c>
      <c r="X37" s="111">
        <f t="shared" si="3"/>
        <v>67.40466021380374</v>
      </c>
    </row>
    <row r="38" spans="1:24" s="23" customFormat="1" ht="11.25">
      <c r="A38" s="22">
        <v>32</v>
      </c>
      <c r="B38" s="84"/>
      <c r="C38" s="61" t="s">
        <v>54</v>
      </c>
      <c r="D38" s="103" t="s">
        <v>14</v>
      </c>
      <c r="E38" s="104">
        <v>1</v>
      </c>
      <c r="F38" s="104">
        <v>1</v>
      </c>
      <c r="G38" s="105">
        <v>25</v>
      </c>
      <c r="H38" s="62">
        <v>1295</v>
      </c>
      <c r="I38" s="63">
        <v>37</v>
      </c>
      <c r="J38" s="62">
        <v>0</v>
      </c>
      <c r="K38" s="63">
        <v>0</v>
      </c>
      <c r="L38" s="62">
        <v>0</v>
      </c>
      <c r="M38" s="63">
        <v>0</v>
      </c>
      <c r="N38" s="64">
        <f t="shared" si="0"/>
        <v>1295</v>
      </c>
      <c r="O38" s="92">
        <f t="shared" si="0"/>
        <v>37</v>
      </c>
      <c r="P38" s="106">
        <f>O38/F38</f>
        <v>37</v>
      </c>
      <c r="Q38" s="107">
        <f t="shared" si="1"/>
        <v>35</v>
      </c>
      <c r="R38" s="108">
        <v>9400</v>
      </c>
      <c r="S38" s="109">
        <v>235</v>
      </c>
      <c r="T38" s="110">
        <f t="shared" si="2"/>
        <v>-0.8622340425531915</v>
      </c>
      <c r="U38" s="110">
        <f t="shared" si="2"/>
        <v>-0.8425531914893617</v>
      </c>
      <c r="V38" s="65">
        <v>9147782</v>
      </c>
      <c r="W38" s="66">
        <v>171896</v>
      </c>
      <c r="X38" s="111">
        <f t="shared" si="3"/>
        <v>53.21695676455531</v>
      </c>
    </row>
    <row r="39" spans="1:24" s="23" customFormat="1" ht="11.25">
      <c r="A39" s="22">
        <v>33</v>
      </c>
      <c r="B39" s="84"/>
      <c r="C39" s="61" t="s">
        <v>62</v>
      </c>
      <c r="D39" s="103" t="s">
        <v>16</v>
      </c>
      <c r="E39" s="104">
        <v>1</v>
      </c>
      <c r="F39" s="104">
        <v>1</v>
      </c>
      <c r="G39" s="105">
        <v>21</v>
      </c>
      <c r="H39" s="62">
        <v>1320</v>
      </c>
      <c r="I39" s="63">
        <v>33</v>
      </c>
      <c r="J39" s="62">
        <v>0</v>
      </c>
      <c r="K39" s="63">
        <v>0</v>
      </c>
      <c r="L39" s="62">
        <v>0</v>
      </c>
      <c r="M39" s="63">
        <v>0</v>
      </c>
      <c r="N39" s="64">
        <f t="shared" si="0"/>
        <v>1320</v>
      </c>
      <c r="O39" s="92">
        <f t="shared" si="0"/>
        <v>33</v>
      </c>
      <c r="P39" s="106">
        <f>O39/F39</f>
        <v>33</v>
      </c>
      <c r="Q39" s="107">
        <f t="shared" si="1"/>
        <v>40</v>
      </c>
      <c r="R39" s="108">
        <v>3360</v>
      </c>
      <c r="S39" s="109">
        <v>84</v>
      </c>
      <c r="T39" s="110">
        <f t="shared" si="2"/>
        <v>-0.6071428571428571</v>
      </c>
      <c r="U39" s="110">
        <f t="shared" si="2"/>
        <v>-0.6071428571428571</v>
      </c>
      <c r="V39" s="65">
        <v>2239894.6</v>
      </c>
      <c r="W39" s="66">
        <v>64416</v>
      </c>
      <c r="X39" s="111">
        <f t="shared" si="3"/>
        <v>34.772332960755094</v>
      </c>
    </row>
    <row r="40" spans="1:24" s="23" customFormat="1" ht="11.25">
      <c r="A40" s="22">
        <v>34</v>
      </c>
      <c r="B40" s="84"/>
      <c r="C40" s="61" t="s">
        <v>33</v>
      </c>
      <c r="D40" s="103" t="s">
        <v>17</v>
      </c>
      <c r="E40" s="104">
        <v>1</v>
      </c>
      <c r="F40" s="104">
        <v>1</v>
      </c>
      <c r="G40" s="105">
        <v>23</v>
      </c>
      <c r="H40" s="62">
        <v>900</v>
      </c>
      <c r="I40" s="63">
        <v>12</v>
      </c>
      <c r="J40" s="62">
        <v>560</v>
      </c>
      <c r="K40" s="63">
        <v>7</v>
      </c>
      <c r="L40" s="62">
        <v>880</v>
      </c>
      <c r="M40" s="63">
        <v>11</v>
      </c>
      <c r="N40" s="64">
        <f t="shared" si="0"/>
        <v>2340</v>
      </c>
      <c r="O40" s="92">
        <f t="shared" si="0"/>
        <v>30</v>
      </c>
      <c r="P40" s="106">
        <f>O40/F40</f>
        <v>30</v>
      </c>
      <c r="Q40" s="107">
        <f t="shared" si="1"/>
        <v>78</v>
      </c>
      <c r="R40" s="108">
        <v>1400</v>
      </c>
      <c r="S40" s="109">
        <v>18</v>
      </c>
      <c r="T40" s="110">
        <f t="shared" si="2"/>
        <v>0.6714285714285714</v>
      </c>
      <c r="U40" s="110">
        <f t="shared" si="2"/>
        <v>0.6666666666666666</v>
      </c>
      <c r="V40" s="65">
        <v>45969480.5</v>
      </c>
      <c r="W40" s="66">
        <v>677275</v>
      </c>
      <c r="X40" s="111">
        <f t="shared" si="3"/>
        <v>67.87417297257392</v>
      </c>
    </row>
    <row r="41" spans="1:24" s="23" customFormat="1" ht="11.25">
      <c r="A41" s="22">
        <v>35</v>
      </c>
      <c r="B41" s="84"/>
      <c r="C41" s="61" t="s">
        <v>45</v>
      </c>
      <c r="D41" s="103" t="s">
        <v>14</v>
      </c>
      <c r="E41" s="104">
        <v>2</v>
      </c>
      <c r="F41" s="104">
        <v>2</v>
      </c>
      <c r="G41" s="105">
        <v>5</v>
      </c>
      <c r="H41" s="62">
        <v>0</v>
      </c>
      <c r="I41" s="63">
        <v>0</v>
      </c>
      <c r="J41" s="62">
        <v>2100</v>
      </c>
      <c r="K41" s="63">
        <v>15</v>
      </c>
      <c r="L41" s="62">
        <v>100</v>
      </c>
      <c r="M41" s="63">
        <v>2</v>
      </c>
      <c r="N41" s="64">
        <f t="shared" si="0"/>
        <v>2200</v>
      </c>
      <c r="O41" s="92">
        <f t="shared" si="0"/>
        <v>17</v>
      </c>
      <c r="P41" s="106">
        <f>O41/F41</f>
        <v>8.5</v>
      </c>
      <c r="Q41" s="107">
        <f t="shared" si="1"/>
        <v>129.41176470588235</v>
      </c>
      <c r="R41" s="108">
        <v>1590</v>
      </c>
      <c r="S41" s="109">
        <v>28</v>
      </c>
      <c r="T41" s="110">
        <f t="shared" si="2"/>
        <v>0.3836477987421384</v>
      </c>
      <c r="U41" s="110">
        <f t="shared" si="2"/>
        <v>-0.39285714285714285</v>
      </c>
      <c r="V41" s="65">
        <v>197893</v>
      </c>
      <c r="W41" s="66">
        <v>2913</v>
      </c>
      <c r="X41" s="111">
        <f t="shared" si="3"/>
        <v>67.9344318571919</v>
      </c>
    </row>
    <row r="42" spans="1:24" s="23" customFormat="1" ht="11.25">
      <c r="A42" s="22">
        <v>36</v>
      </c>
      <c r="B42" s="84"/>
      <c r="C42" s="61" t="s">
        <v>31</v>
      </c>
      <c r="D42" s="103" t="s">
        <v>14</v>
      </c>
      <c r="E42" s="104">
        <v>1</v>
      </c>
      <c r="F42" s="104">
        <v>1</v>
      </c>
      <c r="G42" s="105">
        <v>23</v>
      </c>
      <c r="H42" s="62">
        <v>0</v>
      </c>
      <c r="I42" s="63">
        <v>0</v>
      </c>
      <c r="J42" s="62">
        <v>2640</v>
      </c>
      <c r="K42" s="63">
        <v>16</v>
      </c>
      <c r="L42" s="62">
        <v>0</v>
      </c>
      <c r="M42" s="63">
        <v>0</v>
      </c>
      <c r="N42" s="64">
        <f t="shared" si="0"/>
        <v>2640</v>
      </c>
      <c r="O42" s="92">
        <f t="shared" si="0"/>
        <v>16</v>
      </c>
      <c r="P42" s="106">
        <f>O42/F42</f>
        <v>16</v>
      </c>
      <c r="Q42" s="107">
        <f t="shared" si="1"/>
        <v>165</v>
      </c>
      <c r="R42" s="108">
        <v>3040</v>
      </c>
      <c r="S42" s="109">
        <v>42</v>
      </c>
      <c r="T42" s="110">
        <f t="shared" si="2"/>
        <v>-0.13157894736842105</v>
      </c>
      <c r="U42" s="110">
        <f t="shared" si="2"/>
        <v>-0.6190476190476191</v>
      </c>
      <c r="V42" s="65">
        <v>170178462.36</v>
      </c>
      <c r="W42" s="66">
        <v>2852314</v>
      </c>
      <c r="X42" s="111">
        <f t="shared" si="3"/>
        <v>59.66329876724653</v>
      </c>
    </row>
    <row r="43" spans="1:24" s="23" customFormat="1" ht="11.25">
      <c r="A43" s="22">
        <v>37</v>
      </c>
      <c r="B43" s="84"/>
      <c r="C43" s="61" t="s">
        <v>48</v>
      </c>
      <c r="D43" s="103" t="s">
        <v>17</v>
      </c>
      <c r="E43" s="104">
        <v>3</v>
      </c>
      <c r="F43" s="104">
        <v>3</v>
      </c>
      <c r="G43" s="105">
        <v>38</v>
      </c>
      <c r="H43" s="62">
        <v>560</v>
      </c>
      <c r="I43" s="63">
        <v>8</v>
      </c>
      <c r="J43" s="62">
        <v>435</v>
      </c>
      <c r="K43" s="63">
        <v>5</v>
      </c>
      <c r="L43" s="62">
        <v>180</v>
      </c>
      <c r="M43" s="63">
        <v>2</v>
      </c>
      <c r="N43" s="64">
        <f t="shared" si="0"/>
        <v>1175</v>
      </c>
      <c r="O43" s="92">
        <f t="shared" si="0"/>
        <v>15</v>
      </c>
      <c r="P43" s="106">
        <f>O43/F43</f>
        <v>5</v>
      </c>
      <c r="Q43" s="107">
        <f t="shared" si="1"/>
        <v>78.33333333333333</v>
      </c>
      <c r="R43" s="108">
        <v>1400</v>
      </c>
      <c r="S43" s="109">
        <v>18</v>
      </c>
      <c r="T43" s="110">
        <f t="shared" si="2"/>
        <v>-0.16071428571428573</v>
      </c>
      <c r="U43" s="110">
        <f t="shared" si="2"/>
        <v>-0.16666666666666666</v>
      </c>
      <c r="V43" s="65">
        <v>23622874.9</v>
      </c>
      <c r="W43" s="66">
        <v>538292</v>
      </c>
      <c r="X43" s="111">
        <f t="shared" si="3"/>
        <v>43.88487085076501</v>
      </c>
    </row>
    <row r="44" spans="1:24" s="23" customFormat="1" ht="11.25">
      <c r="A44" s="22">
        <v>38</v>
      </c>
      <c r="B44" s="84"/>
      <c r="C44" s="61" t="s">
        <v>50</v>
      </c>
      <c r="D44" s="103" t="s">
        <v>17</v>
      </c>
      <c r="E44" s="104">
        <v>3</v>
      </c>
      <c r="F44" s="104">
        <v>3</v>
      </c>
      <c r="G44" s="105">
        <v>3</v>
      </c>
      <c r="H44" s="62">
        <v>70</v>
      </c>
      <c r="I44" s="63">
        <v>2</v>
      </c>
      <c r="J44" s="62">
        <v>0</v>
      </c>
      <c r="K44" s="63">
        <v>0</v>
      </c>
      <c r="L44" s="62">
        <v>355</v>
      </c>
      <c r="M44" s="63">
        <v>11</v>
      </c>
      <c r="N44" s="64">
        <f t="shared" si="0"/>
        <v>425</v>
      </c>
      <c r="O44" s="92">
        <f t="shared" si="0"/>
        <v>13</v>
      </c>
      <c r="P44" s="106">
        <f>O44/F44</f>
        <v>4.333333333333333</v>
      </c>
      <c r="Q44" s="107">
        <f t="shared" si="1"/>
        <v>32.69230769230769</v>
      </c>
      <c r="R44" s="108">
        <v>69345</v>
      </c>
      <c r="S44" s="109">
        <v>694</v>
      </c>
      <c r="T44" s="110">
        <f t="shared" si="2"/>
        <v>-0.993871223592184</v>
      </c>
      <c r="U44" s="110">
        <f t="shared" si="2"/>
        <v>-0.9812680115273775</v>
      </c>
      <c r="V44" s="65">
        <v>1053434</v>
      </c>
      <c r="W44" s="66">
        <v>12137</v>
      </c>
      <c r="X44" s="111">
        <f t="shared" si="3"/>
        <v>86.79525418142869</v>
      </c>
    </row>
    <row r="45" spans="1:24" s="23" customFormat="1" ht="11.25">
      <c r="A45" s="22">
        <v>39</v>
      </c>
      <c r="B45" s="84"/>
      <c r="C45" s="61" t="s">
        <v>43</v>
      </c>
      <c r="D45" s="103" t="s">
        <v>17</v>
      </c>
      <c r="E45" s="104">
        <v>1</v>
      </c>
      <c r="F45" s="104">
        <v>1</v>
      </c>
      <c r="G45" s="105">
        <v>6</v>
      </c>
      <c r="H45" s="62">
        <v>0</v>
      </c>
      <c r="I45" s="63">
        <v>0</v>
      </c>
      <c r="J45" s="62">
        <v>410</v>
      </c>
      <c r="K45" s="63">
        <v>5</v>
      </c>
      <c r="L45" s="62">
        <v>250</v>
      </c>
      <c r="M45" s="63">
        <v>3</v>
      </c>
      <c r="N45" s="64">
        <f t="shared" si="0"/>
        <v>660</v>
      </c>
      <c r="O45" s="92">
        <f t="shared" si="0"/>
        <v>8</v>
      </c>
      <c r="P45" s="106">
        <f>O45/F45</f>
        <v>8</v>
      </c>
      <c r="Q45" s="107">
        <f t="shared" si="1"/>
        <v>82.5</v>
      </c>
      <c r="R45" s="108">
        <v>1995</v>
      </c>
      <c r="S45" s="109">
        <v>23</v>
      </c>
      <c r="T45" s="110">
        <f t="shared" si="2"/>
        <v>-0.6691729323308271</v>
      </c>
      <c r="U45" s="110">
        <f t="shared" si="2"/>
        <v>-0.6521739130434783</v>
      </c>
      <c r="V45" s="65">
        <v>1135943</v>
      </c>
      <c r="W45" s="66">
        <v>13617</v>
      </c>
      <c r="X45" s="111">
        <f t="shared" si="3"/>
        <v>83.42094440772564</v>
      </c>
    </row>
    <row r="46" spans="1:24" s="23" customFormat="1" ht="11.25">
      <c r="A46" s="22">
        <v>40</v>
      </c>
      <c r="B46" s="84"/>
      <c r="C46" s="61" t="s">
        <v>52</v>
      </c>
      <c r="D46" s="103" t="s">
        <v>14</v>
      </c>
      <c r="E46" s="104">
        <v>3</v>
      </c>
      <c r="F46" s="104">
        <v>3</v>
      </c>
      <c r="G46" s="105">
        <v>3</v>
      </c>
      <c r="H46" s="62">
        <v>0</v>
      </c>
      <c r="I46" s="63">
        <v>0</v>
      </c>
      <c r="J46" s="62">
        <v>50</v>
      </c>
      <c r="K46" s="63">
        <v>2</v>
      </c>
      <c r="L46" s="62">
        <v>0</v>
      </c>
      <c r="M46" s="63">
        <v>0</v>
      </c>
      <c r="N46" s="64">
        <f t="shared" si="0"/>
        <v>50</v>
      </c>
      <c r="O46" s="92">
        <f t="shared" si="0"/>
        <v>2</v>
      </c>
      <c r="P46" s="106">
        <f>O46/F46</f>
        <v>0.6666666666666666</v>
      </c>
      <c r="Q46" s="107">
        <f t="shared" si="1"/>
        <v>25</v>
      </c>
      <c r="R46" s="108">
        <v>15525</v>
      </c>
      <c r="S46" s="109">
        <v>222</v>
      </c>
      <c r="T46" s="110">
        <f t="shared" si="2"/>
        <v>-0.9967793880837359</v>
      </c>
      <c r="U46" s="110">
        <f t="shared" si="2"/>
        <v>-0.990990990990991</v>
      </c>
      <c r="V46" s="65">
        <v>432399</v>
      </c>
      <c r="W46" s="66">
        <v>5681</v>
      </c>
      <c r="X46" s="111">
        <f t="shared" si="3"/>
        <v>76.113184298539</v>
      </c>
    </row>
    <row r="47" spans="1:24" s="23" customFormat="1" ht="11.25">
      <c r="A47" s="22"/>
      <c r="B47" s="84"/>
      <c r="C47" s="48"/>
      <c r="D47" s="49"/>
      <c r="E47" s="50"/>
      <c r="F47" s="51"/>
      <c r="G47" s="5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55"/>
      <c r="S47" s="56"/>
      <c r="T47" s="57"/>
      <c r="U47" s="57"/>
      <c r="V47" s="58"/>
      <c r="W47" s="59"/>
      <c r="X47" s="60"/>
    </row>
    <row r="48" spans="1:24" s="23" customFormat="1" ht="11.25">
      <c r="A48" s="22"/>
      <c r="B48" s="84"/>
      <c r="C48" s="48"/>
      <c r="D48" s="49"/>
      <c r="E48" s="50"/>
      <c r="F48" s="51"/>
      <c r="G48" s="52"/>
      <c r="H48" s="62"/>
      <c r="I48" s="63"/>
      <c r="J48" s="62"/>
      <c r="K48" s="63"/>
      <c r="L48" s="62"/>
      <c r="M48" s="63"/>
      <c r="N48" s="53"/>
      <c r="O48" s="54"/>
      <c r="P48" s="42"/>
      <c r="Q48" s="43"/>
      <c r="R48" s="55"/>
      <c r="S48" s="56"/>
      <c r="T48" s="57"/>
      <c r="U48" s="57"/>
      <c r="V48" s="58"/>
      <c r="W48" s="59"/>
      <c r="X48" s="60"/>
    </row>
    <row r="49" spans="1:24" s="23" customFormat="1" ht="11.25">
      <c r="A49" s="22"/>
      <c r="B49" s="84"/>
      <c r="C49" s="48"/>
      <c r="D49" s="49"/>
      <c r="E49" s="50"/>
      <c r="F49" s="51"/>
      <c r="G49" s="52"/>
      <c r="H49" s="62"/>
      <c r="I49" s="63"/>
      <c r="J49" s="62"/>
      <c r="K49" s="63"/>
      <c r="L49" s="62"/>
      <c r="M49" s="63"/>
      <c r="N49" s="53"/>
      <c r="O49" s="54"/>
      <c r="P49" s="42"/>
      <c r="Q49" s="43"/>
      <c r="R49" s="55"/>
      <c r="S49" s="56"/>
      <c r="T49" s="57"/>
      <c r="U49" s="57"/>
      <c r="V49" s="58"/>
      <c r="W49" s="59"/>
      <c r="X49" s="60"/>
    </row>
    <row r="50" spans="1:24" s="23" customFormat="1" ht="11.25">
      <c r="A50" s="22"/>
      <c r="B50" s="84"/>
      <c r="C50" s="48"/>
      <c r="D50" s="49"/>
      <c r="E50" s="50"/>
      <c r="F50" s="51"/>
      <c r="G50" s="52"/>
      <c r="H50" s="62"/>
      <c r="I50" s="63"/>
      <c r="J50" s="62"/>
      <c r="K50" s="63"/>
      <c r="L50" s="62"/>
      <c r="M50" s="63"/>
      <c r="N50" s="53"/>
      <c r="O50" s="54"/>
      <c r="P50" s="42"/>
      <c r="Q50" s="43"/>
      <c r="R50" s="55"/>
      <c r="S50" s="56"/>
      <c r="T50" s="57"/>
      <c r="U50" s="57"/>
      <c r="V50" s="58"/>
      <c r="W50" s="59"/>
      <c r="X50" s="60"/>
    </row>
    <row r="51" spans="1:24" s="23" customFormat="1" ht="11.25">
      <c r="A51" s="22"/>
      <c r="B51" s="84"/>
      <c r="C51" s="48"/>
      <c r="D51" s="49"/>
      <c r="E51" s="50"/>
      <c r="F51" s="51"/>
      <c r="G51" s="52"/>
      <c r="H51" s="62"/>
      <c r="I51" s="63"/>
      <c r="J51" s="62"/>
      <c r="K51" s="63"/>
      <c r="L51" s="62"/>
      <c r="M51" s="63"/>
      <c r="N51" s="53"/>
      <c r="O51" s="54"/>
      <c r="P51" s="42"/>
      <c r="Q51" s="43"/>
      <c r="R51" s="55"/>
      <c r="S51" s="56"/>
      <c r="T51" s="57"/>
      <c r="U51" s="57"/>
      <c r="V51" s="58"/>
      <c r="W51" s="59"/>
      <c r="X51" s="60"/>
    </row>
    <row r="52" spans="1:24" s="23" customFormat="1" ht="11.25">
      <c r="A52" s="22"/>
      <c r="B52" s="84"/>
      <c r="C52" s="48"/>
      <c r="D52" s="49"/>
      <c r="E52" s="50"/>
      <c r="F52" s="51"/>
      <c r="G52" s="52"/>
      <c r="H52" s="62"/>
      <c r="I52" s="63"/>
      <c r="J52" s="62"/>
      <c r="K52" s="63"/>
      <c r="L52" s="62"/>
      <c r="M52" s="63"/>
      <c r="N52" s="53"/>
      <c r="O52" s="54"/>
      <c r="P52" s="42"/>
      <c r="Q52" s="43"/>
      <c r="R52" s="55"/>
      <c r="S52" s="56"/>
      <c r="T52" s="57"/>
      <c r="U52" s="57"/>
      <c r="V52" s="58"/>
      <c r="W52" s="59"/>
      <c r="X52" s="60"/>
    </row>
    <row r="53" spans="1:24" s="23" customFormat="1" ht="11.25">
      <c r="A53" s="22"/>
      <c r="B53" s="84"/>
      <c r="C53" s="48"/>
      <c r="D53" s="49"/>
      <c r="E53" s="50"/>
      <c r="F53" s="51"/>
      <c r="G53" s="52"/>
      <c r="H53" s="62"/>
      <c r="I53" s="63"/>
      <c r="J53" s="62"/>
      <c r="K53" s="63"/>
      <c r="L53" s="62"/>
      <c r="M53" s="63"/>
      <c r="N53" s="53"/>
      <c r="O53" s="54"/>
      <c r="P53" s="42"/>
      <c r="Q53" s="43"/>
      <c r="R53" s="55"/>
      <c r="S53" s="56"/>
      <c r="T53" s="57"/>
      <c r="U53" s="57"/>
      <c r="V53" s="58"/>
      <c r="W53" s="59"/>
      <c r="X53" s="60"/>
    </row>
    <row r="54" spans="1:24" s="23" customFormat="1" ht="11.25">
      <c r="A54" s="22"/>
      <c r="B54" s="47"/>
      <c r="C54" s="48"/>
      <c r="D54" s="49"/>
      <c r="E54" s="50"/>
      <c r="F54" s="51"/>
      <c r="G54" s="52"/>
      <c r="H54" s="62"/>
      <c r="I54" s="63"/>
      <c r="J54" s="62"/>
      <c r="K54" s="63"/>
      <c r="L54" s="62"/>
      <c r="M54" s="63"/>
      <c r="N54" s="53"/>
      <c r="O54" s="54"/>
      <c r="P54" s="42"/>
      <c r="Q54" s="43"/>
      <c r="R54" s="55"/>
      <c r="S54" s="56"/>
      <c r="T54" s="57"/>
      <c r="U54" s="57"/>
      <c r="V54" s="58"/>
      <c r="W54" s="59"/>
      <c r="X54" s="60"/>
    </row>
    <row r="55" spans="1:24" s="23" customFormat="1" ht="11.25">
      <c r="A55" s="22"/>
      <c r="B55" s="47"/>
      <c r="C55" s="48"/>
      <c r="D55" s="49"/>
      <c r="E55" s="50"/>
      <c r="F55" s="51"/>
      <c r="G55" s="52"/>
      <c r="H55" s="62"/>
      <c r="I55" s="63"/>
      <c r="J55" s="62"/>
      <c r="K55" s="63"/>
      <c r="L55" s="62"/>
      <c r="M55" s="63"/>
      <c r="N55" s="53"/>
      <c r="O55" s="54"/>
      <c r="P55" s="42"/>
      <c r="Q55" s="43"/>
      <c r="R55" s="55"/>
      <c r="S55" s="56"/>
      <c r="T55" s="57"/>
      <c r="U55" s="57"/>
      <c r="V55" s="58"/>
      <c r="W55" s="59"/>
      <c r="X55" s="60"/>
    </row>
    <row r="56" spans="1:24" s="23" customFormat="1" ht="11.25">
      <c r="A56" s="22"/>
      <c r="B56" s="47"/>
      <c r="C56" s="48"/>
      <c r="D56" s="49"/>
      <c r="E56" s="50"/>
      <c r="F56" s="51"/>
      <c r="G56" s="52"/>
      <c r="H56" s="62"/>
      <c r="I56" s="63"/>
      <c r="J56" s="62"/>
      <c r="K56" s="63"/>
      <c r="L56" s="62"/>
      <c r="M56" s="63"/>
      <c r="N56" s="53"/>
      <c r="O56" s="54"/>
      <c r="P56" s="42"/>
      <c r="Q56" s="43"/>
      <c r="R56" s="55"/>
      <c r="S56" s="56"/>
      <c r="T56" s="57"/>
      <c r="U56" s="57"/>
      <c r="V56" s="58"/>
      <c r="W56" s="59"/>
      <c r="X56" s="60"/>
    </row>
    <row r="57" spans="1:24" s="23" customFormat="1" ht="11.25">
      <c r="A57" s="22"/>
      <c r="B57" s="47"/>
      <c r="C57" s="48"/>
      <c r="D57" s="49"/>
      <c r="E57" s="50"/>
      <c r="F57" s="51"/>
      <c r="G57" s="52"/>
      <c r="H57" s="62"/>
      <c r="I57" s="63"/>
      <c r="J57" s="62"/>
      <c r="K57" s="63"/>
      <c r="L57" s="62"/>
      <c r="M57" s="63"/>
      <c r="N57" s="53"/>
      <c r="O57" s="54"/>
      <c r="P57" s="42"/>
      <c r="Q57" s="43"/>
      <c r="R57" s="55"/>
      <c r="S57" s="56"/>
      <c r="T57" s="57"/>
      <c r="U57" s="57"/>
      <c r="V57" s="58"/>
      <c r="W57" s="59"/>
      <c r="X57" s="60"/>
    </row>
    <row r="58" spans="1:24" s="23" customFormat="1" ht="11.25">
      <c r="A58" s="22"/>
      <c r="B58" s="47"/>
      <c r="C58" s="48"/>
      <c r="D58" s="49"/>
      <c r="E58" s="50"/>
      <c r="F58" s="51"/>
      <c r="G58" s="52"/>
      <c r="H58" s="62"/>
      <c r="I58" s="63"/>
      <c r="J58" s="62"/>
      <c r="K58" s="63"/>
      <c r="L58" s="62"/>
      <c r="M58" s="63"/>
      <c r="N58" s="53"/>
      <c r="O58" s="54"/>
      <c r="P58" s="42"/>
      <c r="Q58" s="43"/>
      <c r="R58" s="55"/>
      <c r="S58" s="56"/>
      <c r="T58" s="57"/>
      <c r="U58" s="57"/>
      <c r="V58" s="58"/>
      <c r="W58" s="59"/>
      <c r="X58" s="60"/>
    </row>
    <row r="59" spans="1:24" s="23" customFormat="1" ht="11.25">
      <c r="A59" s="22"/>
      <c r="B59" s="47"/>
      <c r="C59" s="48"/>
      <c r="D59" s="49"/>
      <c r="E59" s="50"/>
      <c r="F59" s="51"/>
      <c r="G59" s="52"/>
      <c r="H59" s="62"/>
      <c r="I59" s="63"/>
      <c r="J59" s="62"/>
      <c r="K59" s="63"/>
      <c r="L59" s="62"/>
      <c r="M59" s="63"/>
      <c r="N59" s="53"/>
      <c r="O59" s="54"/>
      <c r="P59" s="42"/>
      <c r="Q59" s="43"/>
      <c r="R59" s="55"/>
      <c r="S59" s="56"/>
      <c r="T59" s="57"/>
      <c r="U59" s="57"/>
      <c r="V59" s="58"/>
      <c r="W59" s="59"/>
      <c r="X59" s="60"/>
    </row>
    <row r="60" spans="1:24" s="23" customFormat="1" ht="11.25">
      <c r="A60" s="22"/>
      <c r="B60" s="47"/>
      <c r="C60" s="48"/>
      <c r="D60" s="49"/>
      <c r="E60" s="50"/>
      <c r="F60" s="51"/>
      <c r="G60" s="52"/>
      <c r="H60" s="62"/>
      <c r="I60" s="63"/>
      <c r="J60" s="62"/>
      <c r="K60" s="63"/>
      <c r="L60" s="62"/>
      <c r="M60" s="63"/>
      <c r="N60" s="53"/>
      <c r="O60" s="54"/>
      <c r="P60" s="42"/>
      <c r="Q60" s="43"/>
      <c r="R60" s="55"/>
      <c r="S60" s="56"/>
      <c r="T60" s="57"/>
      <c r="U60" s="57"/>
      <c r="V60" s="58"/>
      <c r="W60" s="59"/>
      <c r="X60" s="60"/>
    </row>
    <row r="61" spans="1:24" s="23" customFormat="1" ht="11.25">
      <c r="A61" s="22"/>
      <c r="B61" s="47"/>
      <c r="C61" s="48"/>
      <c r="D61" s="49"/>
      <c r="E61" s="50"/>
      <c r="F61" s="51"/>
      <c r="G61" s="52"/>
      <c r="H61" s="62"/>
      <c r="I61" s="63"/>
      <c r="J61" s="62"/>
      <c r="K61" s="63"/>
      <c r="L61" s="62"/>
      <c r="M61" s="63"/>
      <c r="N61" s="53"/>
      <c r="O61" s="54"/>
      <c r="P61" s="42"/>
      <c r="Q61" s="43"/>
      <c r="R61" s="55"/>
      <c r="S61" s="56"/>
      <c r="T61" s="57"/>
      <c r="U61" s="57"/>
      <c r="V61" s="58"/>
      <c r="W61" s="59"/>
      <c r="X61" s="60"/>
    </row>
    <row r="62" spans="1:24" s="23" customFormat="1" ht="11.25">
      <c r="A62" s="22"/>
      <c r="B62" s="47"/>
      <c r="C62" s="48"/>
      <c r="D62" s="49"/>
      <c r="E62" s="50"/>
      <c r="F62" s="51"/>
      <c r="G62" s="52"/>
      <c r="H62" s="62"/>
      <c r="I62" s="63"/>
      <c r="J62" s="62"/>
      <c r="K62" s="63"/>
      <c r="L62" s="62"/>
      <c r="M62" s="63"/>
      <c r="N62" s="53"/>
      <c r="O62" s="54"/>
      <c r="P62" s="42"/>
      <c r="Q62" s="43"/>
      <c r="R62" s="55"/>
      <c r="S62" s="56"/>
      <c r="T62" s="57"/>
      <c r="U62" s="57"/>
      <c r="V62" s="58"/>
      <c r="W62" s="59"/>
      <c r="X62" s="60"/>
    </row>
    <row r="63" spans="1:24" s="23" customFormat="1" ht="11.25">
      <c r="A63" s="22"/>
      <c r="B63" s="47"/>
      <c r="C63" s="48"/>
      <c r="D63" s="49"/>
      <c r="E63" s="50"/>
      <c r="F63" s="51"/>
      <c r="G63" s="52"/>
      <c r="H63" s="62"/>
      <c r="I63" s="63"/>
      <c r="J63" s="62"/>
      <c r="K63" s="63"/>
      <c r="L63" s="62"/>
      <c r="M63" s="63"/>
      <c r="N63" s="53"/>
      <c r="O63" s="54"/>
      <c r="P63" s="42"/>
      <c r="Q63" s="43"/>
      <c r="R63" s="55"/>
      <c r="S63" s="56"/>
      <c r="T63" s="57"/>
      <c r="U63" s="57"/>
      <c r="V63" s="58"/>
      <c r="W63" s="59"/>
      <c r="X63" s="60"/>
    </row>
    <row r="64" spans="1:24" s="23" customFormat="1" ht="11.25">
      <c r="A64" s="22"/>
      <c r="B64" s="47"/>
      <c r="C64" s="48"/>
      <c r="D64" s="49"/>
      <c r="E64" s="50"/>
      <c r="F64" s="51"/>
      <c r="G64" s="52"/>
      <c r="H64" s="62"/>
      <c r="I64" s="63"/>
      <c r="J64" s="62"/>
      <c r="K64" s="63"/>
      <c r="L64" s="62"/>
      <c r="M64" s="63"/>
      <c r="N64" s="53"/>
      <c r="O64" s="54"/>
      <c r="P64" s="42"/>
      <c r="Q64" s="43"/>
      <c r="R64" s="55"/>
      <c r="S64" s="56"/>
      <c r="T64" s="57"/>
      <c r="U64" s="57"/>
      <c r="V64" s="58"/>
      <c r="W64" s="59"/>
      <c r="X64" s="60"/>
    </row>
    <row r="65" spans="1:24" s="23" customFormat="1" ht="11.25">
      <c r="A65" s="22"/>
      <c r="B65" s="47"/>
      <c r="C65" s="48"/>
      <c r="D65" s="49"/>
      <c r="E65" s="50"/>
      <c r="F65" s="51"/>
      <c r="G65" s="52"/>
      <c r="H65" s="62"/>
      <c r="I65" s="63"/>
      <c r="J65" s="62"/>
      <c r="K65" s="63"/>
      <c r="L65" s="62"/>
      <c r="M65" s="63"/>
      <c r="N65" s="53"/>
      <c r="O65" s="54"/>
      <c r="P65" s="42"/>
      <c r="Q65" s="43"/>
      <c r="R65" s="55"/>
      <c r="S65" s="56"/>
      <c r="T65" s="57"/>
      <c r="U65" s="57"/>
      <c r="V65" s="58"/>
      <c r="W65" s="59"/>
      <c r="X65" s="60"/>
    </row>
    <row r="66" spans="1:24" s="23" customFormat="1" ht="11.25">
      <c r="A66" s="22"/>
      <c r="B66" s="47"/>
      <c r="C66" s="48"/>
      <c r="D66" s="49"/>
      <c r="E66" s="50"/>
      <c r="F66" s="51"/>
      <c r="G66" s="52"/>
      <c r="H66" s="62"/>
      <c r="I66" s="63"/>
      <c r="J66" s="62"/>
      <c r="K66" s="63"/>
      <c r="L66" s="62"/>
      <c r="M66" s="63"/>
      <c r="N66" s="53"/>
      <c r="O66" s="54"/>
      <c r="P66" s="42"/>
      <c r="Q66" s="43"/>
      <c r="R66" s="55"/>
      <c r="S66" s="56"/>
      <c r="T66" s="57"/>
      <c r="U66" s="57"/>
      <c r="V66" s="58"/>
      <c r="W66" s="59"/>
      <c r="X66" s="60"/>
    </row>
    <row r="67" spans="1:24" s="23" customFormat="1" ht="11.25">
      <c r="A67" s="22"/>
      <c r="B67" s="47"/>
      <c r="C67" s="48"/>
      <c r="D67" s="49"/>
      <c r="E67" s="50"/>
      <c r="F67" s="51"/>
      <c r="G67" s="52"/>
      <c r="H67" s="62"/>
      <c r="I67" s="63"/>
      <c r="J67" s="62"/>
      <c r="K67" s="63"/>
      <c r="L67" s="62"/>
      <c r="M67" s="63"/>
      <c r="N67" s="53"/>
      <c r="O67" s="54"/>
      <c r="P67" s="42"/>
      <c r="Q67" s="43"/>
      <c r="R67" s="55"/>
      <c r="S67" s="56"/>
      <c r="T67" s="57"/>
      <c r="U67" s="57"/>
      <c r="V67" s="58"/>
      <c r="W67" s="59"/>
      <c r="X67" s="60"/>
    </row>
    <row r="68" spans="1:24" s="23" customFormat="1" ht="11.25">
      <c r="A68" s="22"/>
      <c r="B68" s="47"/>
      <c r="C68" s="48"/>
      <c r="D68" s="49"/>
      <c r="E68" s="50"/>
      <c r="F68" s="51"/>
      <c r="G68" s="52"/>
      <c r="H68" s="62"/>
      <c r="I68" s="63"/>
      <c r="J68" s="62"/>
      <c r="K68" s="63"/>
      <c r="L68" s="62"/>
      <c r="M68" s="63"/>
      <c r="N68" s="53"/>
      <c r="O68" s="54"/>
      <c r="P68" s="42"/>
      <c r="Q68" s="43"/>
      <c r="R68" s="55"/>
      <c r="S68" s="56"/>
      <c r="T68" s="57"/>
      <c r="U68" s="57"/>
      <c r="V68" s="58"/>
      <c r="W68" s="59"/>
      <c r="X68" s="60"/>
    </row>
    <row r="69" spans="1:24" s="23" customFormat="1" ht="11.25">
      <c r="A69" s="22"/>
      <c r="B69" s="47"/>
      <c r="C69" s="48"/>
      <c r="D69" s="49"/>
      <c r="E69" s="50"/>
      <c r="F69" s="51"/>
      <c r="G69" s="52"/>
      <c r="H69" s="62"/>
      <c r="I69" s="63"/>
      <c r="J69" s="62"/>
      <c r="K69" s="63"/>
      <c r="L69" s="62"/>
      <c r="M69" s="63"/>
      <c r="N69" s="53"/>
      <c r="O69" s="54"/>
      <c r="P69" s="42"/>
      <c r="Q69" s="43"/>
      <c r="R69" s="55"/>
      <c r="S69" s="56"/>
      <c r="T69" s="57"/>
      <c r="U69" s="57"/>
      <c r="V69" s="58"/>
      <c r="W69" s="59"/>
      <c r="X69" s="60"/>
    </row>
    <row r="70" spans="1:24" s="23" customFormat="1" ht="11.25">
      <c r="A70" s="22"/>
      <c r="B70" s="47"/>
      <c r="C70" s="48"/>
      <c r="D70" s="49"/>
      <c r="E70" s="50"/>
      <c r="F70" s="51"/>
      <c r="G70" s="52"/>
      <c r="H70" s="62"/>
      <c r="I70" s="63"/>
      <c r="J70" s="62"/>
      <c r="K70" s="63"/>
      <c r="L70" s="62"/>
      <c r="M70" s="63"/>
      <c r="N70" s="53"/>
      <c r="O70" s="54"/>
      <c r="P70" s="42"/>
      <c r="Q70" s="43"/>
      <c r="R70" s="55"/>
      <c r="S70" s="56"/>
      <c r="T70" s="57"/>
      <c r="U70" s="57"/>
      <c r="V70" s="58"/>
      <c r="W70" s="59"/>
      <c r="X70" s="60"/>
    </row>
    <row r="71" spans="1:24" s="23" customFormat="1" ht="11.25">
      <c r="A71" s="22"/>
      <c r="B71" s="47"/>
      <c r="C71" s="48"/>
      <c r="D71" s="49"/>
      <c r="E71" s="50"/>
      <c r="F71" s="51"/>
      <c r="G71" s="52"/>
      <c r="H71" s="62"/>
      <c r="I71" s="63"/>
      <c r="J71" s="62"/>
      <c r="K71" s="63"/>
      <c r="L71" s="62"/>
      <c r="M71" s="63"/>
      <c r="N71" s="53"/>
      <c r="O71" s="54"/>
      <c r="P71" s="42"/>
      <c r="Q71" s="43"/>
      <c r="R71" s="55"/>
      <c r="S71" s="56"/>
      <c r="T71" s="57"/>
      <c r="U71" s="57"/>
      <c r="V71" s="58"/>
      <c r="W71" s="59"/>
      <c r="X71" s="60"/>
    </row>
    <row r="72" spans="1:24" s="23" customFormat="1" ht="11.25">
      <c r="A72" s="22"/>
      <c r="B72" s="47"/>
      <c r="C72" s="48"/>
      <c r="D72" s="49"/>
      <c r="E72" s="50"/>
      <c r="F72" s="51"/>
      <c r="G72" s="52"/>
      <c r="H72" s="62"/>
      <c r="I72" s="63"/>
      <c r="J72" s="62"/>
      <c r="K72" s="63"/>
      <c r="L72" s="62"/>
      <c r="M72" s="63"/>
      <c r="N72" s="53"/>
      <c r="O72" s="54"/>
      <c r="P72" s="42"/>
      <c r="Q72" s="43"/>
      <c r="R72" s="55"/>
      <c r="S72" s="56"/>
      <c r="T72" s="57"/>
      <c r="U72" s="57"/>
      <c r="V72" s="58"/>
      <c r="W72" s="59"/>
      <c r="X72" s="60"/>
    </row>
    <row r="73" spans="1:24" s="23" customFormat="1" ht="11.25">
      <c r="A73" s="22"/>
      <c r="B73" s="47"/>
      <c r="C73" s="48"/>
      <c r="D73" s="49"/>
      <c r="E73" s="50"/>
      <c r="F73" s="51"/>
      <c r="G73" s="52"/>
      <c r="H73" s="62"/>
      <c r="I73" s="63"/>
      <c r="J73" s="62"/>
      <c r="K73" s="63"/>
      <c r="L73" s="62"/>
      <c r="M73" s="63"/>
      <c r="N73" s="53"/>
      <c r="O73" s="54"/>
      <c r="P73" s="42"/>
      <c r="Q73" s="43"/>
      <c r="R73" s="55"/>
      <c r="S73" s="56"/>
      <c r="T73" s="57"/>
      <c r="U73" s="57"/>
      <c r="V73" s="58"/>
      <c r="W73" s="59"/>
      <c r="X73" s="60"/>
    </row>
    <row r="74" spans="1:24" s="23" customFormat="1" ht="11.25">
      <c r="A74" s="22"/>
      <c r="B74" s="47"/>
      <c r="C74" s="48"/>
      <c r="D74" s="49"/>
      <c r="E74" s="50"/>
      <c r="F74" s="51"/>
      <c r="G74" s="52"/>
      <c r="H74" s="62"/>
      <c r="I74" s="63"/>
      <c r="J74" s="62"/>
      <c r="K74" s="63"/>
      <c r="L74" s="62"/>
      <c r="M74" s="63"/>
      <c r="N74" s="53"/>
      <c r="O74" s="54"/>
      <c r="P74" s="42"/>
      <c r="Q74" s="43"/>
      <c r="R74" s="55"/>
      <c r="S74" s="56"/>
      <c r="T74" s="57"/>
      <c r="U74" s="57"/>
      <c r="V74" s="58"/>
      <c r="W74" s="59"/>
      <c r="X74" s="60"/>
    </row>
    <row r="75" spans="1:24" s="23" customFormat="1" ht="11.25">
      <c r="A75" s="22"/>
      <c r="B75" s="47"/>
      <c r="C75" s="48"/>
      <c r="D75" s="49"/>
      <c r="E75" s="50"/>
      <c r="F75" s="51"/>
      <c r="G75" s="52"/>
      <c r="H75" s="62"/>
      <c r="I75" s="63"/>
      <c r="J75" s="62"/>
      <c r="K75" s="63"/>
      <c r="L75" s="62"/>
      <c r="M75" s="63"/>
      <c r="N75" s="53"/>
      <c r="O75" s="54"/>
      <c r="P75" s="42"/>
      <c r="Q75" s="43"/>
      <c r="R75" s="55"/>
      <c r="S75" s="56"/>
      <c r="T75" s="57"/>
      <c r="U75" s="57"/>
      <c r="V75" s="58"/>
      <c r="W75" s="59"/>
      <c r="X75" s="60"/>
    </row>
    <row r="76" spans="1:24" s="23" customFormat="1" ht="11.25">
      <c r="A76" s="22"/>
      <c r="B76" s="47"/>
      <c r="C76" s="48"/>
      <c r="D76" s="49"/>
      <c r="E76" s="50"/>
      <c r="F76" s="51"/>
      <c r="G76" s="52"/>
      <c r="H76" s="62"/>
      <c r="I76" s="63"/>
      <c r="J76" s="62"/>
      <c r="K76" s="63"/>
      <c r="L76" s="62"/>
      <c r="M76" s="63"/>
      <c r="N76" s="53"/>
      <c r="O76" s="54"/>
      <c r="P76" s="42"/>
      <c r="Q76" s="43"/>
      <c r="R76" s="55"/>
      <c r="S76" s="56"/>
      <c r="T76" s="57"/>
      <c r="U76" s="57"/>
      <c r="V76" s="58"/>
      <c r="W76" s="59"/>
      <c r="X76" s="60"/>
    </row>
    <row r="77" spans="1:24" s="23" customFormat="1" ht="11.25">
      <c r="A77" s="22"/>
      <c r="B77" s="47"/>
      <c r="C77" s="48"/>
      <c r="D77" s="49"/>
      <c r="E77" s="50"/>
      <c r="F77" s="51"/>
      <c r="G77" s="52"/>
      <c r="H77" s="62"/>
      <c r="I77" s="63"/>
      <c r="J77" s="62"/>
      <c r="K77" s="63"/>
      <c r="L77" s="62"/>
      <c r="M77" s="63"/>
      <c r="N77" s="53"/>
      <c r="O77" s="54"/>
      <c r="P77" s="42"/>
      <c r="Q77" s="43"/>
      <c r="R77" s="55"/>
      <c r="S77" s="56"/>
      <c r="T77" s="57"/>
      <c r="U77" s="57"/>
      <c r="V77" s="58"/>
      <c r="W77" s="59"/>
      <c r="X77" s="60"/>
    </row>
    <row r="78" spans="1:24" s="23" customFormat="1" ht="11.25">
      <c r="A78" s="22"/>
      <c r="B78" s="47"/>
      <c r="C78" s="48"/>
      <c r="D78" s="49"/>
      <c r="E78" s="50"/>
      <c r="F78" s="51"/>
      <c r="G78" s="52"/>
      <c r="H78" s="62"/>
      <c r="I78" s="63"/>
      <c r="J78" s="62"/>
      <c r="K78" s="63"/>
      <c r="L78" s="62"/>
      <c r="M78" s="63"/>
      <c r="N78" s="53"/>
      <c r="O78" s="54"/>
      <c r="P78" s="42"/>
      <c r="Q78" s="43"/>
      <c r="R78" s="55"/>
      <c r="S78" s="56"/>
      <c r="T78" s="57"/>
      <c r="U78" s="57"/>
      <c r="V78" s="58"/>
      <c r="W78" s="59"/>
      <c r="X78" s="60"/>
    </row>
    <row r="79" spans="1:24" s="23" customFormat="1" ht="11.25">
      <c r="A79" s="22"/>
      <c r="B79" s="47"/>
      <c r="C79" s="48"/>
      <c r="D79" s="49"/>
      <c r="E79" s="50"/>
      <c r="F79" s="51"/>
      <c r="G79" s="52"/>
      <c r="H79" s="62"/>
      <c r="I79" s="63"/>
      <c r="J79" s="62"/>
      <c r="K79" s="63"/>
      <c r="L79" s="62"/>
      <c r="M79" s="63"/>
      <c r="N79" s="53"/>
      <c r="O79" s="54"/>
      <c r="P79" s="42"/>
      <c r="Q79" s="43"/>
      <c r="R79" s="55"/>
      <c r="S79" s="56"/>
      <c r="T79" s="57"/>
      <c r="U79" s="57"/>
      <c r="V79" s="58"/>
      <c r="W79" s="59"/>
      <c r="X79" s="60"/>
    </row>
    <row r="80" spans="1:24" s="23" customFormat="1" ht="11.25">
      <c r="A80" s="22"/>
      <c r="B80" s="47"/>
      <c r="C80" s="48"/>
      <c r="D80" s="49"/>
      <c r="E80" s="50"/>
      <c r="F80" s="51"/>
      <c r="G80" s="52"/>
      <c r="H80" s="62"/>
      <c r="I80" s="63"/>
      <c r="J80" s="62"/>
      <c r="K80" s="63"/>
      <c r="L80" s="62"/>
      <c r="M80" s="63"/>
      <c r="N80" s="53"/>
      <c r="O80" s="54"/>
      <c r="P80" s="42"/>
      <c r="Q80" s="43"/>
      <c r="R80" s="55"/>
      <c r="S80" s="56"/>
      <c r="T80" s="57"/>
      <c r="U80" s="57"/>
      <c r="V80" s="58"/>
      <c r="W80" s="59"/>
      <c r="X80" s="60"/>
    </row>
    <row r="81" spans="1:24" s="23" customFormat="1" ht="11.25">
      <c r="A81" s="22"/>
      <c r="B81" s="47"/>
      <c r="C81" s="48"/>
      <c r="D81" s="49"/>
      <c r="E81" s="50"/>
      <c r="F81" s="51"/>
      <c r="G81" s="52"/>
      <c r="H81" s="62"/>
      <c r="I81" s="63"/>
      <c r="J81" s="62"/>
      <c r="K81" s="63"/>
      <c r="L81" s="62"/>
      <c r="M81" s="63"/>
      <c r="N81" s="53"/>
      <c r="O81" s="54"/>
      <c r="P81" s="42"/>
      <c r="Q81" s="43"/>
      <c r="R81" s="55"/>
      <c r="S81" s="56"/>
      <c r="T81" s="57"/>
      <c r="U81" s="57"/>
      <c r="V81" s="58"/>
      <c r="W81" s="59"/>
      <c r="X81" s="60"/>
    </row>
    <row r="82" spans="1:24" s="23" customFormat="1" ht="11.25">
      <c r="A82" s="22"/>
      <c r="B82" s="47"/>
      <c r="C82" s="48"/>
      <c r="D82" s="49"/>
      <c r="E82" s="50"/>
      <c r="F82" s="51"/>
      <c r="G82" s="52"/>
      <c r="H82" s="62"/>
      <c r="I82" s="63"/>
      <c r="J82" s="62"/>
      <c r="K82" s="63"/>
      <c r="L82" s="62"/>
      <c r="M82" s="63"/>
      <c r="N82" s="53"/>
      <c r="O82" s="54"/>
      <c r="P82" s="42"/>
      <c r="Q82" s="43"/>
      <c r="R82" s="55"/>
      <c r="S82" s="56"/>
      <c r="T82" s="57"/>
      <c r="U82" s="57"/>
      <c r="V82" s="58"/>
      <c r="W82" s="59"/>
      <c r="X82" s="60"/>
    </row>
    <row r="83" spans="1:24" s="23" customFormat="1" ht="11.25">
      <c r="A83" s="22"/>
      <c r="B83" s="47"/>
      <c r="C83" s="48"/>
      <c r="D83" s="49"/>
      <c r="E83" s="50"/>
      <c r="F83" s="51"/>
      <c r="G83" s="52"/>
      <c r="H83" s="62"/>
      <c r="I83" s="63"/>
      <c r="J83" s="62"/>
      <c r="K83" s="63"/>
      <c r="L83" s="62"/>
      <c r="M83" s="63"/>
      <c r="N83" s="53"/>
      <c r="O83" s="54"/>
      <c r="P83" s="42"/>
      <c r="Q83" s="43"/>
      <c r="R83" s="55"/>
      <c r="S83" s="56"/>
      <c r="T83" s="57"/>
      <c r="U83" s="57"/>
      <c r="V83" s="58"/>
      <c r="W83" s="59"/>
      <c r="X83" s="60"/>
    </row>
    <row r="84" spans="1:24" s="23" customFormat="1" ht="11.25">
      <c r="A84" s="22"/>
      <c r="B84" s="47"/>
      <c r="C84" s="48"/>
      <c r="D84" s="49"/>
      <c r="E84" s="50"/>
      <c r="F84" s="51"/>
      <c r="G84" s="52"/>
      <c r="H84" s="62"/>
      <c r="I84" s="63"/>
      <c r="J84" s="62"/>
      <c r="K84" s="63"/>
      <c r="L84" s="62"/>
      <c r="M84" s="63"/>
      <c r="N84" s="53"/>
      <c r="O84" s="54"/>
      <c r="P84" s="42"/>
      <c r="Q84" s="43"/>
      <c r="R84" s="55"/>
      <c r="S84" s="56"/>
      <c r="T84" s="57"/>
      <c r="U84" s="57"/>
      <c r="V84" s="58"/>
      <c r="W84" s="59"/>
      <c r="X84" s="60"/>
    </row>
    <row r="85" spans="1:24" s="23" customFormat="1" ht="11.25">
      <c r="A85" s="22"/>
      <c r="B85" s="47"/>
      <c r="C85" s="48"/>
      <c r="D85" s="49"/>
      <c r="E85" s="50"/>
      <c r="F85" s="51"/>
      <c r="G85" s="52"/>
      <c r="H85" s="62"/>
      <c r="I85" s="63"/>
      <c r="J85" s="62"/>
      <c r="K85" s="63"/>
      <c r="L85" s="62"/>
      <c r="M85" s="63"/>
      <c r="N85" s="53"/>
      <c r="O85" s="54"/>
      <c r="P85" s="42"/>
      <c r="Q85" s="43"/>
      <c r="R85" s="55"/>
      <c r="S85" s="56"/>
      <c r="T85" s="57"/>
      <c r="U85" s="57"/>
      <c r="V85" s="58"/>
      <c r="W85" s="59"/>
      <c r="X85" s="60"/>
    </row>
    <row r="86" spans="1:24" s="23" customFormat="1" ht="11.25">
      <c r="A86" s="22"/>
      <c r="B86" s="47"/>
      <c r="C86" s="48"/>
      <c r="D86" s="49"/>
      <c r="E86" s="50"/>
      <c r="F86" s="51"/>
      <c r="G86" s="52"/>
      <c r="H86" s="62"/>
      <c r="I86" s="63"/>
      <c r="J86" s="62"/>
      <c r="K86" s="63"/>
      <c r="L86" s="62"/>
      <c r="M86" s="63"/>
      <c r="N86" s="53"/>
      <c r="O86" s="54"/>
      <c r="P86" s="42"/>
      <c r="Q86" s="43"/>
      <c r="R86" s="55"/>
      <c r="S86" s="56"/>
      <c r="T86" s="57"/>
      <c r="U86" s="57"/>
      <c r="V86" s="58"/>
      <c r="W86" s="59"/>
      <c r="X86" s="60"/>
    </row>
    <row r="87" spans="1:24" s="23" customFormat="1" ht="11.25">
      <c r="A87" s="22"/>
      <c r="B87" s="47"/>
      <c r="C87" s="48"/>
      <c r="D87" s="49"/>
      <c r="E87" s="50"/>
      <c r="F87" s="51"/>
      <c r="G87" s="52"/>
      <c r="H87" s="62"/>
      <c r="I87" s="63"/>
      <c r="J87" s="62"/>
      <c r="K87" s="63"/>
      <c r="L87" s="62"/>
      <c r="M87" s="63"/>
      <c r="N87" s="53"/>
      <c r="O87" s="54"/>
      <c r="P87" s="42"/>
      <c r="Q87" s="43"/>
      <c r="R87" s="55"/>
      <c r="S87" s="56"/>
      <c r="T87" s="57"/>
      <c r="U87" s="57"/>
      <c r="V87" s="58"/>
      <c r="W87" s="59"/>
      <c r="X87" s="60"/>
    </row>
    <row r="88" spans="1:24" s="23" customFormat="1" ht="11.25">
      <c r="A88" s="22"/>
      <c r="B88" s="47"/>
      <c r="C88" s="48"/>
      <c r="D88" s="49"/>
      <c r="E88" s="50"/>
      <c r="F88" s="51"/>
      <c r="G88" s="52"/>
      <c r="H88" s="62"/>
      <c r="I88" s="63"/>
      <c r="J88" s="62"/>
      <c r="K88" s="63"/>
      <c r="L88" s="62"/>
      <c r="M88" s="63"/>
      <c r="N88" s="53"/>
      <c r="O88" s="54"/>
      <c r="P88" s="42"/>
      <c r="Q88" s="43"/>
      <c r="R88" s="55"/>
      <c r="S88" s="56"/>
      <c r="T88" s="57"/>
      <c r="U88" s="57"/>
      <c r="V88" s="58"/>
      <c r="W88" s="59"/>
      <c r="X88" s="60"/>
    </row>
    <row r="89" spans="1:24" s="23" customFormat="1" ht="11.25">
      <c r="A89" s="22"/>
      <c r="B89" s="47"/>
      <c r="C89" s="48"/>
      <c r="D89" s="49"/>
      <c r="E89" s="50"/>
      <c r="F89" s="51"/>
      <c r="G89" s="52"/>
      <c r="H89" s="62"/>
      <c r="I89" s="63"/>
      <c r="J89" s="62"/>
      <c r="K89" s="63"/>
      <c r="L89" s="62"/>
      <c r="M89" s="63"/>
      <c r="N89" s="53"/>
      <c r="O89" s="54"/>
      <c r="P89" s="42"/>
      <c r="Q89" s="43"/>
      <c r="R89" s="55"/>
      <c r="S89" s="56"/>
      <c r="T89" s="57"/>
      <c r="U89" s="57"/>
      <c r="V89" s="58"/>
      <c r="W89" s="59"/>
      <c r="X89" s="60"/>
    </row>
    <row r="90" spans="1:24" s="23" customFormat="1" ht="11.25">
      <c r="A90" s="22"/>
      <c r="B90" s="47"/>
      <c r="C90" s="48"/>
      <c r="D90" s="49"/>
      <c r="E90" s="50"/>
      <c r="F90" s="51"/>
      <c r="G90" s="52"/>
      <c r="H90" s="62"/>
      <c r="I90" s="63"/>
      <c r="J90" s="62"/>
      <c r="K90" s="63"/>
      <c r="L90" s="62"/>
      <c r="M90" s="63"/>
      <c r="N90" s="53"/>
      <c r="O90" s="54"/>
      <c r="P90" s="42"/>
      <c r="Q90" s="43"/>
      <c r="R90" s="55"/>
      <c r="S90" s="56"/>
      <c r="T90" s="57"/>
      <c r="U90" s="57"/>
      <c r="V90" s="58"/>
      <c r="W90" s="59"/>
      <c r="X90" s="60"/>
    </row>
    <row r="91" spans="1:24" s="23" customFormat="1" ht="11.25">
      <c r="A91" s="22"/>
      <c r="B91" s="47"/>
      <c r="C91" s="48"/>
      <c r="D91" s="49"/>
      <c r="E91" s="50"/>
      <c r="F91" s="51"/>
      <c r="G91" s="52"/>
      <c r="H91" s="62"/>
      <c r="I91" s="63"/>
      <c r="J91" s="62"/>
      <c r="K91" s="63"/>
      <c r="L91" s="62"/>
      <c r="M91" s="63"/>
      <c r="N91" s="53"/>
      <c r="O91" s="54"/>
      <c r="P91" s="42"/>
      <c r="Q91" s="43"/>
      <c r="R91" s="55"/>
      <c r="S91" s="56"/>
      <c r="T91" s="57"/>
      <c r="U91" s="57"/>
      <c r="V91" s="58"/>
      <c r="W91" s="59"/>
      <c r="X91" s="60"/>
    </row>
    <row r="92" spans="1:24" s="23" customFormat="1" ht="11.25">
      <c r="A92" s="22"/>
      <c r="B92" s="47"/>
      <c r="C92" s="48"/>
      <c r="D92" s="49"/>
      <c r="E92" s="50"/>
      <c r="F92" s="51"/>
      <c r="G92" s="52"/>
      <c r="H92" s="62"/>
      <c r="I92" s="63"/>
      <c r="J92" s="62"/>
      <c r="K92" s="63"/>
      <c r="L92" s="62"/>
      <c r="M92" s="63"/>
      <c r="N92" s="53"/>
      <c r="O92" s="54"/>
      <c r="P92" s="42"/>
      <c r="Q92" s="43"/>
      <c r="R92" s="55"/>
      <c r="S92" s="56"/>
      <c r="T92" s="57"/>
      <c r="U92" s="57"/>
      <c r="V92" s="58"/>
      <c r="W92" s="59"/>
      <c r="X92" s="60"/>
    </row>
    <row r="93" spans="1:24" s="23" customFormat="1" ht="11.25">
      <c r="A93" s="22"/>
      <c r="B93" s="47"/>
      <c r="C93" s="48"/>
      <c r="D93" s="49"/>
      <c r="E93" s="50"/>
      <c r="F93" s="51"/>
      <c r="G93" s="52"/>
      <c r="H93" s="62"/>
      <c r="I93" s="63"/>
      <c r="J93" s="62"/>
      <c r="K93" s="63"/>
      <c r="L93" s="62"/>
      <c r="M93" s="63"/>
      <c r="N93" s="53"/>
      <c r="O93" s="54"/>
      <c r="P93" s="42"/>
      <c r="Q93" s="43"/>
      <c r="R93" s="55"/>
      <c r="S93" s="56"/>
      <c r="T93" s="57"/>
      <c r="U93" s="57"/>
      <c r="V93" s="58"/>
      <c r="W93" s="59"/>
      <c r="X93" s="60"/>
    </row>
    <row r="94" spans="1:24" s="23" customFormat="1" ht="11.25">
      <c r="A94" s="22"/>
      <c r="B94" s="47"/>
      <c r="C94" s="48"/>
      <c r="D94" s="49"/>
      <c r="E94" s="50"/>
      <c r="F94" s="51"/>
      <c r="G94" s="52"/>
      <c r="H94" s="62"/>
      <c r="I94" s="63"/>
      <c r="J94" s="62"/>
      <c r="K94" s="63"/>
      <c r="L94" s="62"/>
      <c r="M94" s="63"/>
      <c r="N94" s="53"/>
      <c r="O94" s="54"/>
      <c r="P94" s="42"/>
      <c r="Q94" s="43"/>
      <c r="R94" s="55"/>
      <c r="S94" s="56"/>
      <c r="T94" s="57"/>
      <c r="U94" s="57"/>
      <c r="V94" s="58"/>
      <c r="W94" s="59"/>
      <c r="X94" s="60"/>
    </row>
    <row r="95" spans="1:24" s="23" customFormat="1" ht="11.25">
      <c r="A95" s="22"/>
      <c r="B95" s="47"/>
      <c r="C95" s="48"/>
      <c r="D95" s="49"/>
      <c r="E95" s="50"/>
      <c r="F95" s="51"/>
      <c r="G95" s="52"/>
      <c r="H95" s="62"/>
      <c r="I95" s="63"/>
      <c r="J95" s="62"/>
      <c r="K95" s="63"/>
      <c r="L95" s="62"/>
      <c r="M95" s="63"/>
      <c r="N95" s="53"/>
      <c r="O95" s="54"/>
      <c r="P95" s="42"/>
      <c r="Q95" s="43"/>
      <c r="R95" s="55"/>
      <c r="S95" s="56"/>
      <c r="T95" s="57"/>
      <c r="U95" s="57"/>
      <c r="V95" s="58"/>
      <c r="W95" s="59"/>
      <c r="X95" s="60"/>
    </row>
    <row r="96" spans="1:24" s="23" customFormat="1" ht="11.25">
      <c r="A96" s="22"/>
      <c r="B96" s="47"/>
      <c r="C96" s="48"/>
      <c r="D96" s="49"/>
      <c r="E96" s="50"/>
      <c r="F96" s="51"/>
      <c r="G96" s="52"/>
      <c r="H96" s="62"/>
      <c r="I96" s="63"/>
      <c r="J96" s="62"/>
      <c r="K96" s="63"/>
      <c r="L96" s="62"/>
      <c r="M96" s="63"/>
      <c r="N96" s="53"/>
      <c r="O96" s="54"/>
      <c r="P96" s="42"/>
      <c r="Q96" s="43"/>
      <c r="R96" s="55"/>
      <c r="S96" s="56"/>
      <c r="T96" s="57"/>
      <c r="U96" s="57"/>
      <c r="V96" s="58"/>
      <c r="W96" s="59"/>
      <c r="X96" s="60"/>
    </row>
    <row r="97" spans="1:24" s="23" customFormat="1" ht="11.25">
      <c r="A97" s="22"/>
      <c r="B97" s="47"/>
      <c r="C97" s="48"/>
      <c r="D97" s="49"/>
      <c r="E97" s="50"/>
      <c r="F97" s="51"/>
      <c r="G97" s="52"/>
      <c r="H97" s="62"/>
      <c r="I97" s="63"/>
      <c r="J97" s="62"/>
      <c r="K97" s="63"/>
      <c r="L97" s="62"/>
      <c r="M97" s="63"/>
      <c r="N97" s="53"/>
      <c r="O97" s="54"/>
      <c r="P97" s="42"/>
      <c r="Q97" s="43"/>
      <c r="R97" s="55"/>
      <c r="S97" s="56"/>
      <c r="T97" s="57"/>
      <c r="U97" s="57"/>
      <c r="V97" s="58"/>
      <c r="W97" s="59"/>
      <c r="X97" s="60"/>
    </row>
    <row r="98" spans="1:24" s="23" customFormat="1" ht="11.25">
      <c r="A98" s="22"/>
      <c r="B98" s="47"/>
      <c r="C98" s="48"/>
      <c r="D98" s="49"/>
      <c r="E98" s="50"/>
      <c r="F98" s="51"/>
      <c r="G98" s="52"/>
      <c r="H98" s="62"/>
      <c r="I98" s="63"/>
      <c r="J98" s="62"/>
      <c r="K98" s="63"/>
      <c r="L98" s="62"/>
      <c r="M98" s="63"/>
      <c r="N98" s="53"/>
      <c r="O98" s="54"/>
      <c r="P98" s="42"/>
      <c r="Q98" s="43"/>
      <c r="R98" s="55"/>
      <c r="S98" s="56"/>
      <c r="T98" s="57"/>
      <c r="U98" s="57"/>
      <c r="V98" s="58"/>
      <c r="W98" s="59"/>
      <c r="X98" s="60"/>
    </row>
    <row r="99" spans="1:24" s="23" customFormat="1" ht="11.25">
      <c r="A99" s="22"/>
      <c r="B99" s="47"/>
      <c r="C99" s="48"/>
      <c r="D99" s="49"/>
      <c r="E99" s="50"/>
      <c r="F99" s="51"/>
      <c r="G99" s="52"/>
      <c r="H99" s="62"/>
      <c r="I99" s="63"/>
      <c r="J99" s="62"/>
      <c r="K99" s="63"/>
      <c r="L99" s="62"/>
      <c r="M99" s="63"/>
      <c r="N99" s="53"/>
      <c r="O99" s="54"/>
      <c r="P99" s="42"/>
      <c r="Q99" s="43"/>
      <c r="R99" s="55"/>
      <c r="S99" s="56"/>
      <c r="T99" s="57"/>
      <c r="U99" s="57"/>
      <c r="V99" s="58"/>
      <c r="W99" s="59"/>
      <c r="X99" s="60"/>
    </row>
    <row r="100" spans="1:24" s="23" customFormat="1" ht="11.25">
      <c r="A100" s="22"/>
      <c r="B100" s="47"/>
      <c r="C100" s="48"/>
      <c r="D100" s="49"/>
      <c r="E100" s="50"/>
      <c r="F100" s="51"/>
      <c r="G100" s="52"/>
      <c r="H100" s="62"/>
      <c r="I100" s="63"/>
      <c r="J100" s="62"/>
      <c r="K100" s="63"/>
      <c r="L100" s="62"/>
      <c r="M100" s="63"/>
      <c r="N100" s="53"/>
      <c r="O100" s="54"/>
      <c r="P100" s="42"/>
      <c r="Q100" s="43"/>
      <c r="R100" s="55"/>
      <c r="S100" s="56"/>
      <c r="T100" s="57"/>
      <c r="U100" s="57"/>
      <c r="V100" s="58"/>
      <c r="W100" s="59"/>
      <c r="X100" s="60"/>
    </row>
    <row r="101" spans="1:24" s="23" customFormat="1" ht="11.25">
      <c r="A101" s="22"/>
      <c r="B101" s="47"/>
      <c r="C101" s="48"/>
      <c r="D101" s="49"/>
      <c r="E101" s="50"/>
      <c r="F101" s="51"/>
      <c r="G101" s="52"/>
      <c r="H101" s="62"/>
      <c r="I101" s="63"/>
      <c r="J101" s="62"/>
      <c r="K101" s="63"/>
      <c r="L101" s="62"/>
      <c r="M101" s="63"/>
      <c r="N101" s="53"/>
      <c r="O101" s="54"/>
      <c r="P101" s="42"/>
      <c r="Q101" s="43"/>
      <c r="R101" s="55"/>
      <c r="S101" s="56"/>
      <c r="T101" s="57"/>
      <c r="U101" s="57"/>
      <c r="V101" s="58"/>
      <c r="W101" s="59"/>
      <c r="X101" s="60"/>
    </row>
    <row r="102" spans="1:24" s="23" customFormat="1" ht="11.25">
      <c r="A102" s="22"/>
      <c r="B102" s="29"/>
      <c r="C102" s="30"/>
      <c r="D102" s="31"/>
      <c r="E102" s="32"/>
      <c r="F102" s="33"/>
      <c r="G102" s="32"/>
      <c r="H102" s="62"/>
      <c r="I102" s="63"/>
      <c r="J102" s="62"/>
      <c r="K102" s="63"/>
      <c r="L102" s="62"/>
      <c r="M102" s="63"/>
      <c r="N102" s="40"/>
      <c r="O102" s="41"/>
      <c r="P102" s="42"/>
      <c r="Q102" s="43"/>
      <c r="R102" s="44"/>
      <c r="S102" s="45"/>
      <c r="T102" s="46"/>
      <c r="U102" s="46"/>
      <c r="V102" s="38"/>
      <c r="W102" s="39"/>
      <c r="X102" s="34"/>
    </row>
    <row r="103" spans="1:24" s="23" customFormat="1" ht="11.25">
      <c r="A103" s="22"/>
      <c r="B103" s="29"/>
      <c r="C103" s="30"/>
      <c r="D103" s="31"/>
      <c r="E103" s="32"/>
      <c r="F103" s="33"/>
      <c r="G103" s="32"/>
      <c r="H103" s="62"/>
      <c r="I103" s="63"/>
      <c r="J103" s="62"/>
      <c r="K103" s="63"/>
      <c r="L103" s="62"/>
      <c r="M103" s="63"/>
      <c r="N103" s="40"/>
      <c r="O103" s="41"/>
      <c r="P103" s="42"/>
      <c r="Q103" s="43"/>
      <c r="R103" s="44"/>
      <c r="S103" s="45"/>
      <c r="T103" s="46"/>
      <c r="U103" s="46"/>
      <c r="V103" s="38"/>
      <c r="W103" s="39"/>
      <c r="X103" s="34"/>
    </row>
    <row r="104" spans="1:24" s="23" customFormat="1" ht="11.25">
      <c r="A104" s="22"/>
      <c r="B104" s="29"/>
      <c r="C104" s="30"/>
      <c r="D104" s="31"/>
      <c r="E104" s="32"/>
      <c r="F104" s="33"/>
      <c r="G104" s="32"/>
      <c r="H104" s="62"/>
      <c r="I104" s="63"/>
      <c r="J104" s="62"/>
      <c r="K104" s="63"/>
      <c r="L104" s="62"/>
      <c r="M104" s="63"/>
      <c r="N104" s="40"/>
      <c r="O104" s="41"/>
      <c r="P104" s="42"/>
      <c r="Q104" s="43"/>
      <c r="R104" s="44"/>
      <c r="S104" s="45"/>
      <c r="T104" s="46"/>
      <c r="U104" s="46"/>
      <c r="V104" s="38"/>
      <c r="W104" s="39"/>
      <c r="X104" s="34"/>
    </row>
    <row r="105" spans="1:24" s="23" customFormat="1" ht="11.25">
      <c r="A105" s="22"/>
      <c r="B105" s="29"/>
      <c r="C105" s="30"/>
      <c r="D105" s="31"/>
      <c r="E105" s="32"/>
      <c r="F105" s="33"/>
      <c r="G105" s="32"/>
      <c r="H105" s="62"/>
      <c r="I105" s="63"/>
      <c r="J105" s="62"/>
      <c r="K105" s="63"/>
      <c r="L105" s="62"/>
      <c r="M105" s="63"/>
      <c r="N105" s="40"/>
      <c r="O105" s="41"/>
      <c r="P105" s="42"/>
      <c r="Q105" s="43"/>
      <c r="R105" s="44"/>
      <c r="S105" s="45"/>
      <c r="T105" s="46"/>
      <c r="U105" s="46"/>
      <c r="V105" s="38"/>
      <c r="W105" s="39"/>
      <c r="X105" s="34"/>
    </row>
    <row r="106" spans="1:24" s="23" customFormat="1" ht="11.25">
      <c r="A106" s="22"/>
      <c r="B106" s="29"/>
      <c r="C106" s="30"/>
      <c r="D106" s="31"/>
      <c r="E106" s="32"/>
      <c r="F106" s="33"/>
      <c r="G106" s="32"/>
      <c r="H106" s="62"/>
      <c r="I106" s="63"/>
      <c r="J106" s="62"/>
      <c r="K106" s="63"/>
      <c r="L106" s="62"/>
      <c r="M106" s="63"/>
      <c r="N106" s="40"/>
      <c r="O106" s="41"/>
      <c r="P106" s="42"/>
      <c r="Q106" s="43"/>
      <c r="R106" s="44"/>
      <c r="S106" s="45"/>
      <c r="T106" s="46"/>
      <c r="U106" s="46"/>
      <c r="V106" s="38"/>
      <c r="W106" s="39"/>
      <c r="X106" s="34"/>
    </row>
    <row r="107" spans="1:24" s="23" customFormat="1" ht="11.25">
      <c r="A107" s="22"/>
      <c r="B107" s="29"/>
      <c r="C107" s="30"/>
      <c r="D107" s="31"/>
      <c r="E107" s="32"/>
      <c r="F107" s="33"/>
      <c r="G107" s="32"/>
      <c r="H107" s="62"/>
      <c r="I107" s="63"/>
      <c r="J107" s="62"/>
      <c r="K107" s="63"/>
      <c r="L107" s="62"/>
      <c r="M107" s="63"/>
      <c r="N107" s="40"/>
      <c r="O107" s="41"/>
      <c r="P107" s="42"/>
      <c r="Q107" s="43"/>
      <c r="R107" s="44"/>
      <c r="S107" s="45"/>
      <c r="T107" s="46"/>
      <c r="U107" s="46"/>
      <c r="V107" s="38"/>
      <c r="W107" s="39"/>
      <c r="X107" s="34"/>
    </row>
    <row r="108" spans="1:24" s="23" customFormat="1" ht="11.25">
      <c r="A108" s="22"/>
      <c r="B108" s="29"/>
      <c r="C108" s="30"/>
      <c r="D108" s="31"/>
      <c r="E108" s="32"/>
      <c r="F108" s="33"/>
      <c r="G108" s="32"/>
      <c r="H108" s="62"/>
      <c r="I108" s="63"/>
      <c r="J108" s="62"/>
      <c r="K108" s="63"/>
      <c r="L108" s="62"/>
      <c r="M108" s="63"/>
      <c r="N108" s="40"/>
      <c r="O108" s="41"/>
      <c r="P108" s="42"/>
      <c r="Q108" s="43"/>
      <c r="R108" s="44"/>
      <c r="S108" s="45"/>
      <c r="T108" s="46"/>
      <c r="U108" s="46"/>
      <c r="V108" s="38"/>
      <c r="W108" s="39"/>
      <c r="X108" s="34"/>
    </row>
    <row r="109" spans="1:24" s="23" customFormat="1" ht="11.25">
      <c r="A109" s="22"/>
      <c r="B109" s="29"/>
      <c r="C109" s="30"/>
      <c r="D109" s="31"/>
      <c r="E109" s="32"/>
      <c r="F109" s="33"/>
      <c r="G109" s="32"/>
      <c r="H109" s="62"/>
      <c r="I109" s="63"/>
      <c r="J109" s="62"/>
      <c r="K109" s="63"/>
      <c r="L109" s="62"/>
      <c r="M109" s="63"/>
      <c r="N109" s="40"/>
      <c r="O109" s="41"/>
      <c r="P109" s="42"/>
      <c r="Q109" s="43"/>
      <c r="R109" s="44"/>
      <c r="S109" s="45"/>
      <c r="T109" s="46"/>
      <c r="U109" s="46"/>
      <c r="V109" s="38"/>
      <c r="W109" s="39"/>
      <c r="X109" s="34"/>
    </row>
    <row r="110" spans="1:24" s="23" customFormat="1" ht="11.25">
      <c r="A110" s="22"/>
      <c r="B110" s="29"/>
      <c r="C110" s="30"/>
      <c r="D110" s="31"/>
      <c r="E110" s="32"/>
      <c r="F110" s="33"/>
      <c r="G110" s="32"/>
      <c r="H110" s="62"/>
      <c r="I110" s="63"/>
      <c r="J110" s="62"/>
      <c r="K110" s="63"/>
      <c r="L110" s="62"/>
      <c r="M110" s="63"/>
      <c r="N110" s="40"/>
      <c r="O110" s="41"/>
      <c r="P110" s="42"/>
      <c r="Q110" s="43"/>
      <c r="R110" s="44"/>
      <c r="S110" s="45"/>
      <c r="T110" s="46"/>
      <c r="U110" s="46"/>
      <c r="V110" s="38"/>
      <c r="W110" s="39"/>
      <c r="X110" s="34"/>
    </row>
    <row r="111" spans="1:24" s="23" customFormat="1" ht="11.25">
      <c r="A111" s="22"/>
      <c r="B111" s="29"/>
      <c r="C111" s="30"/>
      <c r="D111" s="31"/>
      <c r="E111" s="32"/>
      <c r="F111" s="33"/>
      <c r="G111" s="32"/>
      <c r="H111" s="62"/>
      <c r="I111" s="63"/>
      <c r="J111" s="62"/>
      <c r="K111" s="63"/>
      <c r="L111" s="62"/>
      <c r="M111" s="63"/>
      <c r="N111" s="40"/>
      <c r="O111" s="41"/>
      <c r="P111" s="42"/>
      <c r="Q111" s="43"/>
      <c r="R111" s="44"/>
      <c r="S111" s="45"/>
      <c r="T111" s="46"/>
      <c r="U111" s="46"/>
      <c r="V111" s="38"/>
      <c r="W111" s="39"/>
      <c r="X111" s="34"/>
    </row>
    <row r="112" spans="1:24" s="23" customFormat="1" ht="11.25">
      <c r="A112" s="22"/>
      <c r="B112" s="29"/>
      <c r="C112" s="30"/>
      <c r="D112" s="31"/>
      <c r="E112" s="32"/>
      <c r="F112" s="33"/>
      <c r="G112" s="32"/>
      <c r="H112" s="62"/>
      <c r="I112" s="63"/>
      <c r="J112" s="62"/>
      <c r="K112" s="63"/>
      <c r="L112" s="62"/>
      <c r="M112" s="63"/>
      <c r="N112" s="40"/>
      <c r="O112" s="41"/>
      <c r="P112" s="42"/>
      <c r="Q112" s="43"/>
      <c r="R112" s="44"/>
      <c r="S112" s="45"/>
      <c r="T112" s="46"/>
      <c r="U112" s="46"/>
      <c r="V112" s="38"/>
      <c r="W112" s="39"/>
      <c r="X112" s="34"/>
    </row>
    <row r="113" spans="1:24" s="23" customFormat="1" ht="11.25">
      <c r="A113" s="22"/>
      <c r="B113" s="29"/>
      <c r="C113" s="30"/>
      <c r="D113" s="31"/>
      <c r="E113" s="32"/>
      <c r="F113" s="33"/>
      <c r="G113" s="32"/>
      <c r="H113" s="62"/>
      <c r="I113" s="63"/>
      <c r="J113" s="62"/>
      <c r="K113" s="63"/>
      <c r="L113" s="62"/>
      <c r="M113" s="63"/>
      <c r="N113" s="40"/>
      <c r="O113" s="41"/>
      <c r="P113" s="42"/>
      <c r="Q113" s="43"/>
      <c r="R113" s="44"/>
      <c r="S113" s="45"/>
      <c r="T113" s="46"/>
      <c r="U113" s="46"/>
      <c r="V113" s="38"/>
      <c r="W113" s="39"/>
      <c r="X113" s="34"/>
    </row>
    <row r="114" spans="1:24" s="23" customFormat="1" ht="11.25">
      <c r="A114" s="22"/>
      <c r="B114" s="29"/>
      <c r="C114" s="30"/>
      <c r="D114" s="31"/>
      <c r="E114" s="32"/>
      <c r="F114" s="33"/>
      <c r="G114" s="32"/>
      <c r="H114" s="62"/>
      <c r="I114" s="63"/>
      <c r="J114" s="62"/>
      <c r="K114" s="63"/>
      <c r="L114" s="62"/>
      <c r="M114" s="63"/>
      <c r="N114" s="40"/>
      <c r="O114" s="41"/>
      <c r="P114" s="42"/>
      <c r="Q114" s="43"/>
      <c r="R114" s="44"/>
      <c r="S114" s="45"/>
      <c r="T114" s="46"/>
      <c r="U114" s="46"/>
      <c r="V114" s="38"/>
      <c r="W114" s="39"/>
      <c r="X114" s="34"/>
    </row>
    <row r="115" spans="1:24" ht="11.25">
      <c r="A115" s="22"/>
      <c r="B115" s="29"/>
      <c r="C115" s="30"/>
      <c r="D115" s="31"/>
      <c r="E115" s="32"/>
      <c r="F115" s="33"/>
      <c r="G115" s="32"/>
      <c r="H115" s="62"/>
      <c r="I115" s="63"/>
      <c r="J115" s="62"/>
      <c r="K115" s="63"/>
      <c r="L115" s="62"/>
      <c r="M115" s="63"/>
      <c r="N115" s="40"/>
      <c r="O115" s="41"/>
      <c r="P115" s="42"/>
      <c r="Q115" s="43"/>
      <c r="R115" s="44"/>
      <c r="S115" s="45"/>
      <c r="T115" s="46"/>
      <c r="U115" s="46"/>
      <c r="V115" s="38"/>
      <c r="W115" s="39"/>
      <c r="X115" s="34"/>
    </row>
    <row r="116" spans="1:24" ht="11.25">
      <c r="A116" s="22"/>
      <c r="B116" s="29"/>
      <c r="C116" s="30"/>
      <c r="D116" s="31"/>
      <c r="E116" s="32"/>
      <c r="F116" s="33"/>
      <c r="G116" s="32"/>
      <c r="H116" s="62"/>
      <c r="I116" s="63"/>
      <c r="J116" s="62"/>
      <c r="K116" s="63"/>
      <c r="L116" s="62"/>
      <c r="M116" s="63"/>
      <c r="N116" s="40"/>
      <c r="O116" s="41"/>
      <c r="P116" s="42"/>
      <c r="Q116" s="43"/>
      <c r="R116" s="44"/>
      <c r="S116" s="45"/>
      <c r="T116" s="46"/>
      <c r="U116" s="46"/>
      <c r="V116" s="38"/>
      <c r="W116" s="39"/>
      <c r="X116" s="34"/>
    </row>
    <row r="117" spans="1:24" ht="11.25">
      <c r="A117" s="22"/>
      <c r="B117" s="29"/>
      <c r="C117" s="30"/>
      <c r="D117" s="31"/>
      <c r="E117" s="32"/>
      <c r="F117" s="33"/>
      <c r="G117" s="32"/>
      <c r="H117" s="62"/>
      <c r="I117" s="63"/>
      <c r="J117" s="62"/>
      <c r="K117" s="63"/>
      <c r="L117" s="62"/>
      <c r="M117" s="63"/>
      <c r="N117" s="40"/>
      <c r="O117" s="41"/>
      <c r="P117" s="42"/>
      <c r="Q117" s="43"/>
      <c r="R117" s="44"/>
      <c r="S117" s="45"/>
      <c r="T117" s="46"/>
      <c r="U117" s="46"/>
      <c r="V117" s="38"/>
      <c r="W117" s="39"/>
      <c r="X117" s="34"/>
    </row>
    <row r="118" spans="1:24" ht="11.25">
      <c r="A118" s="22"/>
      <c r="B118" s="29"/>
      <c r="C118" s="30"/>
      <c r="D118" s="31"/>
      <c r="E118" s="32"/>
      <c r="F118" s="33"/>
      <c r="G118" s="32"/>
      <c r="H118" s="62"/>
      <c r="I118" s="63"/>
      <c r="J118" s="62"/>
      <c r="K118" s="63"/>
      <c r="L118" s="62"/>
      <c r="M118" s="63"/>
      <c r="N118" s="40"/>
      <c r="O118" s="41"/>
      <c r="P118" s="42"/>
      <c r="Q118" s="43"/>
      <c r="R118" s="44"/>
      <c r="S118" s="45"/>
      <c r="T118" s="46"/>
      <c r="U118" s="46"/>
      <c r="V118" s="38"/>
      <c r="W118" s="39"/>
      <c r="X118" s="34"/>
    </row>
    <row r="119" spans="1:24" ht="11.25">
      <c r="A119" s="22"/>
      <c r="B119" s="29"/>
      <c r="C119" s="30"/>
      <c r="D119" s="31"/>
      <c r="E119" s="32"/>
      <c r="F119" s="33"/>
      <c r="G119" s="32"/>
      <c r="H119" s="62"/>
      <c r="I119" s="63"/>
      <c r="J119" s="62"/>
      <c r="K119" s="63"/>
      <c r="L119" s="62"/>
      <c r="M119" s="63"/>
      <c r="N119" s="40"/>
      <c r="O119" s="41"/>
      <c r="P119" s="42"/>
      <c r="Q119" s="43"/>
      <c r="R119" s="44"/>
      <c r="S119" s="45"/>
      <c r="T119" s="46"/>
      <c r="U119" s="46"/>
      <c r="V119" s="38"/>
      <c r="W119" s="39"/>
      <c r="X119" s="34"/>
    </row>
    <row r="120" spans="1:24" ht="11.25">
      <c r="A120" s="22"/>
      <c r="B120" s="29"/>
      <c r="C120" s="30"/>
      <c r="D120" s="31"/>
      <c r="E120" s="32"/>
      <c r="F120" s="33"/>
      <c r="G120" s="32"/>
      <c r="H120" s="62"/>
      <c r="I120" s="63"/>
      <c r="J120" s="62"/>
      <c r="K120" s="63"/>
      <c r="L120" s="62"/>
      <c r="M120" s="63"/>
      <c r="N120" s="40"/>
      <c r="O120" s="41"/>
      <c r="P120" s="42"/>
      <c r="Q120" s="43"/>
      <c r="R120" s="44"/>
      <c r="S120" s="45"/>
      <c r="T120" s="46"/>
      <c r="U120" s="46"/>
      <c r="V120" s="38"/>
      <c r="W120" s="39"/>
      <c r="X120" s="34"/>
    </row>
    <row r="121" spans="1:24" ht="11.25">
      <c r="A121" s="22"/>
      <c r="B121" s="29"/>
      <c r="C121" s="30"/>
      <c r="D121" s="31"/>
      <c r="E121" s="32"/>
      <c r="F121" s="33"/>
      <c r="G121" s="32"/>
      <c r="H121" s="62"/>
      <c r="I121" s="63"/>
      <c r="J121" s="62"/>
      <c r="K121" s="63"/>
      <c r="L121" s="62"/>
      <c r="M121" s="63"/>
      <c r="N121" s="40"/>
      <c r="O121" s="41"/>
      <c r="P121" s="42"/>
      <c r="Q121" s="43"/>
      <c r="R121" s="44"/>
      <c r="S121" s="45"/>
      <c r="T121" s="46"/>
      <c r="U121" s="46"/>
      <c r="V121" s="38"/>
      <c r="W121" s="39"/>
      <c r="X121" s="34"/>
    </row>
    <row r="122" spans="1:24" ht="11.25">
      <c r="A122" s="22"/>
      <c r="B122" s="29"/>
      <c r="C122" s="30"/>
      <c r="D122" s="31"/>
      <c r="E122" s="32"/>
      <c r="F122" s="33"/>
      <c r="G122" s="32"/>
      <c r="H122" s="62"/>
      <c r="I122" s="63"/>
      <c r="J122" s="62"/>
      <c r="K122" s="63"/>
      <c r="L122" s="62"/>
      <c r="M122" s="63"/>
      <c r="N122" s="40"/>
      <c r="O122" s="41"/>
      <c r="P122" s="42"/>
      <c r="Q122" s="43"/>
      <c r="R122" s="44"/>
      <c r="S122" s="45"/>
      <c r="T122" s="46"/>
      <c r="U122" s="46"/>
      <c r="V122" s="38"/>
      <c r="W122" s="39"/>
      <c r="X122" s="34"/>
    </row>
    <row r="123" spans="1:24" ht="11.25">
      <c r="A123" s="22"/>
      <c r="B123" s="29"/>
      <c r="C123" s="30"/>
      <c r="D123" s="31"/>
      <c r="E123" s="32"/>
      <c r="F123" s="33"/>
      <c r="G123" s="32"/>
      <c r="H123" s="62"/>
      <c r="I123" s="63"/>
      <c r="J123" s="62"/>
      <c r="K123" s="63"/>
      <c r="L123" s="62"/>
      <c r="M123" s="63"/>
      <c r="N123" s="40"/>
      <c r="O123" s="41"/>
      <c r="P123" s="42"/>
      <c r="Q123" s="43"/>
      <c r="R123" s="44"/>
      <c r="S123" s="45"/>
      <c r="T123" s="46"/>
      <c r="U123" s="46"/>
      <c r="V123" s="38"/>
      <c r="W123" s="39"/>
      <c r="X123" s="34"/>
    </row>
    <row r="124" spans="1:24" ht="11.25">
      <c r="A124" s="22"/>
      <c r="B124" s="29"/>
      <c r="C124" s="30"/>
      <c r="D124" s="31"/>
      <c r="E124" s="32"/>
      <c r="F124" s="33"/>
      <c r="G124" s="32"/>
      <c r="H124" s="62"/>
      <c r="I124" s="63"/>
      <c r="J124" s="62"/>
      <c r="K124" s="63"/>
      <c r="L124" s="62"/>
      <c r="M124" s="63"/>
      <c r="N124" s="40"/>
      <c r="O124" s="41"/>
      <c r="P124" s="42"/>
      <c r="Q124" s="43"/>
      <c r="R124" s="44"/>
      <c r="S124" s="45"/>
      <c r="T124" s="46"/>
      <c r="U124" s="46"/>
      <c r="V124" s="38"/>
      <c r="W124" s="39"/>
      <c r="X124" s="34"/>
    </row>
    <row r="125" spans="1:24" ht="11.25">
      <c r="A125" s="22"/>
      <c r="B125" s="29"/>
      <c r="C125" s="30"/>
      <c r="D125" s="31"/>
      <c r="E125" s="32"/>
      <c r="F125" s="33"/>
      <c r="G125" s="32"/>
      <c r="H125" s="62"/>
      <c r="I125" s="63"/>
      <c r="J125" s="62"/>
      <c r="K125" s="63"/>
      <c r="L125" s="62"/>
      <c r="M125" s="63"/>
      <c r="N125" s="40"/>
      <c r="O125" s="41"/>
      <c r="P125" s="42"/>
      <c r="Q125" s="43"/>
      <c r="R125" s="44"/>
      <c r="S125" s="45"/>
      <c r="T125" s="46"/>
      <c r="U125" s="46"/>
      <c r="V125" s="38"/>
      <c r="W125" s="39"/>
      <c r="X125" s="34"/>
    </row>
    <row r="126" spans="1:24" ht="11.25">
      <c r="A126" s="22"/>
      <c r="B126" s="29"/>
      <c r="C126" s="30"/>
      <c r="D126" s="31"/>
      <c r="E126" s="32"/>
      <c r="F126" s="33"/>
      <c r="G126" s="32"/>
      <c r="H126" s="62"/>
      <c r="I126" s="63"/>
      <c r="J126" s="62"/>
      <c r="K126" s="63"/>
      <c r="L126" s="62"/>
      <c r="M126" s="63"/>
      <c r="N126" s="40"/>
      <c r="O126" s="41"/>
      <c r="P126" s="42"/>
      <c r="Q126" s="43"/>
      <c r="R126" s="44"/>
      <c r="S126" s="45"/>
      <c r="T126" s="46"/>
      <c r="U126" s="46"/>
      <c r="V126" s="38"/>
      <c r="W126" s="39"/>
      <c r="X126" s="34"/>
    </row>
    <row r="127" spans="1:24" ht="11.25">
      <c r="A127" s="22"/>
      <c r="B127" s="29"/>
      <c r="C127" s="30"/>
      <c r="D127" s="31"/>
      <c r="E127" s="32"/>
      <c r="F127" s="33"/>
      <c r="G127" s="32"/>
      <c r="H127" s="62"/>
      <c r="I127" s="63"/>
      <c r="J127" s="62"/>
      <c r="K127" s="63"/>
      <c r="L127" s="62"/>
      <c r="M127" s="63"/>
      <c r="N127" s="40"/>
      <c r="O127" s="41"/>
      <c r="P127" s="42"/>
      <c r="Q127" s="43"/>
      <c r="R127" s="44"/>
      <c r="S127" s="45"/>
      <c r="T127" s="46"/>
      <c r="U127" s="46"/>
      <c r="V127" s="38"/>
      <c r="W127" s="39"/>
      <c r="X127" s="34"/>
    </row>
    <row r="128" spans="1:24" ht="11.25">
      <c r="A128" s="22"/>
      <c r="B128" s="29"/>
      <c r="C128" s="30"/>
      <c r="D128" s="31"/>
      <c r="E128" s="32"/>
      <c r="F128" s="33"/>
      <c r="G128" s="32"/>
      <c r="H128" s="62"/>
      <c r="I128" s="63"/>
      <c r="J128" s="62"/>
      <c r="K128" s="63"/>
      <c r="L128" s="62"/>
      <c r="M128" s="63"/>
      <c r="N128" s="40"/>
      <c r="O128" s="41"/>
      <c r="P128" s="42"/>
      <c r="Q128" s="43"/>
      <c r="R128" s="44"/>
      <c r="S128" s="45"/>
      <c r="T128" s="46"/>
      <c r="U128" s="46"/>
      <c r="V128" s="38"/>
      <c r="W128" s="39"/>
      <c r="X128" s="34"/>
    </row>
    <row r="129" spans="1:24" ht="11.25">
      <c r="A129" s="22"/>
      <c r="B129" s="29"/>
      <c r="C129" s="30"/>
      <c r="D129" s="31"/>
      <c r="E129" s="32"/>
      <c r="F129" s="33"/>
      <c r="G129" s="32"/>
      <c r="H129" s="62"/>
      <c r="I129" s="63"/>
      <c r="J129" s="62"/>
      <c r="K129" s="63"/>
      <c r="L129" s="62"/>
      <c r="M129" s="63"/>
      <c r="N129" s="40"/>
      <c r="O129" s="41"/>
      <c r="P129" s="42"/>
      <c r="Q129" s="43"/>
      <c r="R129" s="44"/>
      <c r="S129" s="45"/>
      <c r="T129" s="46"/>
      <c r="U129" s="46"/>
      <c r="V129" s="38"/>
      <c r="W129" s="39"/>
      <c r="X129" s="34"/>
    </row>
    <row r="130" spans="1:24" ht="11.25">
      <c r="A130" s="22"/>
      <c r="B130" s="29"/>
      <c r="C130" s="30"/>
      <c r="D130" s="31"/>
      <c r="E130" s="32"/>
      <c r="F130" s="33"/>
      <c r="G130" s="32"/>
      <c r="H130" s="62"/>
      <c r="I130" s="63"/>
      <c r="J130" s="62"/>
      <c r="K130" s="63"/>
      <c r="L130" s="62"/>
      <c r="M130" s="63"/>
      <c r="N130" s="40"/>
      <c r="O130" s="41"/>
      <c r="P130" s="42"/>
      <c r="Q130" s="43"/>
      <c r="R130" s="44"/>
      <c r="S130" s="45"/>
      <c r="T130" s="46"/>
      <c r="U130" s="46"/>
      <c r="V130" s="38"/>
      <c r="W130" s="39"/>
      <c r="X130" s="34"/>
    </row>
    <row r="131" spans="1:24" ht="11.25">
      <c r="A131" s="22"/>
      <c r="B131" s="29"/>
      <c r="C131" s="30"/>
      <c r="D131" s="31"/>
      <c r="E131" s="32"/>
      <c r="F131" s="33"/>
      <c r="G131" s="32"/>
      <c r="H131" s="62"/>
      <c r="I131" s="63"/>
      <c r="J131" s="62"/>
      <c r="K131" s="63"/>
      <c r="L131" s="62"/>
      <c r="M131" s="63"/>
      <c r="N131" s="40"/>
      <c r="O131" s="41"/>
      <c r="P131" s="42"/>
      <c r="Q131" s="43"/>
      <c r="R131" s="44"/>
      <c r="S131" s="45"/>
      <c r="T131" s="46"/>
      <c r="U131" s="46"/>
      <c r="V131" s="38"/>
      <c r="W131" s="39"/>
      <c r="X131" s="34"/>
    </row>
  </sheetData>
  <sheetProtection selectLockedCells="1" selectUnlockedCells="1"/>
  <mergeCells count="11">
    <mergeCell ref="N4:O4"/>
    <mergeCell ref="T4:U4"/>
    <mergeCell ref="V4:W4"/>
    <mergeCell ref="H1:W3"/>
    <mergeCell ref="H4:I4"/>
    <mergeCell ref="R4:S4"/>
    <mergeCell ref="B3:C3"/>
    <mergeCell ref="B2:C2"/>
    <mergeCell ref="B1:C1"/>
    <mergeCell ref="J4:K4"/>
    <mergeCell ref="L4:M4"/>
  </mergeCells>
  <hyperlinks>
    <hyperlink ref="B2" r:id="rId1" display="https://www.antraktsinema.com/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2023-06-13T22:12:13Z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