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345" yWindow="-20235" windowWidth="24240" windowHeight="137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D27" i="1" l="1"/>
  <c r="X27" i="1"/>
  <c r="W27" i="1"/>
  <c r="V27" i="1"/>
  <c r="V26" i="1" l="1"/>
  <c r="W26" i="1"/>
  <c r="X26" i="1" s="1"/>
  <c r="AD26" i="1"/>
  <c r="V25" i="1" l="1"/>
  <c r="W25" i="1"/>
  <c r="X25" i="1" s="1"/>
  <c r="AD25" i="1"/>
  <c r="V24" i="1"/>
  <c r="W24" i="1"/>
  <c r="X24" i="1" s="1"/>
  <c r="AD24" i="1"/>
  <c r="AD23" i="1" l="1"/>
  <c r="W23" i="1"/>
  <c r="X23" i="1" s="1"/>
  <c r="V23" i="1"/>
  <c r="AD22" i="1" l="1"/>
  <c r="W22" i="1"/>
  <c r="X22" i="1" s="1"/>
  <c r="V22" i="1"/>
  <c r="AD21" i="1" l="1"/>
  <c r="W21" i="1"/>
  <c r="X21" i="1" s="1"/>
  <c r="V21" i="1"/>
  <c r="AD20" i="1" l="1"/>
  <c r="W20" i="1"/>
  <c r="X20" i="1" s="1"/>
  <c r="V20" i="1"/>
  <c r="AD19" i="1" l="1"/>
  <c r="W19" i="1"/>
  <c r="X19" i="1" s="1"/>
  <c r="V19" i="1"/>
  <c r="X18" i="1" l="1"/>
  <c r="AD18" i="1" l="1"/>
  <c r="W18" i="1"/>
  <c r="V18" i="1"/>
  <c r="AD17" i="1" l="1"/>
  <c r="W17" i="1"/>
  <c r="X17" i="1" s="1"/>
  <c r="V17" i="1"/>
  <c r="W16" i="1" l="1"/>
  <c r="X16" i="1" s="1"/>
  <c r="V16" i="1"/>
  <c r="AD16" i="1" l="1"/>
  <c r="AD15" i="1" l="1"/>
  <c r="V15" i="1"/>
  <c r="W15" i="1"/>
  <c r="X15" i="1" s="1"/>
  <c r="AD14" i="1" l="1"/>
  <c r="W14" i="1"/>
  <c r="X14" i="1" s="1"/>
  <c r="V14" i="1"/>
  <c r="V13" i="1" l="1"/>
  <c r="AD13" i="1"/>
  <c r="W13" i="1"/>
  <c r="X13" i="1" s="1"/>
  <c r="V12" i="1" l="1"/>
  <c r="W12" i="1"/>
  <c r="X12" i="1" l="1"/>
  <c r="AD12" i="1"/>
  <c r="W11" i="1"/>
  <c r="X11" i="1"/>
  <c r="V11" i="1"/>
  <c r="AD11" i="1" l="1"/>
  <c r="AD10" i="1" l="1"/>
  <c r="W10" i="1"/>
  <c r="X10" i="1" s="1"/>
  <c r="V10" i="1"/>
  <c r="X9" i="1" l="1"/>
  <c r="X8" i="1"/>
  <c r="AD9" i="1" l="1"/>
  <c r="AD8" i="1"/>
  <c r="W9" i="1" l="1"/>
  <c r="V9" i="1"/>
  <c r="W8" i="1"/>
  <c r="V8" i="1"/>
  <c r="AD7" i="1" l="1"/>
  <c r="W7" i="1"/>
  <c r="X7" i="1" s="1"/>
  <c r="V7" i="1"/>
  <c r="AD6" i="1" l="1"/>
  <c r="AD5" i="1"/>
  <c r="AD4" i="1"/>
  <c r="W6" i="1" l="1"/>
  <c r="X6" i="1" s="1"/>
  <c r="V6" i="1"/>
  <c r="W5" i="1" l="1"/>
  <c r="X5" i="1" s="1"/>
  <c r="V5" i="1"/>
  <c r="AB5" i="1" s="1"/>
  <c r="AC5" i="1" l="1"/>
  <c r="X4" i="1"/>
  <c r="W4" i="1" l="1"/>
  <c r="AC4" i="1" s="1"/>
  <c r="AC3" i="1"/>
  <c r="AB3" i="1"/>
  <c r="V4" i="1"/>
  <c r="AB4" i="1" s="1"/>
  <c r="X3" i="1" l="1"/>
  <c r="W3" i="1"/>
  <c r="V3" i="1"/>
  <c r="AD3" i="1" l="1"/>
</calcChain>
</file>

<file path=xl/sharedStrings.xml><?xml version="1.0" encoding="utf-8"?>
<sst xmlns="http://schemas.openxmlformats.org/spreadsheetml/2006/main" count="105" uniqueCount="41">
  <si>
    <t>FİLM ADI</t>
  </si>
  <si>
    <t>VİZYON T.</t>
  </si>
  <si>
    <t>DAĞITIM</t>
  </si>
  <si>
    <t>ŞİRKET / STÜDYO</t>
  </si>
  <si>
    <t>KOPYA</t>
  </si>
  <si>
    <t>SALON</t>
  </si>
  <si>
    <t>HAFTA</t>
  </si>
  <si>
    <t>CUMA
KİŞİ</t>
  </si>
  <si>
    <t>C.TESİ
HASILAT</t>
  </si>
  <si>
    <t>C.TESİ
KİŞİ</t>
  </si>
  <si>
    <t>PAZAR
HASILAT</t>
  </si>
  <si>
    <t>PAZAR
KİŞİ</t>
  </si>
  <si>
    <t>ORT.
KİŞİ</t>
  </si>
  <si>
    <t>BİLET ORT.
(HSONU)</t>
  </si>
  <si>
    <t>% DEĞİŞİM</t>
  </si>
  <si>
    <t>TOPLAM
KİŞİ</t>
  </si>
  <si>
    <t>BİLET
ORT. (TOP)</t>
  </si>
  <si>
    <t>P.TESİ HASILAT</t>
  </si>
  <si>
    <t>SALI  HASILAT</t>
  </si>
  <si>
    <t>ÇARŞ HASILAT</t>
  </si>
  <si>
    <t>PERŞ HASILAT</t>
  </si>
  <si>
    <t>HAFTA
HASILAT</t>
  </si>
  <si>
    <t>HAFTA
KİŞİ</t>
  </si>
  <si>
    <t>GEÇEN HAFTA HAS.</t>
  </si>
  <si>
    <t>TOPLAM 
HASILAT</t>
  </si>
  <si>
    <t>PERŞ
KİŞİ</t>
  </si>
  <si>
    <t>CUMA 
HASILAT</t>
  </si>
  <si>
    <t>P.TESİ
KİŞİ</t>
  </si>
  <si>
    <t>SALI
KİŞİ</t>
  </si>
  <si>
    <t>ÇARŞ
KİŞİ</t>
  </si>
  <si>
    <t>LÜBBEY'İN LANETİ</t>
  </si>
  <si>
    <t>MC FİLM</t>
  </si>
  <si>
    <t>BARAN FİLM YAPIM</t>
  </si>
  <si>
    <t>İSMETSE OLUR</t>
  </si>
  <si>
    <t>MANİA YAPIM</t>
  </si>
  <si>
    <t>HARS TEŞEBBÜS</t>
  </si>
  <si>
    <t>8-0</t>
  </si>
  <si>
    <t>YASAKLI KÖY</t>
  </si>
  <si>
    <t>MA PRODUCTION</t>
  </si>
  <si>
    <t>ORMAN</t>
  </si>
  <si>
    <t>SOS MEDYA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</si>
</sst>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7"/>
  <sheetViews>
    <sheetView tabSelected="1" topLeftCell="C1" zoomScale="70" zoomScaleNormal="70" workbookViewId="0">
      <selection activeCell="AA34" sqref="AA34"/>
    </sheetView>
  </sheetViews>
  <sheetFormatPr defaultColWidth="8.85546875" defaultRowHeight="15" x14ac:dyDescent="0.25"/>
  <cols>
    <col min="1" max="1" width="17.140625" customWidth="1"/>
    <col min="2" max="2" width="17" customWidth="1"/>
    <col min="3" max="3" width="11.85546875" customWidth="1"/>
    <col min="4" max="4" width="21.42578125" customWidth="1"/>
    <col min="5" max="6" width="9.7109375" style="7" customWidth="1"/>
    <col min="7" max="7" width="7.28515625" customWidth="1"/>
    <col min="8" max="21" width="10.7109375" customWidth="1"/>
    <col min="22" max="22" width="10.28515625" customWidth="1"/>
    <col min="24" max="24" width="10.5703125" customWidth="1"/>
    <col min="25" max="26" width="10.85546875" customWidth="1"/>
    <col min="27" max="27" width="13.5703125" customWidth="1"/>
    <col min="28" max="28" width="10.42578125" customWidth="1"/>
    <col min="30" max="30" width="12.7109375" customWidth="1"/>
  </cols>
  <sheetData>
    <row r="2" spans="1:30" ht="47.25" x14ac:dyDescent="0.25">
      <c r="A2" s="1" t="s">
        <v>0</v>
      </c>
      <c r="B2" s="2" t="s">
        <v>1</v>
      </c>
      <c r="C2" s="3" t="s">
        <v>2</v>
      </c>
      <c r="D2" s="2" t="s">
        <v>3</v>
      </c>
      <c r="E2" s="6" t="s">
        <v>4</v>
      </c>
      <c r="F2" s="3" t="s">
        <v>5</v>
      </c>
      <c r="G2" s="3" t="s">
        <v>6</v>
      </c>
      <c r="H2" s="8" t="s">
        <v>26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9" t="s">
        <v>17</v>
      </c>
      <c r="O2" s="9" t="s">
        <v>27</v>
      </c>
      <c r="P2" s="9" t="s">
        <v>18</v>
      </c>
      <c r="Q2" s="9" t="s">
        <v>28</v>
      </c>
      <c r="R2" s="9" t="s">
        <v>19</v>
      </c>
      <c r="S2" s="9" t="s">
        <v>29</v>
      </c>
      <c r="T2" s="9" t="s">
        <v>20</v>
      </c>
      <c r="U2" s="9" t="s">
        <v>25</v>
      </c>
      <c r="V2" s="11" t="s">
        <v>21</v>
      </c>
      <c r="W2" s="11" t="s">
        <v>22</v>
      </c>
      <c r="X2" s="4" t="s">
        <v>12</v>
      </c>
      <c r="Y2" s="5" t="s">
        <v>13</v>
      </c>
      <c r="Z2" s="4" t="s">
        <v>23</v>
      </c>
      <c r="AA2" s="4" t="s">
        <v>14</v>
      </c>
      <c r="AB2" s="10" t="s">
        <v>24</v>
      </c>
      <c r="AC2" s="11" t="s">
        <v>15</v>
      </c>
      <c r="AD2" s="4" t="s">
        <v>16</v>
      </c>
    </row>
    <row r="3" spans="1:30" x14ac:dyDescent="0.25">
      <c r="A3" t="s">
        <v>30</v>
      </c>
      <c r="B3" s="12">
        <v>44568</v>
      </c>
      <c r="C3" t="s">
        <v>31</v>
      </c>
      <c r="D3" t="s">
        <v>32</v>
      </c>
      <c r="E3" s="7">
        <v>50</v>
      </c>
      <c r="F3" s="7">
        <v>50</v>
      </c>
      <c r="G3">
        <v>1</v>
      </c>
      <c r="H3">
        <v>14214.5</v>
      </c>
      <c r="I3">
        <v>640</v>
      </c>
      <c r="J3">
        <v>23560.5</v>
      </c>
      <c r="K3">
        <v>1061</v>
      </c>
      <c r="L3">
        <v>24744.5</v>
      </c>
      <c r="M3">
        <v>1081</v>
      </c>
      <c r="N3">
        <v>9235.5</v>
      </c>
      <c r="O3">
        <v>446</v>
      </c>
      <c r="P3">
        <v>8721.5</v>
      </c>
      <c r="Q3">
        <v>393</v>
      </c>
      <c r="R3">
        <v>9069</v>
      </c>
      <c r="S3">
        <v>453</v>
      </c>
      <c r="T3">
        <v>9055.5</v>
      </c>
      <c r="U3">
        <v>416</v>
      </c>
      <c r="V3">
        <f t="shared" ref="V3:W23" si="0">SUM(H3,J3,L3,N3,P3,R3,T3,)</f>
        <v>98601</v>
      </c>
      <c r="W3">
        <f t="shared" si="0"/>
        <v>4490</v>
      </c>
      <c r="X3">
        <f t="shared" ref="X3:X23" si="1">SUM(W3/F3)</f>
        <v>89.8</v>
      </c>
      <c r="AB3">
        <f>V3</f>
        <v>98601</v>
      </c>
      <c r="AC3">
        <f>W3</f>
        <v>4490</v>
      </c>
      <c r="AD3">
        <f t="shared" ref="AD3:AD23" si="2">SUM(AB3/AC3)</f>
        <v>21.960133630289533</v>
      </c>
    </row>
    <row r="4" spans="1:30" x14ac:dyDescent="0.25">
      <c r="A4" t="s">
        <v>30</v>
      </c>
      <c r="B4" s="12">
        <v>44568</v>
      </c>
      <c r="C4" t="s">
        <v>31</v>
      </c>
      <c r="D4" t="s">
        <v>32</v>
      </c>
      <c r="E4" s="7">
        <v>31</v>
      </c>
      <c r="F4" s="7">
        <v>31</v>
      </c>
      <c r="G4">
        <v>2</v>
      </c>
      <c r="H4">
        <v>4444.5</v>
      </c>
      <c r="I4">
        <v>206</v>
      </c>
      <c r="J4">
        <v>7949.5</v>
      </c>
      <c r="K4">
        <v>381</v>
      </c>
      <c r="L4">
        <v>9937</v>
      </c>
      <c r="M4">
        <v>450</v>
      </c>
      <c r="N4">
        <v>3140</v>
      </c>
      <c r="O4">
        <v>168</v>
      </c>
      <c r="P4">
        <v>3762</v>
      </c>
      <c r="Q4">
        <v>193</v>
      </c>
      <c r="R4">
        <v>3571</v>
      </c>
      <c r="S4">
        <v>195</v>
      </c>
      <c r="T4">
        <v>4630</v>
      </c>
      <c r="U4">
        <v>242</v>
      </c>
      <c r="V4">
        <f t="shared" si="0"/>
        <v>37434</v>
      </c>
      <c r="W4">
        <f t="shared" si="0"/>
        <v>1835</v>
      </c>
      <c r="X4">
        <f t="shared" si="1"/>
        <v>59.193548387096776</v>
      </c>
      <c r="AB4">
        <f>SUM(V3,V4)</f>
        <v>136035</v>
      </c>
      <c r="AC4">
        <f>SUM(W3,W4)</f>
        <v>6325</v>
      </c>
      <c r="AD4">
        <f t="shared" si="2"/>
        <v>21.507509881422926</v>
      </c>
    </row>
    <row r="5" spans="1:30" x14ac:dyDescent="0.25">
      <c r="A5" t="s">
        <v>30</v>
      </c>
      <c r="B5" s="12">
        <v>44568</v>
      </c>
      <c r="C5" t="s">
        <v>31</v>
      </c>
      <c r="D5" t="s">
        <v>32</v>
      </c>
      <c r="E5" s="7">
        <v>6</v>
      </c>
      <c r="F5" s="7">
        <v>6</v>
      </c>
      <c r="G5">
        <v>3</v>
      </c>
      <c r="H5">
        <v>258</v>
      </c>
      <c r="I5">
        <v>10</v>
      </c>
      <c r="J5">
        <v>334</v>
      </c>
      <c r="K5">
        <v>12</v>
      </c>
      <c r="L5">
        <v>680</v>
      </c>
      <c r="M5">
        <v>29</v>
      </c>
      <c r="N5">
        <v>50</v>
      </c>
      <c r="O5">
        <v>2</v>
      </c>
      <c r="P5">
        <v>197</v>
      </c>
      <c r="Q5">
        <v>9</v>
      </c>
      <c r="R5">
        <v>275</v>
      </c>
      <c r="S5">
        <v>12</v>
      </c>
      <c r="T5">
        <v>144</v>
      </c>
      <c r="U5">
        <v>6</v>
      </c>
      <c r="V5">
        <f t="shared" si="0"/>
        <v>1938</v>
      </c>
      <c r="W5">
        <f t="shared" si="0"/>
        <v>80</v>
      </c>
      <c r="X5">
        <f t="shared" si="1"/>
        <v>13.333333333333334</v>
      </c>
      <c r="AB5">
        <f>SUM(V3,V4,V5)</f>
        <v>137973</v>
      </c>
      <c r="AC5">
        <f>SUM(W3,W4,W5)</f>
        <v>6405</v>
      </c>
      <c r="AD5">
        <f t="shared" si="2"/>
        <v>21.541451990632318</v>
      </c>
    </row>
    <row r="6" spans="1:30" x14ac:dyDescent="0.25">
      <c r="A6" t="s">
        <v>33</v>
      </c>
      <c r="B6" s="12">
        <v>44603</v>
      </c>
      <c r="C6" t="s">
        <v>31</v>
      </c>
      <c r="D6" t="s">
        <v>34</v>
      </c>
      <c r="E6" s="7">
        <v>11</v>
      </c>
      <c r="F6" s="7">
        <v>11</v>
      </c>
      <c r="G6">
        <v>1</v>
      </c>
      <c r="H6">
        <v>1774.5</v>
      </c>
      <c r="I6">
        <v>55</v>
      </c>
      <c r="J6">
        <v>2215.5</v>
      </c>
      <c r="K6">
        <v>67</v>
      </c>
      <c r="L6">
        <v>319.5</v>
      </c>
      <c r="M6">
        <v>13</v>
      </c>
      <c r="N6">
        <v>242</v>
      </c>
      <c r="O6">
        <v>13</v>
      </c>
      <c r="P6">
        <v>148.5</v>
      </c>
      <c r="Q6">
        <v>7</v>
      </c>
      <c r="R6">
        <v>1628</v>
      </c>
      <c r="S6">
        <v>60</v>
      </c>
      <c r="T6">
        <v>240</v>
      </c>
      <c r="U6">
        <v>11</v>
      </c>
      <c r="V6">
        <f t="shared" si="0"/>
        <v>6568</v>
      </c>
      <c r="W6">
        <f t="shared" si="0"/>
        <v>226</v>
      </c>
      <c r="X6">
        <f t="shared" si="1"/>
        <v>20.545454545454547</v>
      </c>
      <c r="AB6">
        <v>6568</v>
      </c>
      <c r="AC6">
        <v>226</v>
      </c>
      <c r="AD6">
        <f t="shared" si="2"/>
        <v>29.061946902654867</v>
      </c>
    </row>
    <row r="7" spans="1:30" x14ac:dyDescent="0.25">
      <c r="A7" t="s">
        <v>33</v>
      </c>
      <c r="B7" s="12">
        <v>44603</v>
      </c>
      <c r="C7" t="s">
        <v>31</v>
      </c>
      <c r="D7" t="s">
        <v>34</v>
      </c>
      <c r="E7" s="7">
        <v>5</v>
      </c>
      <c r="F7" s="7">
        <v>5</v>
      </c>
      <c r="G7">
        <v>2</v>
      </c>
      <c r="H7">
        <v>0</v>
      </c>
      <c r="I7">
        <v>0</v>
      </c>
      <c r="J7">
        <v>90</v>
      </c>
      <c r="K7">
        <v>5</v>
      </c>
      <c r="L7">
        <v>108</v>
      </c>
      <c r="M7">
        <v>6</v>
      </c>
      <c r="N7">
        <v>0</v>
      </c>
      <c r="O7">
        <v>0</v>
      </c>
      <c r="P7">
        <v>36</v>
      </c>
      <c r="Q7">
        <v>2</v>
      </c>
      <c r="R7">
        <v>36</v>
      </c>
      <c r="S7">
        <v>2</v>
      </c>
      <c r="T7">
        <v>0</v>
      </c>
      <c r="U7">
        <v>0</v>
      </c>
      <c r="V7">
        <f t="shared" si="0"/>
        <v>270</v>
      </c>
      <c r="W7">
        <f t="shared" si="0"/>
        <v>15</v>
      </c>
      <c r="X7">
        <f t="shared" si="1"/>
        <v>3</v>
      </c>
      <c r="AB7">
        <v>6838</v>
      </c>
      <c r="AC7">
        <v>241</v>
      </c>
      <c r="AD7">
        <f t="shared" si="2"/>
        <v>28.373443983402488</v>
      </c>
    </row>
    <row r="8" spans="1:30" x14ac:dyDescent="0.25">
      <c r="A8" t="s">
        <v>30</v>
      </c>
      <c r="B8" s="12">
        <v>44568</v>
      </c>
      <c r="C8" t="s">
        <v>31</v>
      </c>
      <c r="D8" t="s">
        <v>32</v>
      </c>
      <c r="E8" s="7">
        <v>3</v>
      </c>
      <c r="F8" s="7">
        <v>3</v>
      </c>
      <c r="G8">
        <v>4</v>
      </c>
      <c r="H8">
        <v>0</v>
      </c>
      <c r="I8">
        <v>0</v>
      </c>
      <c r="J8">
        <v>314</v>
      </c>
      <c r="K8">
        <v>16</v>
      </c>
      <c r="L8">
        <v>40</v>
      </c>
      <c r="M8">
        <v>2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f t="shared" si="0"/>
        <v>354</v>
      </c>
      <c r="W8">
        <f t="shared" si="0"/>
        <v>18</v>
      </c>
      <c r="X8">
        <f t="shared" si="1"/>
        <v>6</v>
      </c>
      <c r="AB8">
        <v>138363</v>
      </c>
      <c r="AC8">
        <v>6426</v>
      </c>
      <c r="AD8">
        <f t="shared" si="2"/>
        <v>21.531746031746032</v>
      </c>
    </row>
    <row r="9" spans="1:30" x14ac:dyDescent="0.25">
      <c r="A9" t="s">
        <v>33</v>
      </c>
      <c r="B9" s="12">
        <v>44603</v>
      </c>
      <c r="C9" t="s">
        <v>31</v>
      </c>
      <c r="D9" t="s">
        <v>34</v>
      </c>
      <c r="E9" s="7">
        <v>1</v>
      </c>
      <c r="F9" s="7">
        <v>1</v>
      </c>
      <c r="G9">
        <v>3</v>
      </c>
      <c r="H9">
        <v>36</v>
      </c>
      <c r="I9">
        <v>2</v>
      </c>
      <c r="J9">
        <v>184</v>
      </c>
      <c r="K9">
        <v>10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40</v>
      </c>
      <c r="U9">
        <v>2</v>
      </c>
      <c r="V9">
        <f t="shared" si="0"/>
        <v>260</v>
      </c>
      <c r="W9">
        <f t="shared" si="0"/>
        <v>14</v>
      </c>
      <c r="X9">
        <f t="shared" si="1"/>
        <v>14</v>
      </c>
      <c r="AB9">
        <v>7098</v>
      </c>
      <c r="AC9">
        <v>255</v>
      </c>
      <c r="AD9">
        <f t="shared" si="2"/>
        <v>27.835294117647059</v>
      </c>
    </row>
    <row r="10" spans="1:30" x14ac:dyDescent="0.25">
      <c r="A10" t="s">
        <v>36</v>
      </c>
      <c r="B10" s="12">
        <v>44806</v>
      </c>
      <c r="C10" t="s">
        <v>31</v>
      </c>
      <c r="D10" t="s">
        <v>35</v>
      </c>
      <c r="E10" s="7">
        <v>28</v>
      </c>
      <c r="F10" s="7">
        <v>28</v>
      </c>
      <c r="G10">
        <v>1</v>
      </c>
      <c r="H10">
        <v>641</v>
      </c>
      <c r="I10">
        <v>18</v>
      </c>
      <c r="J10">
        <v>817</v>
      </c>
      <c r="K10">
        <v>24</v>
      </c>
      <c r="L10">
        <v>885</v>
      </c>
      <c r="M10">
        <v>26</v>
      </c>
      <c r="N10">
        <v>954</v>
      </c>
      <c r="O10">
        <v>25</v>
      </c>
      <c r="P10">
        <v>896</v>
      </c>
      <c r="Q10">
        <v>29</v>
      </c>
      <c r="R10">
        <v>592</v>
      </c>
      <c r="S10">
        <v>22</v>
      </c>
      <c r="T10">
        <v>789</v>
      </c>
      <c r="U10">
        <v>22</v>
      </c>
      <c r="V10">
        <f t="shared" si="0"/>
        <v>5574</v>
      </c>
      <c r="W10">
        <f t="shared" si="0"/>
        <v>166</v>
      </c>
      <c r="X10">
        <f t="shared" si="1"/>
        <v>5.9285714285714288</v>
      </c>
      <c r="AB10">
        <v>5574</v>
      </c>
      <c r="AC10">
        <v>166</v>
      </c>
      <c r="AD10">
        <f t="shared" si="2"/>
        <v>33.578313253012048</v>
      </c>
    </row>
    <row r="11" spans="1:30" x14ac:dyDescent="0.25">
      <c r="A11" t="s">
        <v>36</v>
      </c>
      <c r="B11" s="12">
        <v>44806</v>
      </c>
      <c r="C11" t="s">
        <v>31</v>
      </c>
      <c r="D11" t="s">
        <v>35</v>
      </c>
      <c r="E11" s="7">
        <v>2</v>
      </c>
      <c r="F11" s="7">
        <v>2</v>
      </c>
      <c r="G11">
        <v>2</v>
      </c>
      <c r="H11">
        <v>0</v>
      </c>
      <c r="I11">
        <v>0</v>
      </c>
      <c r="J11">
        <v>3</v>
      </c>
      <c r="K11">
        <v>75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f t="shared" si="0"/>
        <v>3</v>
      </c>
      <c r="W11">
        <f t="shared" si="0"/>
        <v>75</v>
      </c>
      <c r="X11">
        <f t="shared" si="1"/>
        <v>37.5</v>
      </c>
      <c r="AB11">
        <v>5649</v>
      </c>
      <c r="AC11">
        <v>169</v>
      </c>
      <c r="AD11">
        <f t="shared" si="2"/>
        <v>33.426035502958577</v>
      </c>
    </row>
    <row r="12" spans="1:30" x14ac:dyDescent="0.25">
      <c r="A12" t="s">
        <v>37</v>
      </c>
      <c r="B12" s="12">
        <v>44841</v>
      </c>
      <c r="C12" t="s">
        <v>31</v>
      </c>
      <c r="D12" t="s">
        <v>38</v>
      </c>
      <c r="E12" s="7">
        <v>49</v>
      </c>
      <c r="F12" s="7">
        <v>49</v>
      </c>
      <c r="G12">
        <v>1</v>
      </c>
      <c r="H12">
        <v>9690</v>
      </c>
      <c r="I12">
        <v>227</v>
      </c>
      <c r="J12">
        <v>23177</v>
      </c>
      <c r="K12">
        <v>498</v>
      </c>
      <c r="L12">
        <v>28123</v>
      </c>
      <c r="M12">
        <v>591</v>
      </c>
      <c r="N12">
        <v>12561</v>
      </c>
      <c r="O12">
        <v>288</v>
      </c>
      <c r="P12">
        <v>11722</v>
      </c>
      <c r="Q12">
        <v>256</v>
      </c>
      <c r="R12">
        <v>10014</v>
      </c>
      <c r="S12">
        <v>267</v>
      </c>
      <c r="T12">
        <v>7930</v>
      </c>
      <c r="U12">
        <v>186</v>
      </c>
      <c r="V12">
        <f t="shared" si="0"/>
        <v>103217</v>
      </c>
      <c r="W12">
        <f t="shared" si="0"/>
        <v>2313</v>
      </c>
      <c r="X12">
        <f t="shared" si="1"/>
        <v>47.204081632653065</v>
      </c>
      <c r="AB12">
        <v>103217</v>
      </c>
      <c r="AC12">
        <v>2313</v>
      </c>
      <c r="AD12">
        <f t="shared" si="2"/>
        <v>44.624729788153914</v>
      </c>
    </row>
    <row r="13" spans="1:30" x14ac:dyDescent="0.25">
      <c r="A13" t="s">
        <v>37</v>
      </c>
      <c r="B13" s="12">
        <v>44841</v>
      </c>
      <c r="C13" t="s">
        <v>31</v>
      </c>
      <c r="D13" t="s">
        <v>38</v>
      </c>
      <c r="E13" s="7">
        <v>21</v>
      </c>
      <c r="F13" s="7">
        <v>21</v>
      </c>
      <c r="G13">
        <v>2</v>
      </c>
      <c r="H13">
        <v>4540</v>
      </c>
      <c r="I13">
        <v>88</v>
      </c>
      <c r="J13">
        <v>13790</v>
      </c>
      <c r="K13">
        <v>273</v>
      </c>
      <c r="L13">
        <v>17799.2</v>
      </c>
      <c r="M13">
        <v>343</v>
      </c>
      <c r="N13">
        <v>4997</v>
      </c>
      <c r="O13">
        <v>116</v>
      </c>
      <c r="P13">
        <v>6256</v>
      </c>
      <c r="Q13">
        <v>135</v>
      </c>
      <c r="R13">
        <v>4853</v>
      </c>
      <c r="S13">
        <v>119</v>
      </c>
      <c r="T13">
        <v>4780</v>
      </c>
      <c r="U13">
        <v>98</v>
      </c>
      <c r="V13">
        <f t="shared" si="0"/>
        <v>57015.199999999997</v>
      </c>
      <c r="W13">
        <f t="shared" si="0"/>
        <v>1172</v>
      </c>
      <c r="X13">
        <f t="shared" si="1"/>
        <v>55.80952380952381</v>
      </c>
      <c r="AB13">
        <v>160232.20000000001</v>
      </c>
      <c r="AC13">
        <v>3485</v>
      </c>
      <c r="AD13">
        <f t="shared" si="2"/>
        <v>45.977675753228127</v>
      </c>
    </row>
    <row r="14" spans="1:30" x14ac:dyDescent="0.25">
      <c r="A14" t="s">
        <v>37</v>
      </c>
      <c r="B14" s="12">
        <v>44841</v>
      </c>
      <c r="C14" t="s">
        <v>31</v>
      </c>
      <c r="D14" t="s">
        <v>38</v>
      </c>
      <c r="E14" s="7">
        <v>8</v>
      </c>
      <c r="F14" s="7">
        <v>8</v>
      </c>
      <c r="G14">
        <v>3</v>
      </c>
      <c r="H14">
        <v>1040</v>
      </c>
      <c r="I14">
        <v>24</v>
      </c>
      <c r="J14">
        <v>1790</v>
      </c>
      <c r="K14">
        <v>46</v>
      </c>
      <c r="L14">
        <v>2085</v>
      </c>
      <c r="M14">
        <v>50</v>
      </c>
      <c r="N14">
        <v>1165</v>
      </c>
      <c r="O14">
        <v>29</v>
      </c>
      <c r="P14">
        <v>520</v>
      </c>
      <c r="Q14">
        <v>13</v>
      </c>
      <c r="R14">
        <v>390</v>
      </c>
      <c r="S14">
        <v>10</v>
      </c>
      <c r="T14">
        <v>685</v>
      </c>
      <c r="U14">
        <v>16</v>
      </c>
      <c r="V14">
        <f t="shared" si="0"/>
        <v>7675</v>
      </c>
      <c r="W14">
        <f t="shared" si="0"/>
        <v>188</v>
      </c>
      <c r="X14">
        <f t="shared" si="1"/>
        <v>23.5</v>
      </c>
      <c r="AB14">
        <v>168207.2</v>
      </c>
      <c r="AC14">
        <v>3682</v>
      </c>
      <c r="AD14">
        <f t="shared" si="2"/>
        <v>45.683650190114072</v>
      </c>
    </row>
    <row r="15" spans="1:30" x14ac:dyDescent="0.25">
      <c r="A15" t="s">
        <v>37</v>
      </c>
      <c r="B15" s="12">
        <v>44841</v>
      </c>
      <c r="C15" t="s">
        <v>31</v>
      </c>
      <c r="D15" t="s">
        <v>38</v>
      </c>
      <c r="E15" s="7">
        <v>6</v>
      </c>
      <c r="F15" s="7">
        <v>6</v>
      </c>
      <c r="G15">
        <v>4</v>
      </c>
      <c r="H15">
        <v>1285</v>
      </c>
      <c r="I15">
        <v>34</v>
      </c>
      <c r="J15">
        <v>1325</v>
      </c>
      <c r="K15">
        <v>33</v>
      </c>
      <c r="L15">
        <v>1455</v>
      </c>
      <c r="M15">
        <v>32</v>
      </c>
      <c r="N15">
        <v>250</v>
      </c>
      <c r="O15">
        <v>6</v>
      </c>
      <c r="P15">
        <v>410</v>
      </c>
      <c r="Q15">
        <v>10</v>
      </c>
      <c r="R15">
        <v>450</v>
      </c>
      <c r="S15">
        <v>12</v>
      </c>
      <c r="T15">
        <v>300</v>
      </c>
      <c r="U15">
        <v>7</v>
      </c>
      <c r="V15">
        <f t="shared" si="0"/>
        <v>5475</v>
      </c>
      <c r="W15">
        <f t="shared" si="0"/>
        <v>134</v>
      </c>
      <c r="X15">
        <f t="shared" si="1"/>
        <v>22.333333333333332</v>
      </c>
      <c r="AB15">
        <v>173682.2</v>
      </c>
      <c r="AC15">
        <v>3816</v>
      </c>
      <c r="AD15">
        <f t="shared" si="2"/>
        <v>45.514203354297699</v>
      </c>
    </row>
    <row r="16" spans="1:30" x14ac:dyDescent="0.25">
      <c r="A16" t="s">
        <v>37</v>
      </c>
      <c r="B16" s="12">
        <v>44841</v>
      </c>
      <c r="C16" t="s">
        <v>31</v>
      </c>
      <c r="D16" t="s">
        <v>38</v>
      </c>
      <c r="E16" s="7">
        <v>3</v>
      </c>
      <c r="F16" s="7">
        <v>3</v>
      </c>
      <c r="G16">
        <v>5</v>
      </c>
      <c r="H16">
        <v>300</v>
      </c>
      <c r="I16">
        <v>7</v>
      </c>
      <c r="J16">
        <v>250</v>
      </c>
      <c r="K16">
        <v>6</v>
      </c>
      <c r="L16">
        <v>830</v>
      </c>
      <c r="M16">
        <v>18</v>
      </c>
      <c r="N16">
        <v>40</v>
      </c>
      <c r="O16">
        <v>2</v>
      </c>
      <c r="P16">
        <v>0</v>
      </c>
      <c r="Q16">
        <v>0</v>
      </c>
      <c r="R16">
        <v>360</v>
      </c>
      <c r="S16">
        <v>10</v>
      </c>
      <c r="T16">
        <v>90</v>
      </c>
      <c r="U16">
        <v>2</v>
      </c>
      <c r="V16">
        <f t="shared" si="0"/>
        <v>1870</v>
      </c>
      <c r="W16">
        <f t="shared" si="0"/>
        <v>45</v>
      </c>
      <c r="X16">
        <f t="shared" si="1"/>
        <v>15</v>
      </c>
      <c r="AB16">
        <v>175552.2</v>
      </c>
      <c r="AC16">
        <v>3861</v>
      </c>
      <c r="AD16">
        <f t="shared" si="2"/>
        <v>45.468065268065274</v>
      </c>
    </row>
    <row r="17" spans="1:30" x14ac:dyDescent="0.25">
      <c r="A17" t="s">
        <v>37</v>
      </c>
      <c r="B17" s="12">
        <v>44841</v>
      </c>
      <c r="C17" t="s">
        <v>31</v>
      </c>
      <c r="D17" t="s">
        <v>38</v>
      </c>
      <c r="E17" s="7">
        <v>2</v>
      </c>
      <c r="F17" s="7">
        <v>2</v>
      </c>
      <c r="G17">
        <v>6</v>
      </c>
      <c r="H17">
        <v>0</v>
      </c>
      <c r="I17">
        <v>0</v>
      </c>
      <c r="J17">
        <v>70</v>
      </c>
      <c r="K17">
        <v>2</v>
      </c>
      <c r="L17">
        <v>50</v>
      </c>
      <c r="M17">
        <v>2</v>
      </c>
      <c r="N17">
        <v>150</v>
      </c>
      <c r="O17">
        <v>5</v>
      </c>
      <c r="P17">
        <v>520</v>
      </c>
      <c r="Q17">
        <v>18</v>
      </c>
      <c r="R17">
        <v>170</v>
      </c>
      <c r="S17">
        <v>6</v>
      </c>
      <c r="T17">
        <v>0</v>
      </c>
      <c r="U17">
        <v>0</v>
      </c>
      <c r="V17">
        <f t="shared" si="0"/>
        <v>960</v>
      </c>
      <c r="W17">
        <f t="shared" si="0"/>
        <v>33</v>
      </c>
      <c r="X17">
        <f t="shared" si="1"/>
        <v>16.5</v>
      </c>
      <c r="AB17">
        <v>176512.2</v>
      </c>
      <c r="AC17">
        <v>3894</v>
      </c>
      <c r="AD17">
        <f t="shared" si="2"/>
        <v>45.329275808936828</v>
      </c>
    </row>
    <row r="18" spans="1:30" x14ac:dyDescent="0.25">
      <c r="A18" t="s">
        <v>37</v>
      </c>
      <c r="B18" s="12">
        <v>44841</v>
      </c>
      <c r="C18" t="s">
        <v>31</v>
      </c>
      <c r="D18" t="s">
        <v>38</v>
      </c>
      <c r="E18" s="7">
        <v>4</v>
      </c>
      <c r="F18" s="7">
        <v>4</v>
      </c>
      <c r="G18">
        <v>7</v>
      </c>
      <c r="H18">
        <v>160</v>
      </c>
      <c r="I18">
        <v>6</v>
      </c>
      <c r="J18">
        <v>425</v>
      </c>
      <c r="K18">
        <v>14</v>
      </c>
      <c r="L18">
        <v>0</v>
      </c>
      <c r="M18">
        <v>0</v>
      </c>
      <c r="N18">
        <v>50</v>
      </c>
      <c r="O18">
        <v>2</v>
      </c>
      <c r="P18">
        <v>120</v>
      </c>
      <c r="Q18">
        <v>4</v>
      </c>
      <c r="R18">
        <v>60</v>
      </c>
      <c r="S18">
        <v>2</v>
      </c>
      <c r="T18">
        <v>195</v>
      </c>
      <c r="U18">
        <v>7</v>
      </c>
      <c r="V18">
        <f t="shared" si="0"/>
        <v>1010</v>
      </c>
      <c r="W18">
        <f t="shared" si="0"/>
        <v>35</v>
      </c>
      <c r="X18">
        <f t="shared" si="1"/>
        <v>8.75</v>
      </c>
      <c r="AB18">
        <v>177522.2</v>
      </c>
      <c r="AC18">
        <v>3929</v>
      </c>
      <c r="AD18">
        <f t="shared" si="2"/>
        <v>45.182540086536015</v>
      </c>
    </row>
    <row r="19" spans="1:30" x14ac:dyDescent="0.25">
      <c r="A19" t="s">
        <v>37</v>
      </c>
      <c r="B19" s="12">
        <v>44841</v>
      </c>
      <c r="C19" t="s">
        <v>31</v>
      </c>
      <c r="D19" t="s">
        <v>38</v>
      </c>
      <c r="E19" s="7">
        <v>1</v>
      </c>
      <c r="F19" s="7">
        <v>1</v>
      </c>
      <c r="G19">
        <v>8</v>
      </c>
      <c r="H19">
        <v>0</v>
      </c>
      <c r="I19">
        <v>0</v>
      </c>
      <c r="J19">
        <v>180</v>
      </c>
      <c r="K19">
        <v>6</v>
      </c>
      <c r="L19">
        <v>140</v>
      </c>
      <c r="M19">
        <v>4</v>
      </c>
      <c r="N19">
        <v>150</v>
      </c>
      <c r="O19">
        <v>5</v>
      </c>
      <c r="P19">
        <v>60</v>
      </c>
      <c r="Q19">
        <v>2</v>
      </c>
      <c r="R19">
        <v>70</v>
      </c>
      <c r="S19">
        <v>2</v>
      </c>
      <c r="T19">
        <v>70</v>
      </c>
      <c r="U19">
        <v>2</v>
      </c>
      <c r="V19">
        <f t="shared" si="0"/>
        <v>670</v>
      </c>
      <c r="W19">
        <f t="shared" si="0"/>
        <v>21</v>
      </c>
      <c r="X19">
        <f t="shared" si="1"/>
        <v>21</v>
      </c>
      <c r="AB19">
        <v>178192.2</v>
      </c>
      <c r="AC19">
        <v>3950</v>
      </c>
      <c r="AD19">
        <f t="shared" si="2"/>
        <v>45.111949367088613</v>
      </c>
    </row>
    <row r="20" spans="1:30" x14ac:dyDescent="0.25">
      <c r="A20" t="s">
        <v>37</v>
      </c>
      <c r="B20" s="12">
        <v>44841</v>
      </c>
      <c r="C20" t="s">
        <v>31</v>
      </c>
      <c r="D20" t="s">
        <v>38</v>
      </c>
      <c r="E20" s="7">
        <v>1</v>
      </c>
      <c r="F20" s="7">
        <v>1</v>
      </c>
      <c r="G20">
        <v>9</v>
      </c>
      <c r="H20">
        <v>0</v>
      </c>
      <c r="I20">
        <v>0</v>
      </c>
      <c r="J20">
        <v>120</v>
      </c>
      <c r="K20">
        <v>4</v>
      </c>
      <c r="L20">
        <v>210</v>
      </c>
      <c r="M20">
        <v>7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f t="shared" si="0"/>
        <v>330</v>
      </c>
      <c r="W20">
        <f t="shared" si="0"/>
        <v>11</v>
      </c>
      <c r="X20">
        <f t="shared" si="1"/>
        <v>11</v>
      </c>
      <c r="AB20">
        <v>178522.2</v>
      </c>
      <c r="AC20">
        <v>3961</v>
      </c>
      <c r="AD20">
        <f t="shared" si="2"/>
        <v>45.06998232769503</v>
      </c>
    </row>
    <row r="21" spans="1:30" x14ac:dyDescent="0.25">
      <c r="A21" t="s">
        <v>37</v>
      </c>
      <c r="B21" s="12">
        <v>44841</v>
      </c>
      <c r="C21" t="s">
        <v>31</v>
      </c>
      <c r="D21" t="s">
        <v>38</v>
      </c>
      <c r="E21" s="7">
        <v>1</v>
      </c>
      <c r="F21" s="7">
        <v>1</v>
      </c>
      <c r="G21">
        <v>10</v>
      </c>
      <c r="H21">
        <v>210</v>
      </c>
      <c r="I21">
        <v>7</v>
      </c>
      <c r="J21">
        <v>180</v>
      </c>
      <c r="K21">
        <v>6</v>
      </c>
      <c r="L21">
        <v>120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f t="shared" si="0"/>
        <v>510</v>
      </c>
      <c r="W21">
        <f t="shared" si="0"/>
        <v>17</v>
      </c>
      <c r="X21">
        <f t="shared" si="1"/>
        <v>17</v>
      </c>
      <c r="AB21">
        <v>179032.2</v>
      </c>
      <c r="AC21">
        <v>3978</v>
      </c>
      <c r="AD21">
        <f t="shared" si="2"/>
        <v>45.005580693815993</v>
      </c>
    </row>
    <row r="22" spans="1:30" x14ac:dyDescent="0.25">
      <c r="A22" t="s">
        <v>37</v>
      </c>
      <c r="B22" s="12">
        <v>44841</v>
      </c>
      <c r="C22" t="s">
        <v>31</v>
      </c>
      <c r="D22" t="s">
        <v>38</v>
      </c>
      <c r="E22" s="7">
        <v>1</v>
      </c>
      <c r="F22" s="7">
        <v>1</v>
      </c>
      <c r="G22">
        <v>11</v>
      </c>
      <c r="H22">
        <v>180</v>
      </c>
      <c r="I22">
        <v>6</v>
      </c>
      <c r="J22">
        <v>540</v>
      </c>
      <c r="K22">
        <v>18</v>
      </c>
      <c r="L22">
        <v>450</v>
      </c>
      <c r="M22">
        <v>15</v>
      </c>
      <c r="N22">
        <v>0</v>
      </c>
      <c r="O22">
        <v>0</v>
      </c>
      <c r="P22">
        <v>60</v>
      </c>
      <c r="Q22">
        <v>2</v>
      </c>
      <c r="R22">
        <v>270</v>
      </c>
      <c r="S22">
        <v>9</v>
      </c>
      <c r="T22">
        <v>60</v>
      </c>
      <c r="U22">
        <v>2</v>
      </c>
      <c r="V22">
        <f t="shared" si="0"/>
        <v>1560</v>
      </c>
      <c r="W22">
        <f t="shared" si="0"/>
        <v>52</v>
      </c>
      <c r="X22">
        <f t="shared" si="1"/>
        <v>52</v>
      </c>
      <c r="AB22">
        <v>180592.2</v>
      </c>
      <c r="AC22">
        <v>4030</v>
      </c>
      <c r="AD22">
        <f t="shared" si="2"/>
        <v>44.811960297766753</v>
      </c>
    </row>
    <row r="23" spans="1:30" x14ac:dyDescent="0.25">
      <c r="A23" t="s">
        <v>37</v>
      </c>
      <c r="B23" s="12">
        <v>44841</v>
      </c>
      <c r="C23" t="s">
        <v>31</v>
      </c>
      <c r="D23" t="s">
        <v>38</v>
      </c>
      <c r="E23" s="7">
        <v>1</v>
      </c>
      <c r="F23" s="7">
        <v>1</v>
      </c>
      <c r="G23">
        <v>12</v>
      </c>
      <c r="H23">
        <v>70</v>
      </c>
      <c r="I23">
        <v>2</v>
      </c>
      <c r="J23">
        <v>300</v>
      </c>
      <c r="K23">
        <v>10</v>
      </c>
      <c r="L23">
        <v>210</v>
      </c>
      <c r="M23">
        <v>7</v>
      </c>
      <c r="N23">
        <v>60</v>
      </c>
      <c r="O23">
        <v>2</v>
      </c>
      <c r="P23">
        <v>0</v>
      </c>
      <c r="Q23">
        <v>0</v>
      </c>
      <c r="R23">
        <v>120</v>
      </c>
      <c r="S23">
        <v>4</v>
      </c>
      <c r="T23">
        <v>0</v>
      </c>
      <c r="U23">
        <v>0</v>
      </c>
      <c r="V23">
        <f t="shared" si="0"/>
        <v>760</v>
      </c>
      <c r="W23">
        <f t="shared" si="0"/>
        <v>25</v>
      </c>
      <c r="X23">
        <f t="shared" si="1"/>
        <v>25</v>
      </c>
      <c r="AB23">
        <v>181352.2</v>
      </c>
      <c r="AC23">
        <v>4055</v>
      </c>
      <c r="AD23">
        <f t="shared" si="2"/>
        <v>44.723107274969173</v>
      </c>
    </row>
    <row r="24" spans="1:30" x14ac:dyDescent="0.25">
      <c r="A24" t="s">
        <v>37</v>
      </c>
      <c r="B24" s="12">
        <v>44841</v>
      </c>
      <c r="C24" t="s">
        <v>31</v>
      </c>
      <c r="D24" t="s">
        <v>38</v>
      </c>
      <c r="E24" s="7">
        <v>1</v>
      </c>
      <c r="F24" s="7">
        <v>1</v>
      </c>
      <c r="G24">
        <v>13</v>
      </c>
      <c r="H24">
        <v>0</v>
      </c>
      <c r="I24">
        <v>0</v>
      </c>
      <c r="J24">
        <v>60</v>
      </c>
      <c r="K24">
        <v>2</v>
      </c>
      <c r="L24">
        <v>0</v>
      </c>
      <c r="M24">
        <v>0</v>
      </c>
      <c r="N24">
        <v>60</v>
      </c>
      <c r="O24">
        <v>2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f t="shared" ref="V24" si="3">SUM(H24,J24,L24,N24,P24,R24,T24,)</f>
        <v>120</v>
      </c>
      <c r="W24">
        <f t="shared" ref="W24" si="4">SUM(I24,K24,M24,O24,Q24,S24,U24,)</f>
        <v>4</v>
      </c>
      <c r="X24">
        <f t="shared" ref="X24" si="5">SUM(W24/F24)</f>
        <v>4</v>
      </c>
      <c r="AB24">
        <v>181472.2</v>
      </c>
      <c r="AC24">
        <v>4059</v>
      </c>
      <c r="AD24">
        <f t="shared" ref="AD24" si="6">SUM(AB24/AC24)</f>
        <v>44.70859817689086</v>
      </c>
    </row>
    <row r="25" spans="1:30" x14ac:dyDescent="0.25">
      <c r="A25" t="s">
        <v>39</v>
      </c>
      <c r="B25" s="12">
        <v>44925</v>
      </c>
      <c r="C25" t="s">
        <v>31</v>
      </c>
      <c r="D25" t="s">
        <v>40</v>
      </c>
      <c r="E25" s="7">
        <v>48</v>
      </c>
      <c r="F25" s="7">
        <v>48</v>
      </c>
      <c r="G25">
        <v>1</v>
      </c>
      <c r="H25">
        <v>9359</v>
      </c>
      <c r="I25">
        <v>169</v>
      </c>
      <c r="J25">
        <v>20556</v>
      </c>
      <c r="K25">
        <v>372</v>
      </c>
      <c r="L25">
        <v>29799</v>
      </c>
      <c r="M25">
        <v>512</v>
      </c>
      <c r="N25">
        <v>9747</v>
      </c>
      <c r="O25">
        <v>200</v>
      </c>
      <c r="P25">
        <v>8367</v>
      </c>
      <c r="Q25">
        <v>155</v>
      </c>
      <c r="R25">
        <v>7978</v>
      </c>
      <c r="S25">
        <v>174</v>
      </c>
      <c r="T25">
        <v>8734</v>
      </c>
      <c r="U25">
        <v>160</v>
      </c>
      <c r="V25">
        <f t="shared" ref="V25" si="7">SUM(H25,J25,L25,N25,P25,R25,T25,)</f>
        <v>94540</v>
      </c>
      <c r="W25">
        <f t="shared" ref="W25" si="8">SUM(I25,K25,M25,O25,Q25,S25,U25,)</f>
        <v>1742</v>
      </c>
      <c r="X25">
        <f t="shared" ref="X25" si="9">SUM(W25/F25)</f>
        <v>36.291666666666664</v>
      </c>
      <c r="AB25">
        <v>94450</v>
      </c>
      <c r="AC25">
        <v>1742</v>
      </c>
      <c r="AD25">
        <f t="shared" ref="AD25" si="10">SUM(AB25/AC25)</f>
        <v>54.219288174512052</v>
      </c>
    </row>
    <row r="26" spans="1:30" x14ac:dyDescent="0.25">
      <c r="A26" t="s">
        <v>39</v>
      </c>
      <c r="B26" s="12">
        <v>44925</v>
      </c>
      <c r="C26" t="s">
        <v>31</v>
      </c>
      <c r="D26" t="s">
        <v>40</v>
      </c>
      <c r="E26" s="7">
        <v>6</v>
      </c>
      <c r="F26" s="7">
        <v>6</v>
      </c>
      <c r="G26">
        <v>2</v>
      </c>
      <c r="H26">
        <v>405</v>
      </c>
      <c r="I26">
        <v>7</v>
      </c>
      <c r="J26">
        <v>1200</v>
      </c>
      <c r="K26">
        <v>21</v>
      </c>
      <c r="L26">
        <v>2025</v>
      </c>
      <c r="M26">
        <v>33</v>
      </c>
      <c r="N26">
        <v>170</v>
      </c>
      <c r="O26">
        <v>3</v>
      </c>
      <c r="P26">
        <v>370</v>
      </c>
      <c r="Q26">
        <v>10</v>
      </c>
      <c r="R26">
        <v>160</v>
      </c>
      <c r="S26">
        <v>4</v>
      </c>
      <c r="T26">
        <v>400</v>
      </c>
      <c r="U26">
        <v>7</v>
      </c>
      <c r="V26">
        <f t="shared" ref="V26:V27" si="11">SUM(H26,J26,L26,N26,P26,R26,T26,)</f>
        <v>4730</v>
      </c>
      <c r="W26">
        <f t="shared" ref="W26:W27" si="12">SUM(I26,K26,M26,O26,Q26,S26,U26,)</f>
        <v>85</v>
      </c>
      <c r="X26">
        <f t="shared" ref="X26:X27" si="13">SUM(W26/F26)</f>
        <v>14.166666666666666</v>
      </c>
      <c r="AB26">
        <v>99270</v>
      </c>
      <c r="AC26">
        <v>1827</v>
      </c>
      <c r="AD26">
        <f t="shared" ref="AD26:AD27" si="14">SUM(AB26/AC26)</f>
        <v>54.334975369458128</v>
      </c>
    </row>
    <row r="27" spans="1:30" x14ac:dyDescent="0.25">
      <c r="A27" t="s">
        <v>39</v>
      </c>
      <c r="B27" s="12">
        <v>44925</v>
      </c>
      <c r="C27" t="s">
        <v>31</v>
      </c>
      <c r="D27" t="s">
        <v>40</v>
      </c>
      <c r="E27" s="7">
        <v>3</v>
      </c>
      <c r="F27" s="7">
        <v>3</v>
      </c>
      <c r="G27">
        <v>3</v>
      </c>
      <c r="H27">
        <v>180</v>
      </c>
      <c r="I27">
        <v>4</v>
      </c>
      <c r="J27">
        <v>860</v>
      </c>
      <c r="K27">
        <v>14</v>
      </c>
      <c r="L27">
        <v>755</v>
      </c>
      <c r="M27">
        <v>12</v>
      </c>
      <c r="V27">
        <f t="shared" si="11"/>
        <v>1795</v>
      </c>
      <c r="W27">
        <f t="shared" si="12"/>
        <v>30</v>
      </c>
      <c r="X27">
        <f t="shared" si="13"/>
        <v>10</v>
      </c>
      <c r="AB27">
        <v>101065</v>
      </c>
      <c r="AC27">
        <v>1857</v>
      </c>
      <c r="AD27">
        <f t="shared" si="14"/>
        <v>54.423801830910072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2023-01-16T07:03:04Z</dcterms:modified>
</cp:coreProperties>
</file>