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2460" windowWidth="15600" windowHeight="9240" tabRatio="662" activeTab="0"/>
  </bookViews>
  <sheets>
    <sheet name="6-8.1.23 (hafta sonu)" sheetId="1" r:id="rId1"/>
  </sheets>
  <definedNames>
    <definedName name="Excel_BuiltIn__FilterDatabase" localSheetId="0">'6-8.1.23 (hafta sonu)'!$A$1:$W$139</definedName>
    <definedName name="_xlnm.Print_Area" localSheetId="0">'6-8.1.23 (hafta sonu)'!#REF!</definedName>
  </definedNames>
  <calcPr fullCalcOnLoad="1"/>
</workbook>
</file>

<file path=xl/sharedStrings.xml><?xml version="1.0" encoding="utf-8"?>
<sst xmlns="http://schemas.openxmlformats.org/spreadsheetml/2006/main" count="112" uniqueCount="71">
  <si>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</si>
  <si>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</si>
  <si>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</si>
  <si>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</si>
  <si>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</si>
  <si>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</si>
  <si>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</si>
  <si>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</si>
  <si>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</si>
  <si>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</si>
  <si>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</si>
  <si>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</si>
  <si>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</si>
  <si>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</si>
  <si>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</si>
  <si>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</si>
  <si>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</si>
  <si>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t>CJ ENM</t>
  </si>
  <si>
    <t>ÖNCEKİ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</si>
  <si>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</si>
  <si>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</si>
  <si>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</si>
  <si>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</si>
  <si>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</si>
  <si>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https://www.antraktsinema.com/gelecek.php</t>
  </si>
  <si>
    <t>N</t>
  </si>
  <si>
    <t>DEĞİŞİM</t>
  </si>
  <si>
    <t>HASILAT %</t>
  </si>
  <si>
    <t>Hasılat</t>
  </si>
  <si>
    <t>Bilet</t>
  </si>
  <si>
    <t>UIP TURKEY</t>
  </si>
  <si>
    <t>BS DAĞITIM</t>
  </si>
  <si>
    <t>ASLAN HÜRKUŞ: GÖREVİMİZ GÖKBEY</t>
  </si>
  <si>
    <t>BANDIRMA FÜZE KULÜBÜ</t>
  </si>
  <si>
    <t>MC FİLM</t>
  </si>
  <si>
    <t>MOONBOUND</t>
  </si>
  <si>
    <t>SYK PIKE</t>
  </si>
  <si>
    <t>MÜJDEMİ İSTERİM</t>
  </si>
  <si>
    <t>HOLY SPIDER</t>
  </si>
  <si>
    <t>ÇAKALLARLA DANS 6</t>
  </si>
  <si>
    <t>MALCHIK-DELFIN</t>
  </si>
  <si>
    <t>BUĞDAY TANESİ</t>
  </si>
  <si>
    <t>NASREDDİN HOCA: ZAMAN YOLCUSU</t>
  </si>
  <si>
    <t>KURAK GÜNLER</t>
  </si>
  <si>
    <t>SİL BAŞTAN KAYNANAM</t>
  </si>
  <si>
    <t>ELİF ANA</t>
  </si>
  <si>
    <t>AVATAR: THE WAY OF WATER</t>
  </si>
  <si>
    <t>DIE SAGENHAFTEN VIER</t>
  </si>
  <si>
    <t>THE HARBINGER</t>
  </si>
  <si>
    <t>STARS AT NOON</t>
  </si>
  <si>
    <t>BOONIE BEARS: BACK TO EARTH</t>
  </si>
  <si>
    <t>MARİC</t>
  </si>
  <si>
    <t>MONSTROUS</t>
  </si>
  <si>
    <t>SHOTGUN WEDDING</t>
  </si>
  <si>
    <t>ALİ ÇEVLİK</t>
  </si>
  <si>
    <t>TARSILINHA</t>
  </si>
  <si>
    <t>ÖZEN FİLM</t>
  </si>
  <si>
    <t>ORMAN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</si>
  <si>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</si>
  <si>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6 - 8 OCAK 2023 / 2. VİZYON HAFTASI</t>
  </si>
  <si>
    <t>RAFADAN TAYFA 3: GALAKTİK TAYFA</t>
  </si>
  <si>
    <t>SEVDA MECBURİ İSTİKAMET</t>
  </si>
  <si>
    <t>DÜŞEŞ 1: MAFYA SIZINTISI</t>
  </si>
  <si>
    <t>EVLAD-I CİN</t>
  </si>
  <si>
    <t>DERİN FİLM</t>
  </si>
  <si>
    <t>THE FABELMANS</t>
  </si>
  <si>
    <t>METRONOM</t>
  </si>
  <si>
    <t>TAY</t>
  </si>
  <si>
    <t>THE SNOW QUEEN &amp; THE PRINCESS</t>
  </si>
  <si>
    <t>LYLE, LYLE, CROCODILE</t>
  </si>
  <si>
    <t>I WANNA DANCE WITH SOMEBODY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</si>
</sst>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9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u val="single"/>
      <sz val="8"/>
      <color indexed="39"/>
      <name val="Arial"/>
      <family val="2"/>
    </font>
    <font>
      <b/>
      <sz val="7"/>
      <name val="Verdana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i/>
      <sz val="8"/>
      <color indexed="10"/>
      <name val="Corbel"/>
      <family val="2"/>
    </font>
    <font>
      <b/>
      <sz val="8"/>
      <color indexed="62"/>
      <name val="Calibri"/>
      <family val="2"/>
    </font>
    <font>
      <sz val="6"/>
      <color indexed="62"/>
      <name val="Calibri"/>
      <family val="2"/>
    </font>
    <font>
      <sz val="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b/>
      <sz val="8"/>
      <color rgb="FF7030A0"/>
      <name val="Calibri"/>
      <family val="2"/>
    </font>
    <font>
      <sz val="6"/>
      <color rgb="FF7030A0"/>
      <name val="Calibri"/>
      <family val="2"/>
    </font>
    <font>
      <sz val="8"/>
      <color rgb="FF7030A0"/>
      <name val="Calibri"/>
      <family val="2"/>
    </font>
    <font>
      <b/>
      <sz val="5"/>
      <color theme="0"/>
      <name val="Calibri"/>
      <family val="2"/>
    </font>
    <font>
      <b/>
      <i/>
      <sz val="8"/>
      <color rgb="FFC00000"/>
      <name val="Corbe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9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14" borderId="0" applyNumberFormat="0" applyBorder="0" applyAlignment="0" applyProtection="0"/>
    <xf numFmtId="0" fontId="60" fillId="15" borderId="6" applyNumberFormat="0" applyAlignment="0" applyProtection="0"/>
    <xf numFmtId="0" fontId="61" fillId="2" borderId="6" applyNumberFormat="0" applyAlignment="0" applyProtection="0"/>
    <xf numFmtId="0" fontId="62" fillId="16" borderId="7" applyNumberFormat="0" applyAlignment="0" applyProtection="0"/>
    <xf numFmtId="0" fontId="63" fillId="17" borderId="0" applyNumberFormat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6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6" fillId="1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7" fillId="27" borderId="0" xfId="0" applyFont="1" applyFill="1" applyBorder="1" applyAlignment="1" applyProtection="1">
      <alignment horizontal="left" vertical="center"/>
      <protection/>
    </xf>
    <xf numFmtId="0" fontId="20" fillId="27" borderId="0" xfId="0" applyFont="1" applyFill="1" applyAlignment="1">
      <alignment horizontal="center" vertical="center"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3" fontId="70" fillId="27" borderId="0" xfId="0" applyNumberFormat="1" applyFont="1" applyFill="1" applyBorder="1" applyAlignment="1" applyProtection="1">
      <alignment horizontal="right" vertical="center"/>
      <protection/>
    </xf>
    <xf numFmtId="4" fontId="71" fillId="27" borderId="0" xfId="0" applyNumberFormat="1" applyFont="1" applyFill="1" applyBorder="1" applyAlignment="1" applyProtection="1">
      <alignment horizontal="right" vertical="center"/>
      <protection/>
    </xf>
    <xf numFmtId="2" fontId="16" fillId="27" borderId="11" xfId="0" applyNumberFormat="1" applyFont="1" applyFill="1" applyBorder="1" applyAlignment="1">
      <alignment horizontal="center" vertical="center"/>
    </xf>
    <xf numFmtId="189" fontId="7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3" fontId="24" fillId="27" borderId="0" xfId="0" applyNumberFormat="1" applyFont="1" applyFill="1" applyBorder="1" applyAlignment="1" applyProtection="1">
      <alignment horizontal="right" vertical="center"/>
      <protection/>
    </xf>
    <xf numFmtId="4" fontId="24" fillId="27" borderId="0" xfId="0" applyNumberFormat="1" applyFont="1" applyFill="1" applyBorder="1" applyAlignment="1" applyProtection="1">
      <alignment horizontal="right" vertical="center"/>
      <protection/>
    </xf>
    <xf numFmtId="188" fontId="24" fillId="27" borderId="0" xfId="0" applyNumberFormat="1" applyFont="1" applyFill="1" applyBorder="1" applyAlignment="1" applyProtection="1">
      <alignment horizontal="right" vertical="center"/>
      <protection/>
    </xf>
    <xf numFmtId="2" fontId="69" fillId="27" borderId="0" xfId="0" applyNumberFormat="1" applyFont="1" applyFill="1" applyBorder="1" applyAlignment="1" applyProtection="1">
      <alignment horizontal="right" vertical="center"/>
      <protection/>
    </xf>
    <xf numFmtId="4" fontId="72" fillId="0" borderId="11" xfId="44" applyNumberFormat="1" applyFont="1" applyFill="1" applyBorder="1" applyAlignment="1" applyProtection="1">
      <alignment horizontal="right" vertical="center"/>
      <protection locked="0"/>
    </xf>
    <xf numFmtId="3" fontId="72" fillId="0" borderId="11" xfId="44" applyNumberFormat="1" applyFont="1" applyFill="1" applyBorder="1" applyAlignment="1" applyProtection="1">
      <alignment horizontal="right" vertical="center"/>
      <protection locked="0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4" fontId="72" fillId="0" borderId="11" xfId="0" applyNumberFormat="1" applyFont="1" applyBorder="1" applyAlignment="1">
      <alignment vertical="center"/>
    </xf>
    <xf numFmtId="3" fontId="72" fillId="0" borderId="11" xfId="0" applyNumberFormat="1" applyFont="1" applyBorder="1" applyAlignment="1">
      <alignment vertical="center"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center" vertical="center"/>
      <protection/>
    </xf>
    <xf numFmtId="4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185" fontId="6" fillId="0" borderId="11" xfId="189" applyFont="1" applyFill="1" applyBorder="1" applyAlignment="1" applyProtection="1">
      <alignment vertical="center"/>
      <protection/>
    </xf>
    <xf numFmtId="2" fontId="16" fillId="27" borderId="11" xfId="0" applyNumberFormat="1" applyFont="1" applyFill="1" applyBorder="1" applyAlignment="1" applyProtection="1">
      <alignment horizontal="center" vertical="center"/>
      <protection/>
    </xf>
    <xf numFmtId="189" fontId="72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>
      <alignment vertical="center"/>
    </xf>
    <xf numFmtId="3" fontId="72" fillId="0" borderId="11" xfId="0" applyNumberFormat="1" applyFont="1" applyFill="1" applyBorder="1" applyAlignment="1">
      <alignment vertical="center"/>
    </xf>
    <xf numFmtId="4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4" fontId="72" fillId="0" borderId="11" xfId="44" applyNumberFormat="1" applyFont="1" applyFill="1" applyBorder="1" applyAlignment="1" applyProtection="1">
      <alignment horizontal="right" vertical="center"/>
      <protection locked="0"/>
    </xf>
    <xf numFmtId="3" fontId="72" fillId="0" borderId="11" xfId="44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2" fontId="25" fillId="27" borderId="11" xfId="0" applyNumberFormat="1" applyFont="1" applyFill="1" applyBorder="1" applyAlignment="1" applyProtection="1">
      <alignment horizontal="center" vertical="center"/>
      <protection/>
    </xf>
    <xf numFmtId="189" fontId="74" fillId="0" borderId="11" xfId="0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  <protection/>
    </xf>
    <xf numFmtId="4" fontId="26" fillId="0" borderId="11" xfId="46" applyNumberFormat="1" applyFont="1" applyFill="1" applyBorder="1" applyAlignment="1" applyProtection="1">
      <alignment vertical="center"/>
      <protection/>
    </xf>
    <xf numFmtId="3" fontId="26" fillId="0" borderId="11" xfId="46" applyNumberFormat="1" applyFont="1" applyFill="1" applyBorder="1" applyAlignment="1" applyProtection="1">
      <alignment vertical="center"/>
      <protection/>
    </xf>
    <xf numFmtId="4" fontId="76" fillId="0" borderId="11" xfId="0" applyNumberFormat="1" applyFont="1" applyFill="1" applyBorder="1" applyAlignment="1">
      <alignment vertical="center"/>
    </xf>
    <xf numFmtId="3" fontId="76" fillId="0" borderId="11" xfId="0" applyNumberFormat="1" applyFont="1" applyFill="1" applyBorder="1" applyAlignment="1">
      <alignment vertical="center"/>
    </xf>
    <xf numFmtId="3" fontId="26" fillId="0" borderId="11" xfId="187" applyNumberFormat="1" applyFont="1" applyFill="1" applyBorder="1" applyAlignment="1" applyProtection="1">
      <alignment vertical="center"/>
      <protection/>
    </xf>
    <xf numFmtId="2" fontId="26" fillId="0" borderId="11" xfId="187" applyNumberFormat="1" applyFont="1" applyFill="1" applyBorder="1" applyAlignment="1" applyProtection="1">
      <alignment horizontal="center" vertical="center"/>
      <protection/>
    </xf>
    <xf numFmtId="4" fontId="26" fillId="0" borderId="11" xfId="0" applyNumberFormat="1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185" fontId="26" fillId="0" borderId="11" xfId="189" applyNumberFormat="1" applyFont="1" applyFill="1" applyBorder="1" applyAlignment="1" applyProtection="1">
      <alignment vertical="center"/>
      <protection/>
    </xf>
    <xf numFmtId="4" fontId="76" fillId="0" borderId="11" xfId="44" applyNumberFormat="1" applyFont="1" applyFill="1" applyBorder="1" applyAlignment="1" applyProtection="1">
      <alignment horizontal="right" vertical="center"/>
      <protection locked="0"/>
    </xf>
    <xf numFmtId="3" fontId="76" fillId="0" borderId="11" xfId="44" applyNumberFormat="1" applyFont="1" applyFill="1" applyBorder="1" applyAlignment="1" applyProtection="1">
      <alignment horizontal="right" vertical="center"/>
      <protection locked="0"/>
    </xf>
    <xf numFmtId="2" fontId="26" fillId="0" borderId="11" xfId="0" applyNumberFormat="1" applyFont="1" applyFill="1" applyBorder="1" applyAlignment="1" applyProtection="1">
      <alignment horizontal="center" vertical="center"/>
      <protection/>
    </xf>
    <xf numFmtId="189" fontId="74" fillId="28" borderId="11" xfId="0" applyNumberFormat="1" applyFont="1" applyFill="1" applyBorder="1" applyAlignment="1">
      <alignment vertical="center"/>
    </xf>
    <xf numFmtId="0" fontId="26" fillId="28" borderId="11" xfId="0" applyNumberFormat="1" applyFont="1" applyFill="1" applyBorder="1" applyAlignment="1" applyProtection="1">
      <alignment vertical="center"/>
      <protection/>
    </xf>
    <xf numFmtId="0" fontId="26" fillId="28" borderId="11" xfId="0" applyFont="1" applyFill="1" applyBorder="1" applyAlignment="1">
      <alignment horizontal="center" vertical="center"/>
    </xf>
    <xf numFmtId="0" fontId="75" fillId="28" borderId="11" xfId="0" applyFont="1" applyFill="1" applyBorder="1" applyAlignment="1">
      <alignment horizontal="center" vertical="center"/>
    </xf>
    <xf numFmtId="0" fontId="26" fillId="28" borderId="11" xfId="0" applyFont="1" applyFill="1" applyBorder="1" applyAlignment="1" applyProtection="1">
      <alignment horizontal="center" vertical="center"/>
      <protection/>
    </xf>
    <xf numFmtId="4" fontId="26" fillId="28" borderId="11" xfId="46" applyNumberFormat="1" applyFont="1" applyFill="1" applyBorder="1" applyAlignment="1" applyProtection="1">
      <alignment vertical="center"/>
      <protection/>
    </xf>
    <xf numFmtId="3" fontId="26" fillId="28" borderId="11" xfId="46" applyNumberFormat="1" applyFont="1" applyFill="1" applyBorder="1" applyAlignment="1" applyProtection="1">
      <alignment vertical="center"/>
      <protection/>
    </xf>
    <xf numFmtId="4" fontId="76" fillId="28" borderId="11" xfId="0" applyNumberFormat="1" applyFont="1" applyFill="1" applyBorder="1" applyAlignment="1">
      <alignment vertical="center"/>
    </xf>
    <xf numFmtId="3" fontId="76" fillId="28" borderId="11" xfId="0" applyNumberFormat="1" applyFont="1" applyFill="1" applyBorder="1" applyAlignment="1">
      <alignment vertical="center"/>
    </xf>
    <xf numFmtId="3" fontId="26" fillId="28" borderId="11" xfId="187" applyNumberFormat="1" applyFont="1" applyFill="1" applyBorder="1" applyAlignment="1" applyProtection="1">
      <alignment vertical="center"/>
      <protection/>
    </xf>
    <xf numFmtId="2" fontId="26" fillId="28" borderId="11" xfId="187" applyNumberFormat="1" applyFont="1" applyFill="1" applyBorder="1" applyAlignment="1" applyProtection="1">
      <alignment horizontal="center" vertical="center"/>
      <protection/>
    </xf>
    <xf numFmtId="4" fontId="26" fillId="28" borderId="11" xfId="0" applyNumberFormat="1" applyFont="1" applyFill="1" applyBorder="1" applyAlignment="1">
      <alignment vertical="center"/>
    </xf>
    <xf numFmtId="3" fontId="26" fillId="28" borderId="11" xfId="0" applyNumberFormat="1" applyFont="1" applyFill="1" applyBorder="1" applyAlignment="1">
      <alignment vertical="center"/>
    </xf>
    <xf numFmtId="185" fontId="26" fillId="28" borderId="11" xfId="189" applyNumberFormat="1" applyFont="1" applyFill="1" applyBorder="1" applyAlignment="1" applyProtection="1">
      <alignment vertical="center"/>
      <protection/>
    </xf>
    <xf numFmtId="4" fontId="76" fillId="28" borderId="11" xfId="44" applyNumberFormat="1" applyFont="1" applyFill="1" applyBorder="1" applyAlignment="1" applyProtection="1">
      <alignment horizontal="right" vertical="center"/>
      <protection locked="0"/>
    </xf>
    <xf numFmtId="3" fontId="76" fillId="28" borderId="11" xfId="44" applyNumberFormat="1" applyFont="1" applyFill="1" applyBorder="1" applyAlignment="1" applyProtection="1">
      <alignment horizontal="right" vertical="center"/>
      <protection locked="0"/>
    </xf>
    <xf numFmtId="2" fontId="26" fillId="28" borderId="11" xfId="0" applyNumberFormat="1" applyFont="1" applyFill="1" applyBorder="1" applyAlignment="1" applyProtection="1">
      <alignment horizontal="center" vertical="center"/>
      <protection/>
    </xf>
    <xf numFmtId="0" fontId="27" fillId="29" borderId="12" xfId="0" applyNumberFormat="1" applyFont="1" applyFill="1" applyBorder="1" applyAlignment="1" applyProtection="1">
      <alignment horizontal="center" wrapText="1"/>
      <protection locked="0"/>
    </xf>
    <xf numFmtId="0" fontId="28" fillId="29" borderId="12" xfId="0" applyFont="1" applyFill="1" applyBorder="1" applyAlignment="1" applyProtection="1">
      <alignment horizontal="center"/>
      <protection locked="0"/>
    </xf>
    <xf numFmtId="0" fontId="29" fillId="29" borderId="12" xfId="0" applyFont="1" applyFill="1" applyBorder="1" applyAlignment="1" applyProtection="1">
      <alignment horizontal="center"/>
      <protection locked="0"/>
    </xf>
    <xf numFmtId="3" fontId="28" fillId="29" borderId="13" xfId="0" applyNumberFormat="1" applyFont="1" applyFill="1" applyBorder="1" applyAlignment="1">
      <alignment horizontal="center" vertical="center" wrapText="1"/>
    </xf>
    <xf numFmtId="2" fontId="28" fillId="29" borderId="13" xfId="0" applyNumberFormat="1" applyFont="1" applyFill="1" applyBorder="1" applyAlignment="1">
      <alignment horizontal="center" vertical="center" wrapText="1"/>
    </xf>
    <xf numFmtId="180" fontId="28" fillId="29" borderId="12" xfId="44" applyFont="1" applyFill="1" applyBorder="1" applyAlignment="1" applyProtection="1">
      <alignment horizontal="center"/>
      <protection locked="0"/>
    </xf>
    <xf numFmtId="2" fontId="27" fillId="29" borderId="14" xfId="0" applyNumberFormat="1" applyFont="1" applyFill="1" applyBorder="1" applyAlignment="1" applyProtection="1">
      <alignment horizontal="center" vertical="center"/>
      <protection/>
    </xf>
    <xf numFmtId="180" fontId="28" fillId="29" borderId="14" xfId="44" applyFont="1" applyFill="1" applyBorder="1" applyAlignment="1" applyProtection="1">
      <alignment horizontal="center" vertical="center"/>
      <protection/>
    </xf>
    <xf numFmtId="0" fontId="28" fillId="29" borderId="14" xfId="0" applyFont="1" applyFill="1" applyBorder="1" applyAlignment="1" applyProtection="1">
      <alignment horizontal="center" vertical="center"/>
      <protection/>
    </xf>
    <xf numFmtId="0" fontId="77" fillId="29" borderId="14" xfId="0" applyNumberFormat="1" applyFont="1" applyFill="1" applyBorder="1" applyAlignment="1" applyProtection="1">
      <alignment horizontal="center" vertical="center" textRotation="90"/>
      <protection locked="0"/>
    </xf>
    <xf numFmtId="4" fontId="77" fillId="29" borderId="14" xfId="0" applyNumberFormat="1" applyFont="1" applyFill="1" applyBorder="1" applyAlignment="1" applyProtection="1">
      <alignment horizontal="center" vertical="center" wrapText="1"/>
      <protection/>
    </xf>
    <xf numFmtId="3" fontId="77" fillId="29" borderId="14" xfId="0" applyNumberFormat="1" applyFont="1" applyFill="1" applyBorder="1" applyAlignment="1" applyProtection="1">
      <alignment horizontal="center" vertical="center" wrapText="1"/>
      <protection/>
    </xf>
    <xf numFmtId="3" fontId="77" fillId="29" borderId="14" xfId="0" applyNumberFormat="1" applyFont="1" applyFill="1" applyBorder="1" applyAlignment="1" applyProtection="1">
      <alignment horizontal="center" vertical="center" textRotation="90" wrapText="1"/>
      <protection/>
    </xf>
    <xf numFmtId="2" fontId="77" fillId="29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27" borderId="0" xfId="0" applyFont="1" applyFill="1" applyBorder="1" applyAlignment="1" applyProtection="1">
      <alignment horizontal="center" vertical="center"/>
      <protection/>
    </xf>
    <xf numFmtId="3" fontId="6" fillId="27" borderId="0" xfId="0" applyNumberFormat="1" applyFont="1" applyFill="1" applyBorder="1" applyAlignment="1" applyProtection="1">
      <alignment horizontal="center" vertical="center"/>
      <protection/>
    </xf>
    <xf numFmtId="4" fontId="74" fillId="27" borderId="0" xfId="0" applyNumberFormat="1" applyFont="1" applyFill="1" applyBorder="1" applyAlignment="1" applyProtection="1">
      <alignment horizontal="right" vertical="center"/>
      <protection/>
    </xf>
    <xf numFmtId="3" fontId="74" fillId="27" borderId="0" xfId="0" applyNumberFormat="1" applyFont="1" applyFill="1" applyBorder="1" applyAlignment="1" applyProtection="1">
      <alignment horizontal="right" vertical="center"/>
      <protection/>
    </xf>
    <xf numFmtId="0" fontId="28" fillId="29" borderId="12" xfId="0" applyFont="1" applyFill="1" applyBorder="1" applyAlignment="1">
      <alignment horizontal="center" vertical="center" wrapText="1"/>
    </xf>
    <xf numFmtId="3" fontId="78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1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28" fillId="29" borderId="13" xfId="0" applyFont="1" applyFill="1" applyBorder="1" applyAlignment="1">
      <alignment horizontal="center" vertical="center" wrapText="1"/>
    </xf>
    <xf numFmtId="0" fontId="28" fillId="29" borderId="16" xfId="0" applyFont="1" applyFill="1" applyBorder="1" applyAlignment="1">
      <alignment horizontal="center" vertical="center" wrapText="1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3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25" fillId="28" borderId="11" xfId="0" applyNumberFormat="1" applyFont="1" applyFill="1" applyBorder="1" applyAlignment="1" applyProtection="1">
      <alignment horizontal="center" vertical="center"/>
      <protection/>
    </xf>
    <xf numFmtId="2" fontId="25" fillId="0" borderId="11" xfId="0" applyNumberFormat="1" applyFont="1" applyFill="1" applyBorder="1" applyAlignment="1" applyProtection="1">
      <alignment horizontal="center" vertical="center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3</xdr:col>
      <xdr:colOff>485775</xdr:colOff>
      <xdr:row>2</xdr:row>
      <xdr:rowOff>66675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857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2.57421875" defaultRowHeight="12.75"/>
  <cols>
    <col min="1" max="1" width="2.7109375" style="1" bestFit="1" customWidth="1"/>
    <col min="2" max="2" width="1.421875" style="2" bestFit="1" customWidth="1"/>
    <col min="3" max="3" width="25.7109375" style="3" bestFit="1" customWidth="1"/>
    <col min="4" max="4" width="10.140625" style="4" bestFit="1" customWidth="1"/>
    <col min="5" max="6" width="2.421875" style="5" bestFit="1" customWidth="1"/>
    <col min="7" max="7" width="2.00390625" style="6" bestFit="1" customWidth="1"/>
    <col min="8" max="8" width="6.7109375" style="7" bestFit="1" customWidth="1"/>
    <col min="9" max="9" width="6.57421875" style="8" bestFit="1" customWidth="1"/>
    <col min="10" max="10" width="7.28125" style="7" bestFit="1" customWidth="1"/>
    <col min="11" max="11" width="6.57421875" style="8" bestFit="1" customWidth="1"/>
    <col min="12" max="12" width="7.28125" style="9" bestFit="1" customWidth="1"/>
    <col min="13" max="13" width="6.57421875" style="10" bestFit="1" customWidth="1"/>
    <col min="14" max="14" width="10.8515625" style="29" bestFit="1" customWidth="1"/>
    <col min="15" max="15" width="6.57421875" style="30" bestFit="1" customWidth="1"/>
    <col min="16" max="16" width="3.421875" style="30" bestFit="1" customWidth="1"/>
    <col min="17" max="17" width="3.421875" style="43" bestFit="1" customWidth="1"/>
    <col min="18" max="18" width="7.28125" style="40" bestFit="1" customWidth="1"/>
    <col min="19" max="19" width="4.421875" style="42" bestFit="1" customWidth="1"/>
    <col min="20" max="21" width="3.57421875" style="12" bestFit="1" customWidth="1"/>
    <col min="22" max="22" width="11.7109375" style="31" bestFit="1" customWidth="1"/>
    <col min="23" max="23" width="7.8515625" style="32" bestFit="1" customWidth="1"/>
    <col min="24" max="24" width="3.421875" style="3" bestFit="1" customWidth="1"/>
    <col min="25" max="16384" width="2.57421875" style="3" customWidth="1"/>
  </cols>
  <sheetData>
    <row r="1" spans="1:23" s="16" customFormat="1" ht="12.75">
      <c r="A1" s="13"/>
      <c r="B1" s="130" t="s">
        <v>0</v>
      </c>
      <c r="C1" s="130"/>
      <c r="D1" s="14"/>
      <c r="E1" s="28"/>
      <c r="F1" s="28"/>
      <c r="G1" s="15"/>
      <c r="H1" s="123" t="s">
        <v>23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s="16" customFormat="1" ht="12.75">
      <c r="A2" s="13"/>
      <c r="B2" s="128" t="s">
        <v>24</v>
      </c>
      <c r="C2" s="129"/>
      <c r="D2" s="17"/>
      <c r="E2" s="18"/>
      <c r="F2" s="18"/>
      <c r="G2" s="19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s="16" customFormat="1" ht="11.25">
      <c r="A3" s="13"/>
      <c r="B3" s="127" t="s">
        <v>59</v>
      </c>
      <c r="C3" s="127"/>
      <c r="D3" s="20"/>
      <c r="E3" s="21"/>
      <c r="F3" s="21"/>
      <c r="G3" s="21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4" s="23" customFormat="1" ht="11.25">
      <c r="A4" s="22"/>
      <c r="B4" s="104"/>
      <c r="C4" s="104"/>
      <c r="D4" s="105"/>
      <c r="E4" s="106"/>
      <c r="F4" s="106"/>
      <c r="G4" s="105"/>
      <c r="H4" s="122" t="s">
        <v>1</v>
      </c>
      <c r="I4" s="122"/>
      <c r="J4" s="122" t="s">
        <v>2</v>
      </c>
      <c r="K4" s="122"/>
      <c r="L4" s="122" t="s">
        <v>3</v>
      </c>
      <c r="M4" s="122"/>
      <c r="N4" s="122" t="s">
        <v>4</v>
      </c>
      <c r="O4" s="122"/>
      <c r="P4" s="107"/>
      <c r="Q4" s="108"/>
      <c r="R4" s="125" t="s">
        <v>18</v>
      </c>
      <c r="S4" s="126"/>
      <c r="T4" s="122" t="s">
        <v>26</v>
      </c>
      <c r="U4" s="122"/>
      <c r="V4" s="122" t="s">
        <v>5</v>
      </c>
      <c r="W4" s="122"/>
      <c r="X4" s="109"/>
    </row>
    <row r="5" spans="1:24" s="25" customFormat="1" ht="35.25" customHeight="1">
      <c r="A5" s="24"/>
      <c r="B5" s="110"/>
      <c r="C5" s="111" t="s">
        <v>6</v>
      </c>
      <c r="D5" s="112" t="s">
        <v>7</v>
      </c>
      <c r="E5" s="113" t="s">
        <v>8</v>
      </c>
      <c r="F5" s="113" t="s">
        <v>19</v>
      </c>
      <c r="G5" s="113" t="s">
        <v>9</v>
      </c>
      <c r="H5" s="114" t="s">
        <v>10</v>
      </c>
      <c r="I5" s="115" t="s">
        <v>11</v>
      </c>
      <c r="J5" s="114" t="s">
        <v>10</v>
      </c>
      <c r="K5" s="115" t="s">
        <v>11</v>
      </c>
      <c r="L5" s="114" t="s">
        <v>10</v>
      </c>
      <c r="M5" s="115" t="s">
        <v>11</v>
      </c>
      <c r="N5" s="114" t="s">
        <v>12</v>
      </c>
      <c r="O5" s="115" t="s">
        <v>58</v>
      </c>
      <c r="P5" s="116" t="s">
        <v>20</v>
      </c>
      <c r="Q5" s="117" t="s">
        <v>21</v>
      </c>
      <c r="R5" s="115" t="s">
        <v>28</v>
      </c>
      <c r="S5" s="116" t="s">
        <v>29</v>
      </c>
      <c r="T5" s="116" t="s">
        <v>27</v>
      </c>
      <c r="U5" s="116" t="s">
        <v>13</v>
      </c>
      <c r="V5" s="114" t="s">
        <v>10</v>
      </c>
      <c r="W5" s="115" t="s">
        <v>11</v>
      </c>
      <c r="X5" s="116" t="s">
        <v>22</v>
      </c>
    </row>
    <row r="6" spans="5:21" ht="11.25">
      <c r="E6" s="118"/>
      <c r="F6" s="118"/>
      <c r="G6" s="119"/>
      <c r="H6" s="120"/>
      <c r="I6" s="121">
        <v>129084</v>
      </c>
      <c r="J6" s="120"/>
      <c r="K6" s="121">
        <v>308450</v>
      </c>
      <c r="L6" s="120"/>
      <c r="M6" s="121">
        <v>279147</v>
      </c>
      <c r="N6" s="120"/>
      <c r="O6" s="121">
        <v>716681</v>
      </c>
      <c r="P6" s="33"/>
      <c r="S6" s="41"/>
      <c r="T6" s="11"/>
      <c r="U6" s="11"/>
    </row>
    <row r="7" spans="1:24" s="27" customFormat="1" ht="11.25">
      <c r="A7" s="26">
        <v>1</v>
      </c>
      <c r="B7" s="131" t="s">
        <v>25</v>
      </c>
      <c r="C7" s="87" t="s">
        <v>60</v>
      </c>
      <c r="D7" s="88" t="s">
        <v>14</v>
      </c>
      <c r="E7" s="89">
        <v>369</v>
      </c>
      <c r="F7" s="90">
        <v>692</v>
      </c>
      <c r="G7" s="91">
        <v>1</v>
      </c>
      <c r="H7" s="92">
        <v>4439507</v>
      </c>
      <c r="I7" s="93">
        <v>70890</v>
      </c>
      <c r="J7" s="92">
        <v>12023501</v>
      </c>
      <c r="K7" s="93">
        <v>190018</v>
      </c>
      <c r="L7" s="92">
        <v>11193718</v>
      </c>
      <c r="M7" s="93">
        <v>178651</v>
      </c>
      <c r="N7" s="94">
        <f>H7+J7+L7</f>
        <v>27656726</v>
      </c>
      <c r="O7" s="95">
        <f>I7+K7+M7</f>
        <v>439559</v>
      </c>
      <c r="P7" s="96">
        <f>O7/F7</f>
        <v>635.2008670520231</v>
      </c>
      <c r="Q7" s="97">
        <f>N7/O7</f>
        <v>62.919257710569</v>
      </c>
      <c r="R7" s="98"/>
      <c r="S7" s="99"/>
      <c r="T7" s="100">
        <f>IF(R7&lt;&gt;0,-(R7-N7)/R7,"")</f>
      </c>
      <c r="U7" s="100">
        <f>IF(S7&lt;&gt;0,-(S7-O7)/S7,"")</f>
      </c>
      <c r="V7" s="101">
        <v>27656726</v>
      </c>
      <c r="W7" s="102">
        <v>439559</v>
      </c>
      <c r="X7" s="103">
        <f>V7/W7</f>
        <v>62.919257710569</v>
      </c>
    </row>
    <row r="8" spans="1:24" s="27" customFormat="1" ht="11.25">
      <c r="A8" s="26">
        <v>2</v>
      </c>
      <c r="B8" s="132"/>
      <c r="C8" s="70" t="s">
        <v>46</v>
      </c>
      <c r="D8" s="71" t="s">
        <v>30</v>
      </c>
      <c r="E8" s="72">
        <v>370</v>
      </c>
      <c r="F8" s="73">
        <v>811</v>
      </c>
      <c r="G8" s="74">
        <v>4</v>
      </c>
      <c r="H8" s="75">
        <v>2790595</v>
      </c>
      <c r="I8" s="76">
        <v>34808</v>
      </c>
      <c r="J8" s="75">
        <v>5954727</v>
      </c>
      <c r="K8" s="76">
        <v>75228</v>
      </c>
      <c r="L8" s="75">
        <v>4674722</v>
      </c>
      <c r="M8" s="76">
        <v>60755</v>
      </c>
      <c r="N8" s="77">
        <f>H8+J8+L8</f>
        <v>13420044</v>
      </c>
      <c r="O8" s="78">
        <f>I8+K8+M8</f>
        <v>170791</v>
      </c>
      <c r="P8" s="79">
        <f>O8/F8</f>
        <v>210.59309494451296</v>
      </c>
      <c r="Q8" s="80">
        <f>N8/O8</f>
        <v>78.5758265950782</v>
      </c>
      <c r="R8" s="81">
        <v>13797179</v>
      </c>
      <c r="S8" s="82">
        <v>189258</v>
      </c>
      <c r="T8" s="83">
        <f>IF(R8&lt;&gt;0,-(R8-N8)/R8,"")</f>
        <v>-0.02733421085571188</v>
      </c>
      <c r="U8" s="83">
        <f>IF(S8&lt;&gt;0,-(S8-O8)/S8,"")</f>
        <v>-0.09757579600333936</v>
      </c>
      <c r="V8" s="84">
        <v>121469707</v>
      </c>
      <c r="W8" s="85">
        <v>1797367</v>
      </c>
      <c r="X8" s="86">
        <f>V8/W8</f>
        <v>67.582028044356</v>
      </c>
    </row>
    <row r="9" spans="1:24" s="27" customFormat="1" ht="11.25">
      <c r="A9" s="26">
        <v>3</v>
      </c>
      <c r="B9" s="131" t="s">
        <v>25</v>
      </c>
      <c r="C9" s="87" t="s">
        <v>61</v>
      </c>
      <c r="D9" s="88" t="s">
        <v>17</v>
      </c>
      <c r="E9" s="89">
        <v>316</v>
      </c>
      <c r="F9" s="90">
        <v>407</v>
      </c>
      <c r="G9" s="91">
        <v>1</v>
      </c>
      <c r="H9" s="92">
        <v>572298</v>
      </c>
      <c r="I9" s="93">
        <v>8223</v>
      </c>
      <c r="J9" s="92">
        <v>993627</v>
      </c>
      <c r="K9" s="93">
        <v>14419</v>
      </c>
      <c r="L9" s="92">
        <v>913956</v>
      </c>
      <c r="M9" s="93">
        <v>13409</v>
      </c>
      <c r="N9" s="94">
        <f>H9+J9+L9</f>
        <v>2479881</v>
      </c>
      <c r="O9" s="95">
        <f>I9+K9+M9</f>
        <v>36051</v>
      </c>
      <c r="P9" s="96">
        <f>O9/F9</f>
        <v>88.57739557739558</v>
      </c>
      <c r="Q9" s="97">
        <f>N9/O9</f>
        <v>68.78813347757344</v>
      </c>
      <c r="R9" s="98"/>
      <c r="S9" s="99"/>
      <c r="T9" s="100">
        <f>IF(R9&lt;&gt;0,-(R9-N9)/R9,"")</f>
      </c>
      <c r="U9" s="100">
        <f>IF(S9&lt;&gt;0,-(S9-O9)/S9,"")</f>
      </c>
      <c r="V9" s="101">
        <v>2479881</v>
      </c>
      <c r="W9" s="102">
        <v>36051</v>
      </c>
      <c r="X9" s="103">
        <f>V9/W9</f>
        <v>68.78813347757344</v>
      </c>
    </row>
    <row r="10" spans="1:24" s="27" customFormat="1" ht="11.25">
      <c r="A10" s="26">
        <v>4</v>
      </c>
      <c r="B10" s="132"/>
      <c r="C10" s="70" t="s">
        <v>39</v>
      </c>
      <c r="D10" s="71" t="s">
        <v>17</v>
      </c>
      <c r="E10" s="72">
        <v>202</v>
      </c>
      <c r="F10" s="73">
        <v>202</v>
      </c>
      <c r="G10" s="74">
        <v>6</v>
      </c>
      <c r="H10" s="75">
        <v>363078</v>
      </c>
      <c r="I10" s="76">
        <v>5389</v>
      </c>
      <c r="J10" s="75">
        <v>814999</v>
      </c>
      <c r="K10" s="76">
        <v>11804</v>
      </c>
      <c r="L10" s="75">
        <v>847463</v>
      </c>
      <c r="M10" s="76">
        <v>12316</v>
      </c>
      <c r="N10" s="77">
        <f>H10+J10+L10</f>
        <v>2025540</v>
      </c>
      <c r="O10" s="78">
        <f>I10+K10+M10</f>
        <v>29509</v>
      </c>
      <c r="P10" s="79">
        <f>O10/F10</f>
        <v>146.08415841584159</v>
      </c>
      <c r="Q10" s="80">
        <f>N10/O10</f>
        <v>68.64143142770003</v>
      </c>
      <c r="R10" s="81">
        <v>2408085.5</v>
      </c>
      <c r="S10" s="82">
        <v>35701</v>
      </c>
      <c r="T10" s="83">
        <f>IF(R10&lt;&gt;0,-(R10-N10)/R10,"")</f>
        <v>-0.15885876975713695</v>
      </c>
      <c r="U10" s="83">
        <f>IF(S10&lt;&gt;0,-(S10-O10)/S10,"")</f>
        <v>-0.1734405198733929</v>
      </c>
      <c r="V10" s="84">
        <v>47354375.5</v>
      </c>
      <c r="W10" s="85">
        <v>812831</v>
      </c>
      <c r="X10" s="86">
        <f>V10/W10</f>
        <v>58.25857466066132</v>
      </c>
    </row>
    <row r="11" spans="1:24" s="27" customFormat="1" ht="11.25">
      <c r="A11" s="26">
        <v>5</v>
      </c>
      <c r="B11" s="132"/>
      <c r="C11" s="70" t="s">
        <v>43</v>
      </c>
      <c r="D11" s="71" t="s">
        <v>15</v>
      </c>
      <c r="E11" s="72">
        <v>59</v>
      </c>
      <c r="F11" s="73">
        <v>59</v>
      </c>
      <c r="G11" s="74">
        <v>5</v>
      </c>
      <c r="H11" s="75">
        <v>146807</v>
      </c>
      <c r="I11" s="76">
        <v>1839</v>
      </c>
      <c r="J11" s="75">
        <v>217999</v>
      </c>
      <c r="K11" s="76">
        <v>2695</v>
      </c>
      <c r="L11" s="75">
        <v>158907</v>
      </c>
      <c r="M11" s="76">
        <v>2002</v>
      </c>
      <c r="N11" s="77">
        <f>H11+J11+L11</f>
        <v>523713</v>
      </c>
      <c r="O11" s="78">
        <f>I11+K11+M11</f>
        <v>6536</v>
      </c>
      <c r="P11" s="79">
        <f>O11/F11</f>
        <v>110.77966101694915</v>
      </c>
      <c r="Q11" s="80">
        <f>N11/O11</f>
        <v>80.12744798041615</v>
      </c>
      <c r="R11" s="81">
        <v>659366</v>
      </c>
      <c r="S11" s="82">
        <v>8969</v>
      </c>
      <c r="T11" s="83">
        <f>IF(R11&lt;&gt;0,-(R11-N11)/R11,"")</f>
        <v>-0.20573247634849234</v>
      </c>
      <c r="U11" s="83">
        <f>IF(S11&lt;&gt;0,-(S11-O11)/S11,"")</f>
        <v>-0.27126769985505633</v>
      </c>
      <c r="V11" s="84">
        <v>14878892</v>
      </c>
      <c r="W11" s="85">
        <v>225468</v>
      </c>
      <c r="X11" s="86">
        <f>V11/W11</f>
        <v>65.99114730249968</v>
      </c>
    </row>
    <row r="12" spans="1:24" s="27" customFormat="1" ht="11.25">
      <c r="A12" s="26">
        <v>6</v>
      </c>
      <c r="B12" s="131" t="s">
        <v>25</v>
      </c>
      <c r="C12" s="87" t="s">
        <v>62</v>
      </c>
      <c r="D12" s="88" t="s">
        <v>16</v>
      </c>
      <c r="E12" s="89">
        <v>156</v>
      </c>
      <c r="F12" s="90">
        <v>156</v>
      </c>
      <c r="G12" s="91">
        <v>1</v>
      </c>
      <c r="H12" s="92">
        <v>79938</v>
      </c>
      <c r="I12" s="93">
        <v>1276</v>
      </c>
      <c r="J12" s="92">
        <v>158827</v>
      </c>
      <c r="K12" s="93">
        <v>2539</v>
      </c>
      <c r="L12" s="92">
        <v>148613</v>
      </c>
      <c r="M12" s="93">
        <v>2361</v>
      </c>
      <c r="N12" s="94">
        <f>H12+J12+L12</f>
        <v>387378</v>
      </c>
      <c r="O12" s="95">
        <f>I12+K12+M12</f>
        <v>6176</v>
      </c>
      <c r="P12" s="96">
        <f>O12/F12</f>
        <v>39.58974358974359</v>
      </c>
      <c r="Q12" s="97">
        <f>N12/O12</f>
        <v>62.72312176165803</v>
      </c>
      <c r="R12" s="98"/>
      <c r="S12" s="99"/>
      <c r="T12" s="100">
        <f>IF(R12&lt;&gt;0,-(R12-N12)/R12,"")</f>
      </c>
      <c r="U12" s="100">
        <f>IF(S12&lt;&gt;0,-(S12-O12)/S12,"")</f>
      </c>
      <c r="V12" s="101">
        <v>387378</v>
      </c>
      <c r="W12" s="102">
        <v>6176</v>
      </c>
      <c r="X12" s="103">
        <f>V12/W12</f>
        <v>62.72312176165803</v>
      </c>
    </row>
    <row r="13" spans="1:24" s="27" customFormat="1" ht="11.25">
      <c r="A13" s="26">
        <v>7</v>
      </c>
      <c r="B13" s="132"/>
      <c r="C13" s="70" t="s">
        <v>42</v>
      </c>
      <c r="D13" s="71" t="s">
        <v>17</v>
      </c>
      <c r="E13" s="72">
        <v>173</v>
      </c>
      <c r="F13" s="73">
        <v>173</v>
      </c>
      <c r="G13" s="74">
        <v>5</v>
      </c>
      <c r="H13" s="75">
        <v>38065</v>
      </c>
      <c r="I13" s="76">
        <v>877</v>
      </c>
      <c r="J13" s="75">
        <v>133156</v>
      </c>
      <c r="K13" s="76">
        <v>2202</v>
      </c>
      <c r="L13" s="75">
        <v>98809</v>
      </c>
      <c r="M13" s="76">
        <v>1750</v>
      </c>
      <c r="N13" s="77">
        <f>H13+J13+L13</f>
        <v>270030</v>
      </c>
      <c r="O13" s="78">
        <f>I13+K13+M13</f>
        <v>4829</v>
      </c>
      <c r="P13" s="79">
        <f>O13/F13</f>
        <v>27.91329479768786</v>
      </c>
      <c r="Q13" s="80">
        <f>N13/O13</f>
        <v>55.91840960861462</v>
      </c>
      <c r="R13" s="81">
        <v>1760768</v>
      </c>
      <c r="S13" s="82">
        <v>30409</v>
      </c>
      <c r="T13" s="83">
        <f>IF(R13&lt;&gt;0,-(R13-N13)/R13,"")</f>
        <v>-0.8466407840215179</v>
      </c>
      <c r="U13" s="83">
        <f>IF(S13&lt;&gt;0,-(S13-O13)/S13,"")</f>
        <v>-0.8411983294419415</v>
      </c>
      <c r="V13" s="84">
        <v>18607884</v>
      </c>
      <c r="W13" s="85">
        <v>347007</v>
      </c>
      <c r="X13" s="86">
        <f>V13/W13</f>
        <v>53.62394418556398</v>
      </c>
    </row>
    <row r="14" spans="1:24" s="27" customFormat="1" ht="11.25">
      <c r="A14" s="26">
        <v>8</v>
      </c>
      <c r="B14" s="132" t="s">
        <v>25</v>
      </c>
      <c r="C14" s="70" t="s">
        <v>52</v>
      </c>
      <c r="D14" s="71" t="s">
        <v>14</v>
      </c>
      <c r="E14" s="72">
        <v>98</v>
      </c>
      <c r="F14" s="73">
        <v>98</v>
      </c>
      <c r="G14" s="74">
        <v>2</v>
      </c>
      <c r="H14" s="75">
        <v>72791</v>
      </c>
      <c r="I14" s="76">
        <v>1054</v>
      </c>
      <c r="J14" s="75">
        <v>135530</v>
      </c>
      <c r="K14" s="76">
        <v>1924</v>
      </c>
      <c r="L14" s="75">
        <v>110189</v>
      </c>
      <c r="M14" s="76">
        <v>1558</v>
      </c>
      <c r="N14" s="77">
        <f>H14+J14+L14</f>
        <v>318510</v>
      </c>
      <c r="O14" s="78">
        <f>I14+K14+M14</f>
        <v>4536</v>
      </c>
      <c r="P14" s="79">
        <f>O14/F14</f>
        <v>46.285714285714285</v>
      </c>
      <c r="Q14" s="80">
        <f>N14/O14</f>
        <v>70.21825396825396</v>
      </c>
      <c r="R14" s="81">
        <v>905290</v>
      </c>
      <c r="S14" s="82">
        <v>13706</v>
      </c>
      <c r="T14" s="83">
        <f>IF(R14&lt;&gt;0,-(R14-N14)/R14,"")</f>
        <v>-0.6481679903677274</v>
      </c>
      <c r="U14" s="83">
        <f>IF(S14&lt;&gt;0,-(S14-O14)/S14,"")</f>
        <v>-0.669050051072523</v>
      </c>
      <c r="V14" s="84">
        <v>1746434</v>
      </c>
      <c r="W14" s="85">
        <v>26971</v>
      </c>
      <c r="X14" s="86">
        <f>V14/W14</f>
        <v>64.75228949612547</v>
      </c>
    </row>
    <row r="15" spans="1:24" s="27" customFormat="1" ht="11.25">
      <c r="A15" s="26">
        <v>9</v>
      </c>
      <c r="B15" s="131" t="s">
        <v>25</v>
      </c>
      <c r="C15" s="87" t="s">
        <v>63</v>
      </c>
      <c r="D15" s="88" t="s">
        <v>64</v>
      </c>
      <c r="E15" s="89">
        <v>74</v>
      </c>
      <c r="F15" s="90">
        <v>74</v>
      </c>
      <c r="G15" s="91">
        <v>1</v>
      </c>
      <c r="H15" s="92">
        <v>36606</v>
      </c>
      <c r="I15" s="93">
        <v>639</v>
      </c>
      <c r="J15" s="92">
        <v>77414</v>
      </c>
      <c r="K15" s="93">
        <v>1378</v>
      </c>
      <c r="L15" s="92">
        <v>86764</v>
      </c>
      <c r="M15" s="93">
        <v>1479</v>
      </c>
      <c r="N15" s="94">
        <f>H15+J15+L15</f>
        <v>200784</v>
      </c>
      <c r="O15" s="95">
        <f>I15+K15+M15</f>
        <v>3496</v>
      </c>
      <c r="P15" s="96">
        <f>O15/F15</f>
        <v>47.24324324324324</v>
      </c>
      <c r="Q15" s="97">
        <f>N15/O15</f>
        <v>57.432494279176204</v>
      </c>
      <c r="R15" s="98"/>
      <c r="S15" s="99"/>
      <c r="T15" s="100">
        <f>IF(R15&lt;&gt;0,-(R15-N15)/R15,"")</f>
      </c>
      <c r="U15" s="100">
        <f>IF(S15&lt;&gt;0,-(S15-O15)/S15,"")</f>
      </c>
      <c r="V15" s="101">
        <v>200784</v>
      </c>
      <c r="W15" s="102">
        <v>3496</v>
      </c>
      <c r="X15" s="103">
        <f>V15/W15</f>
        <v>57.432494279176204</v>
      </c>
    </row>
    <row r="16" spans="1:24" s="27" customFormat="1" ht="11.25">
      <c r="A16" s="26">
        <v>10</v>
      </c>
      <c r="B16" s="131" t="s">
        <v>25</v>
      </c>
      <c r="C16" s="87" t="s">
        <v>65</v>
      </c>
      <c r="D16" s="88" t="s">
        <v>16</v>
      </c>
      <c r="E16" s="89">
        <v>70</v>
      </c>
      <c r="F16" s="90">
        <v>70</v>
      </c>
      <c r="G16" s="91">
        <v>1</v>
      </c>
      <c r="H16" s="92">
        <v>66007</v>
      </c>
      <c r="I16" s="93">
        <v>767</v>
      </c>
      <c r="J16" s="92">
        <v>109402</v>
      </c>
      <c r="K16" s="93">
        <v>1209</v>
      </c>
      <c r="L16" s="92">
        <v>81091</v>
      </c>
      <c r="M16" s="93">
        <v>921</v>
      </c>
      <c r="N16" s="94">
        <f>H16+J16+L16</f>
        <v>256500</v>
      </c>
      <c r="O16" s="95">
        <f>I16+K16+M16</f>
        <v>2897</v>
      </c>
      <c r="P16" s="96">
        <f>O16/F16</f>
        <v>41.385714285714286</v>
      </c>
      <c r="Q16" s="97">
        <f>N16/O16</f>
        <v>88.53986882982396</v>
      </c>
      <c r="R16" s="98"/>
      <c r="S16" s="99"/>
      <c r="T16" s="100">
        <f>IF(R16&lt;&gt;0,-(R16-N16)/R16,"")</f>
      </c>
      <c r="U16" s="100">
        <f>IF(S16&lt;&gt;0,-(S16-O16)/S16,"")</f>
      </c>
      <c r="V16" s="101">
        <v>256500</v>
      </c>
      <c r="W16" s="102">
        <v>2897</v>
      </c>
      <c r="X16" s="103">
        <f>V16/W16</f>
        <v>88.53986882982396</v>
      </c>
    </row>
    <row r="17" spans="1:24" s="27" customFormat="1" ht="11.25">
      <c r="A17" s="26">
        <v>11</v>
      </c>
      <c r="B17" s="132" t="s">
        <v>25</v>
      </c>
      <c r="C17" s="70" t="s">
        <v>53</v>
      </c>
      <c r="D17" s="71" t="s">
        <v>17</v>
      </c>
      <c r="E17" s="72">
        <v>47</v>
      </c>
      <c r="F17" s="73">
        <v>47</v>
      </c>
      <c r="G17" s="74">
        <v>2</v>
      </c>
      <c r="H17" s="75">
        <v>55729</v>
      </c>
      <c r="I17" s="76">
        <v>578</v>
      </c>
      <c r="J17" s="75">
        <v>77063</v>
      </c>
      <c r="K17" s="76">
        <v>822</v>
      </c>
      <c r="L17" s="75">
        <v>54289</v>
      </c>
      <c r="M17" s="76">
        <v>548</v>
      </c>
      <c r="N17" s="77">
        <f>H17+J17+L17</f>
        <v>187081</v>
      </c>
      <c r="O17" s="78">
        <f>I17+K17+M17</f>
        <v>1948</v>
      </c>
      <c r="P17" s="79">
        <f>O17/F17</f>
        <v>41.4468085106383</v>
      </c>
      <c r="Q17" s="80">
        <f>N17/O17</f>
        <v>96.03747433264887</v>
      </c>
      <c r="R17" s="81">
        <v>556949</v>
      </c>
      <c r="S17" s="82">
        <v>7092</v>
      </c>
      <c r="T17" s="83">
        <f>IF(R17&lt;&gt;0,-(R17-N17)/R17,"")</f>
        <v>-0.6640967126253929</v>
      </c>
      <c r="U17" s="83">
        <f>IF(S17&lt;&gt;0,-(S17-O17)/S17,"")</f>
        <v>-0.7253243090806543</v>
      </c>
      <c r="V17" s="84">
        <v>1193336</v>
      </c>
      <c r="W17" s="85">
        <v>15495</v>
      </c>
      <c r="X17" s="86">
        <f>V17/W17</f>
        <v>77.01426266537592</v>
      </c>
    </row>
    <row r="18" spans="1:24" s="27" customFormat="1" ht="11.25">
      <c r="A18" s="26">
        <v>12</v>
      </c>
      <c r="B18" s="132"/>
      <c r="C18" s="70" t="s">
        <v>45</v>
      </c>
      <c r="D18" s="71" t="s">
        <v>16</v>
      </c>
      <c r="E18" s="72">
        <v>21</v>
      </c>
      <c r="F18" s="73">
        <v>21</v>
      </c>
      <c r="G18" s="74">
        <v>5</v>
      </c>
      <c r="H18" s="75">
        <v>21525</v>
      </c>
      <c r="I18" s="76">
        <v>363</v>
      </c>
      <c r="J18" s="75">
        <v>42452</v>
      </c>
      <c r="K18" s="76">
        <v>664</v>
      </c>
      <c r="L18" s="75">
        <v>54090</v>
      </c>
      <c r="M18" s="76">
        <v>870</v>
      </c>
      <c r="N18" s="77">
        <f>H18+J18+L18</f>
        <v>118067</v>
      </c>
      <c r="O18" s="78">
        <f>I18+K18+M18</f>
        <v>1897</v>
      </c>
      <c r="P18" s="79">
        <f>O18/F18</f>
        <v>90.33333333333333</v>
      </c>
      <c r="Q18" s="80">
        <f>N18/O18</f>
        <v>62.238798102266735</v>
      </c>
      <c r="R18" s="81">
        <v>114849</v>
      </c>
      <c r="S18" s="82">
        <v>2000</v>
      </c>
      <c r="T18" s="83">
        <f>IF(R18&lt;&gt;0,-(R18-N18)/R18,"")</f>
        <v>0.0280193993852798</v>
      </c>
      <c r="U18" s="83">
        <f>IF(S18&lt;&gt;0,-(S18-O18)/S18,"")</f>
        <v>-0.0515</v>
      </c>
      <c r="V18" s="84">
        <v>2018662.5</v>
      </c>
      <c r="W18" s="85">
        <v>37448</v>
      </c>
      <c r="X18" s="86">
        <f>V18/W18</f>
        <v>53.90574930570391</v>
      </c>
    </row>
    <row r="19" spans="1:24" s="27" customFormat="1" ht="11.25">
      <c r="A19" s="26">
        <v>13</v>
      </c>
      <c r="B19" s="132"/>
      <c r="C19" s="70" t="s">
        <v>50</v>
      </c>
      <c r="D19" s="71" t="s">
        <v>15</v>
      </c>
      <c r="E19" s="72">
        <v>42</v>
      </c>
      <c r="F19" s="73">
        <v>42</v>
      </c>
      <c r="G19" s="74">
        <v>3</v>
      </c>
      <c r="H19" s="75">
        <v>5468</v>
      </c>
      <c r="I19" s="76">
        <v>121</v>
      </c>
      <c r="J19" s="75">
        <v>44397</v>
      </c>
      <c r="K19" s="76">
        <v>658</v>
      </c>
      <c r="L19" s="75">
        <v>37877</v>
      </c>
      <c r="M19" s="76">
        <v>602</v>
      </c>
      <c r="N19" s="77">
        <f>H19+J19+L19</f>
        <v>87742</v>
      </c>
      <c r="O19" s="78">
        <f>I19+K19+M19</f>
        <v>1381</v>
      </c>
      <c r="P19" s="79">
        <f>O19/F19</f>
        <v>32.88095238095238</v>
      </c>
      <c r="Q19" s="80">
        <f>N19/O19</f>
        <v>63.53511947863867</v>
      </c>
      <c r="R19" s="81">
        <v>665400</v>
      </c>
      <c r="S19" s="82">
        <v>10106</v>
      </c>
      <c r="T19" s="83">
        <f>IF(R19&lt;&gt;0,-(R19-N19)/R19,"")</f>
        <v>-0.868136459272618</v>
      </c>
      <c r="U19" s="83">
        <f>IF(S19&lt;&gt;0,-(S19-O19)/S19,"")</f>
        <v>-0.863348505838116</v>
      </c>
      <c r="V19" s="84">
        <v>2511936</v>
      </c>
      <c r="W19" s="85">
        <v>40832</v>
      </c>
      <c r="X19" s="86">
        <f>V19/W19</f>
        <v>61.51880877742947</v>
      </c>
    </row>
    <row r="20" spans="1:24" s="27" customFormat="1" ht="11.25">
      <c r="A20" s="26">
        <v>14</v>
      </c>
      <c r="B20" s="132"/>
      <c r="C20" s="70" t="s">
        <v>41</v>
      </c>
      <c r="D20" s="71" t="s">
        <v>17</v>
      </c>
      <c r="E20" s="72">
        <v>32</v>
      </c>
      <c r="F20" s="73">
        <v>32</v>
      </c>
      <c r="G20" s="74">
        <v>6</v>
      </c>
      <c r="H20" s="75">
        <v>25990</v>
      </c>
      <c r="I20" s="76">
        <v>873</v>
      </c>
      <c r="J20" s="75">
        <v>12220</v>
      </c>
      <c r="K20" s="76">
        <v>411</v>
      </c>
      <c r="L20" s="75">
        <v>1750</v>
      </c>
      <c r="M20" s="76">
        <v>62</v>
      </c>
      <c r="N20" s="77">
        <f>H20+J20+L20</f>
        <v>39960</v>
      </c>
      <c r="O20" s="78">
        <f>I20+K20+M20</f>
        <v>1346</v>
      </c>
      <c r="P20" s="79">
        <f>O20/F20</f>
        <v>42.0625</v>
      </c>
      <c r="Q20" s="80">
        <f>N20/O20</f>
        <v>29.687964338781576</v>
      </c>
      <c r="R20" s="81">
        <v>136444</v>
      </c>
      <c r="S20" s="82">
        <v>4542</v>
      </c>
      <c r="T20" s="83">
        <f>IF(R20&lt;&gt;0,-(R20-N20)/R20,"")</f>
        <v>-0.7071325965231157</v>
      </c>
      <c r="U20" s="83">
        <f>IF(S20&lt;&gt;0,-(S20-O20)/S20,"")</f>
        <v>-0.7036547776309996</v>
      </c>
      <c r="V20" s="84">
        <v>6123382</v>
      </c>
      <c r="W20" s="85">
        <v>203414</v>
      </c>
      <c r="X20" s="86">
        <f>V20/W20</f>
        <v>30.10305092078225</v>
      </c>
    </row>
    <row r="21" spans="1:24" s="27" customFormat="1" ht="11.25">
      <c r="A21" s="26">
        <v>15</v>
      </c>
      <c r="B21" s="132"/>
      <c r="C21" s="70" t="s">
        <v>37</v>
      </c>
      <c r="D21" s="71" t="s">
        <v>30</v>
      </c>
      <c r="E21" s="72">
        <v>12</v>
      </c>
      <c r="F21" s="73">
        <v>12</v>
      </c>
      <c r="G21" s="74">
        <v>8</v>
      </c>
      <c r="H21" s="75">
        <v>12847</v>
      </c>
      <c r="I21" s="76">
        <v>220</v>
      </c>
      <c r="J21" s="75">
        <v>30166</v>
      </c>
      <c r="K21" s="76">
        <v>514</v>
      </c>
      <c r="L21" s="75">
        <v>22781</v>
      </c>
      <c r="M21" s="76">
        <v>392</v>
      </c>
      <c r="N21" s="77">
        <f>H21+J21+L21</f>
        <v>65794</v>
      </c>
      <c r="O21" s="78">
        <f>I21+K21+M21</f>
        <v>1126</v>
      </c>
      <c r="P21" s="79">
        <f>O21/F21</f>
        <v>93.83333333333333</v>
      </c>
      <c r="Q21" s="80">
        <f>N21/O21</f>
        <v>58.43161634103019</v>
      </c>
      <c r="R21" s="81">
        <v>187888</v>
      </c>
      <c r="S21" s="82">
        <v>3237</v>
      </c>
      <c r="T21" s="83">
        <f>IF(R21&lt;&gt;0,-(R21-N21)/R21,"")</f>
        <v>-0.6498232989866304</v>
      </c>
      <c r="U21" s="83">
        <f>IF(S21&lt;&gt;0,-(S21-O21)/S21,"")</f>
        <v>-0.6521470497374112</v>
      </c>
      <c r="V21" s="84">
        <v>24485066</v>
      </c>
      <c r="W21" s="85">
        <v>438948</v>
      </c>
      <c r="X21" s="86">
        <f>V21/W21</f>
        <v>55.78124515887987</v>
      </c>
    </row>
    <row r="22" spans="1:24" s="27" customFormat="1" ht="11.25">
      <c r="A22" s="26">
        <v>16</v>
      </c>
      <c r="B22" s="132"/>
      <c r="C22" s="70" t="s">
        <v>40</v>
      </c>
      <c r="D22" s="71" t="s">
        <v>14</v>
      </c>
      <c r="E22" s="72">
        <v>8</v>
      </c>
      <c r="F22" s="73">
        <v>8</v>
      </c>
      <c r="G22" s="74">
        <v>6</v>
      </c>
      <c r="H22" s="75">
        <v>6708</v>
      </c>
      <c r="I22" s="76">
        <v>177</v>
      </c>
      <c r="J22" s="75">
        <v>21325</v>
      </c>
      <c r="K22" s="76">
        <v>586</v>
      </c>
      <c r="L22" s="75">
        <v>11884</v>
      </c>
      <c r="M22" s="76">
        <v>336</v>
      </c>
      <c r="N22" s="77">
        <f>H22+J22+L22</f>
        <v>39917</v>
      </c>
      <c r="O22" s="78">
        <f>I22+K22+M22</f>
        <v>1099</v>
      </c>
      <c r="P22" s="79">
        <f>O22/F22</f>
        <v>137.375</v>
      </c>
      <c r="Q22" s="80">
        <f>N22/O22</f>
        <v>36.32120109190173</v>
      </c>
      <c r="R22" s="81">
        <v>173150</v>
      </c>
      <c r="S22" s="82">
        <v>3433</v>
      </c>
      <c r="T22" s="83">
        <f>IF(R22&lt;&gt;0,-(R22-N22)/R22,"")</f>
        <v>-0.7694657811146405</v>
      </c>
      <c r="U22" s="83">
        <f>IF(S22&lt;&gt;0,-(S22-O22)/S22,"")</f>
        <v>-0.6798718322167201</v>
      </c>
      <c r="V22" s="84">
        <v>8920525</v>
      </c>
      <c r="W22" s="85">
        <v>165177</v>
      </c>
      <c r="X22" s="86">
        <f>V22/W22</f>
        <v>54.00585432596548</v>
      </c>
    </row>
    <row r="23" spans="1:24" s="27" customFormat="1" ht="11.25">
      <c r="A23" s="26">
        <v>17</v>
      </c>
      <c r="B23" s="131" t="s">
        <v>25</v>
      </c>
      <c r="C23" s="87" t="s">
        <v>66</v>
      </c>
      <c r="D23" s="88" t="s">
        <v>31</v>
      </c>
      <c r="E23" s="89">
        <v>22</v>
      </c>
      <c r="F23" s="90">
        <v>22</v>
      </c>
      <c r="G23" s="91">
        <v>1</v>
      </c>
      <c r="H23" s="92">
        <v>14050</v>
      </c>
      <c r="I23" s="93">
        <v>230</v>
      </c>
      <c r="J23" s="92">
        <v>18762.8</v>
      </c>
      <c r="K23" s="93">
        <v>331</v>
      </c>
      <c r="L23" s="92">
        <v>12142</v>
      </c>
      <c r="M23" s="93">
        <v>213</v>
      </c>
      <c r="N23" s="94">
        <f>H23+J23+L23</f>
        <v>44954.8</v>
      </c>
      <c r="O23" s="95">
        <f>I23+K23+M23</f>
        <v>774</v>
      </c>
      <c r="P23" s="96">
        <f>O23/F23</f>
        <v>35.18181818181818</v>
      </c>
      <c r="Q23" s="97">
        <f>N23/O23</f>
        <v>58.081136950904394</v>
      </c>
      <c r="R23" s="98"/>
      <c r="S23" s="99"/>
      <c r="T23" s="100">
        <f>IF(R23&lt;&gt;0,-(R23-N23)/R23,"")</f>
      </c>
      <c r="U23" s="100">
        <f>IF(S23&lt;&gt;0,-(S23-O23)/S23,"")</f>
      </c>
      <c r="V23" s="101">
        <v>49504.8</v>
      </c>
      <c r="W23" s="102">
        <v>841</v>
      </c>
      <c r="X23" s="103">
        <f>V23/W23</f>
        <v>58.86420927467301</v>
      </c>
    </row>
    <row r="24" spans="1:24" s="27" customFormat="1" ht="11.25">
      <c r="A24" s="26">
        <v>18</v>
      </c>
      <c r="B24" s="132"/>
      <c r="C24" s="70" t="s">
        <v>47</v>
      </c>
      <c r="D24" s="71" t="s">
        <v>16</v>
      </c>
      <c r="E24" s="72">
        <v>12</v>
      </c>
      <c r="F24" s="73">
        <v>12</v>
      </c>
      <c r="G24" s="74">
        <v>4</v>
      </c>
      <c r="H24" s="75">
        <v>920</v>
      </c>
      <c r="I24" s="76">
        <v>13</v>
      </c>
      <c r="J24" s="75">
        <v>10952</v>
      </c>
      <c r="K24" s="76">
        <v>142</v>
      </c>
      <c r="L24" s="75">
        <v>15077</v>
      </c>
      <c r="M24" s="76">
        <v>196</v>
      </c>
      <c r="N24" s="77">
        <f>H24+J24+L24</f>
        <v>26949</v>
      </c>
      <c r="O24" s="78">
        <f>I24+K24+M24</f>
        <v>351</v>
      </c>
      <c r="P24" s="79">
        <f>O24/F24</f>
        <v>29.25</v>
      </c>
      <c r="Q24" s="80">
        <f>N24/O24</f>
        <v>76.77777777777777</v>
      </c>
      <c r="R24" s="81">
        <v>223148</v>
      </c>
      <c r="S24" s="82">
        <v>3514</v>
      </c>
      <c r="T24" s="83">
        <f>IF(R24&lt;&gt;0,-(R24-N24)/R24,"")</f>
        <v>-0.87923261691792</v>
      </c>
      <c r="U24" s="83">
        <f>IF(S24&lt;&gt;0,-(S24-O24)/S24,"")</f>
        <v>-0.9001138303927149</v>
      </c>
      <c r="V24" s="84">
        <v>2303383</v>
      </c>
      <c r="W24" s="85">
        <v>37784</v>
      </c>
      <c r="X24" s="86">
        <f>V24/W24</f>
        <v>60.96186216387889</v>
      </c>
    </row>
    <row r="25" spans="1:24" s="27" customFormat="1" ht="11.25">
      <c r="A25" s="26">
        <v>19</v>
      </c>
      <c r="B25" s="69"/>
      <c r="C25" s="70" t="s">
        <v>70</v>
      </c>
      <c r="D25" s="71" t="s">
        <v>16</v>
      </c>
      <c r="E25" s="72">
        <v>1</v>
      </c>
      <c r="F25" s="73">
        <v>1</v>
      </c>
      <c r="G25" s="74">
        <v>3</v>
      </c>
      <c r="H25" s="75">
        <v>0</v>
      </c>
      <c r="I25" s="76">
        <v>0</v>
      </c>
      <c r="J25" s="75">
        <v>7700</v>
      </c>
      <c r="K25" s="76">
        <v>110</v>
      </c>
      <c r="L25" s="75">
        <v>12040</v>
      </c>
      <c r="M25" s="76">
        <v>172</v>
      </c>
      <c r="N25" s="77">
        <f>H25+J25+L25</f>
        <v>19740</v>
      </c>
      <c r="O25" s="78">
        <f>I25+K25+M25</f>
        <v>282</v>
      </c>
      <c r="P25" s="79">
        <f>O25/F25</f>
        <v>282</v>
      </c>
      <c r="Q25" s="80">
        <f>N25/O25</f>
        <v>70</v>
      </c>
      <c r="R25" s="81">
        <v>48167</v>
      </c>
      <c r="S25" s="82">
        <v>598</v>
      </c>
      <c r="T25" s="83">
        <f>IF(R25&lt;&gt;0,-(R25-N25)/R25,"")</f>
        <v>-0.5901758465339341</v>
      </c>
      <c r="U25" s="83">
        <f>IF(S25&lt;&gt;0,-(S25-O25)/S25,"")</f>
        <v>-0.5284280936454849</v>
      </c>
      <c r="V25" s="84">
        <v>540474</v>
      </c>
      <c r="W25" s="85">
        <v>7885</v>
      </c>
      <c r="X25" s="86">
        <f>V25/W25</f>
        <v>68.54457831325301</v>
      </c>
    </row>
    <row r="26" spans="1:24" s="27" customFormat="1" ht="11.25">
      <c r="A26" s="26">
        <v>20</v>
      </c>
      <c r="B26" s="132"/>
      <c r="C26" s="70" t="s">
        <v>44</v>
      </c>
      <c r="D26" s="71" t="s">
        <v>14</v>
      </c>
      <c r="E26" s="72">
        <v>6</v>
      </c>
      <c r="F26" s="73">
        <v>6</v>
      </c>
      <c r="G26" s="74">
        <v>5</v>
      </c>
      <c r="H26" s="75">
        <v>2155</v>
      </c>
      <c r="I26" s="76">
        <v>126</v>
      </c>
      <c r="J26" s="75">
        <v>2520</v>
      </c>
      <c r="K26" s="76">
        <v>57</v>
      </c>
      <c r="L26" s="75">
        <v>2370</v>
      </c>
      <c r="M26" s="76">
        <v>91</v>
      </c>
      <c r="N26" s="77">
        <f>H26+J26+L26</f>
        <v>7045</v>
      </c>
      <c r="O26" s="78">
        <f>I26+K26+M26</f>
        <v>274</v>
      </c>
      <c r="P26" s="79">
        <f>O26/F26</f>
        <v>45.666666666666664</v>
      </c>
      <c r="Q26" s="80">
        <f>N26/O26</f>
        <v>25.71167883211679</v>
      </c>
      <c r="R26" s="81">
        <v>107856</v>
      </c>
      <c r="S26" s="82">
        <v>2706</v>
      </c>
      <c r="T26" s="83">
        <f>IF(R26&lt;&gt;0,-(R26-N26)/R26,"")</f>
        <v>-0.9346814270879692</v>
      </c>
      <c r="U26" s="83">
        <f>IF(S26&lt;&gt;0,-(S26-O26)/S26,"")</f>
        <v>-0.8987435328898744</v>
      </c>
      <c r="V26" s="84">
        <v>2974468</v>
      </c>
      <c r="W26" s="85">
        <v>77127</v>
      </c>
      <c r="X26" s="86">
        <f>V26/W26</f>
        <v>38.56584594240668</v>
      </c>
    </row>
    <row r="27" spans="1:24" s="27" customFormat="1" ht="11.25">
      <c r="A27" s="26">
        <v>21</v>
      </c>
      <c r="B27" s="69"/>
      <c r="C27" s="70" t="s">
        <v>48</v>
      </c>
      <c r="D27" s="71" t="s">
        <v>15</v>
      </c>
      <c r="E27" s="72">
        <v>6</v>
      </c>
      <c r="F27" s="73">
        <v>6</v>
      </c>
      <c r="G27" s="74">
        <v>4</v>
      </c>
      <c r="H27" s="75">
        <v>4150</v>
      </c>
      <c r="I27" s="76">
        <v>64</v>
      </c>
      <c r="J27" s="75">
        <v>6270</v>
      </c>
      <c r="K27" s="76">
        <v>107</v>
      </c>
      <c r="L27" s="75">
        <v>5870</v>
      </c>
      <c r="M27" s="76">
        <v>88</v>
      </c>
      <c r="N27" s="77">
        <f>H27+J27+L27</f>
        <v>16290</v>
      </c>
      <c r="O27" s="78">
        <f>I27+K27+M27</f>
        <v>259</v>
      </c>
      <c r="P27" s="79">
        <f>O27/F27</f>
        <v>43.166666666666664</v>
      </c>
      <c r="Q27" s="80">
        <f>N27/O27</f>
        <v>62.8957528957529</v>
      </c>
      <c r="R27" s="81">
        <v>17411</v>
      </c>
      <c r="S27" s="82">
        <v>283</v>
      </c>
      <c r="T27" s="83">
        <f>IF(R27&lt;&gt;0,-(R27-N27)/R27,"")</f>
        <v>-0.0643845844581012</v>
      </c>
      <c r="U27" s="83">
        <f>IF(S27&lt;&gt;0,-(S27-O27)/S27,"")</f>
        <v>-0.08480565371024736</v>
      </c>
      <c r="V27" s="84">
        <v>421584</v>
      </c>
      <c r="W27" s="85">
        <v>7818</v>
      </c>
      <c r="X27" s="86">
        <f>V27/W27</f>
        <v>53.9247889485802</v>
      </c>
    </row>
    <row r="28" spans="1:24" s="27" customFormat="1" ht="11.25">
      <c r="A28" s="26">
        <v>22</v>
      </c>
      <c r="B28" s="69"/>
      <c r="C28" s="70" t="s">
        <v>36</v>
      </c>
      <c r="D28" s="71" t="s">
        <v>31</v>
      </c>
      <c r="E28" s="72">
        <v>4</v>
      </c>
      <c r="F28" s="73">
        <v>4</v>
      </c>
      <c r="G28" s="74">
        <v>10</v>
      </c>
      <c r="H28" s="75">
        <v>6198</v>
      </c>
      <c r="I28" s="76">
        <v>81</v>
      </c>
      <c r="J28" s="75">
        <v>7140</v>
      </c>
      <c r="K28" s="76">
        <v>89</v>
      </c>
      <c r="L28" s="75">
        <v>6697</v>
      </c>
      <c r="M28" s="76">
        <v>88</v>
      </c>
      <c r="N28" s="77">
        <f>H28+J28+L28</f>
        <v>20035</v>
      </c>
      <c r="O28" s="78">
        <f>I28+K28+M28</f>
        <v>258</v>
      </c>
      <c r="P28" s="79">
        <f>O28/F28</f>
        <v>64.5</v>
      </c>
      <c r="Q28" s="80">
        <f>N28/O28</f>
        <v>77.65503875968992</v>
      </c>
      <c r="R28" s="81">
        <v>13800</v>
      </c>
      <c r="S28" s="82">
        <v>298</v>
      </c>
      <c r="T28" s="83">
        <f>IF(R28&lt;&gt;0,-(R28-N28)/R28,"")</f>
        <v>0.45181159420289857</v>
      </c>
      <c r="U28" s="83">
        <f>IF(S28&lt;&gt;0,-(S28-O28)/S28,"")</f>
        <v>-0.1342281879194631</v>
      </c>
      <c r="V28" s="84">
        <v>1409070.2</v>
      </c>
      <c r="W28" s="85">
        <v>28940</v>
      </c>
      <c r="X28" s="86">
        <f>V28/W28</f>
        <v>48.68936420179682</v>
      </c>
    </row>
    <row r="29" spans="1:24" s="27" customFormat="1" ht="11.25">
      <c r="A29" s="26">
        <v>23</v>
      </c>
      <c r="B29" s="132"/>
      <c r="C29" s="70" t="s">
        <v>51</v>
      </c>
      <c r="D29" s="71" t="s">
        <v>17</v>
      </c>
      <c r="E29" s="72">
        <v>6</v>
      </c>
      <c r="F29" s="73">
        <v>6</v>
      </c>
      <c r="G29" s="74">
        <v>3</v>
      </c>
      <c r="H29" s="75">
        <v>1250</v>
      </c>
      <c r="I29" s="76">
        <v>24</v>
      </c>
      <c r="J29" s="75">
        <v>4895</v>
      </c>
      <c r="K29" s="76">
        <v>95</v>
      </c>
      <c r="L29" s="75">
        <v>5580</v>
      </c>
      <c r="M29" s="76">
        <v>110</v>
      </c>
      <c r="N29" s="77">
        <f>H29+J29+L29</f>
        <v>11725</v>
      </c>
      <c r="O29" s="78">
        <f>I29+K29+M29</f>
        <v>229</v>
      </c>
      <c r="P29" s="79">
        <f>O29/F29</f>
        <v>38.166666666666664</v>
      </c>
      <c r="Q29" s="80">
        <f>N29/O29</f>
        <v>51.200873362445414</v>
      </c>
      <c r="R29" s="81">
        <v>151438</v>
      </c>
      <c r="S29" s="82">
        <v>2638</v>
      </c>
      <c r="T29" s="83">
        <f>IF(R29&lt;&gt;0,-(R29-N29)/R29,"")</f>
        <v>-0.9225755754830359</v>
      </c>
      <c r="U29" s="83">
        <f>IF(S29&lt;&gt;0,-(S29-O29)/S29,"")</f>
        <v>-0.9131918119787718</v>
      </c>
      <c r="V29" s="84">
        <v>1062540</v>
      </c>
      <c r="W29" s="85">
        <v>19375</v>
      </c>
      <c r="X29" s="86">
        <f>V29/W29</f>
        <v>54.840774193548384</v>
      </c>
    </row>
    <row r="30" spans="1:24" s="27" customFormat="1" ht="11.25">
      <c r="A30" s="26">
        <v>24</v>
      </c>
      <c r="B30" s="69"/>
      <c r="C30" s="70" t="s">
        <v>38</v>
      </c>
      <c r="D30" s="71" t="s">
        <v>31</v>
      </c>
      <c r="E30" s="72">
        <v>6</v>
      </c>
      <c r="F30" s="73">
        <v>6</v>
      </c>
      <c r="G30" s="74">
        <v>7</v>
      </c>
      <c r="H30" s="75">
        <v>1637</v>
      </c>
      <c r="I30" s="76">
        <v>56</v>
      </c>
      <c r="J30" s="75">
        <v>3343</v>
      </c>
      <c r="K30" s="76">
        <v>90</v>
      </c>
      <c r="L30" s="75">
        <v>2430</v>
      </c>
      <c r="M30" s="76">
        <v>41</v>
      </c>
      <c r="N30" s="77">
        <f>H30+J30+L30</f>
        <v>7410</v>
      </c>
      <c r="O30" s="78">
        <f>I30+K30+M30</f>
        <v>187</v>
      </c>
      <c r="P30" s="79">
        <f>O30/F30</f>
        <v>31.166666666666668</v>
      </c>
      <c r="Q30" s="80">
        <f>N30/O30</f>
        <v>39.62566844919786</v>
      </c>
      <c r="R30" s="81">
        <v>8560</v>
      </c>
      <c r="S30" s="82">
        <v>141</v>
      </c>
      <c r="T30" s="83">
        <f>IF(R30&lt;&gt;0,-(R30-N30)/R30,"")</f>
        <v>-0.13434579439252337</v>
      </c>
      <c r="U30" s="83">
        <f>IF(S30&lt;&gt;0,-(S30-O30)/S30,"")</f>
        <v>0.3262411347517731</v>
      </c>
      <c r="V30" s="84">
        <v>337478</v>
      </c>
      <c r="W30" s="85">
        <v>6771</v>
      </c>
      <c r="X30" s="86">
        <f>V30/W30</f>
        <v>49.841677743317085</v>
      </c>
    </row>
    <row r="31" spans="1:24" s="27" customFormat="1" ht="11.25">
      <c r="A31" s="26">
        <v>25</v>
      </c>
      <c r="B31" s="69"/>
      <c r="C31" s="70" t="s">
        <v>67</v>
      </c>
      <c r="D31" s="71" t="s">
        <v>17</v>
      </c>
      <c r="E31" s="72">
        <v>1</v>
      </c>
      <c r="F31" s="73">
        <v>1</v>
      </c>
      <c r="G31" s="74">
        <v>16</v>
      </c>
      <c r="H31" s="75">
        <v>3120</v>
      </c>
      <c r="I31" s="76">
        <v>156</v>
      </c>
      <c r="J31" s="75">
        <v>0</v>
      </c>
      <c r="K31" s="76">
        <v>0</v>
      </c>
      <c r="L31" s="75">
        <v>0</v>
      </c>
      <c r="M31" s="76">
        <v>0</v>
      </c>
      <c r="N31" s="77">
        <f>H31+J31+L31</f>
        <v>3120</v>
      </c>
      <c r="O31" s="78">
        <f>I31+K31+M31</f>
        <v>156</v>
      </c>
      <c r="P31" s="79">
        <f>O31/F31</f>
        <v>156</v>
      </c>
      <c r="Q31" s="80">
        <f>N31/O31</f>
        <v>20</v>
      </c>
      <c r="R31" s="81"/>
      <c r="S31" s="82"/>
      <c r="T31" s="83">
        <f>IF(R31&lt;&gt;0,-(R31-N31)/R31,"")</f>
      </c>
      <c r="U31" s="83">
        <f>IF(S31&lt;&gt;0,-(S31-O31)/S31,"")</f>
      </c>
      <c r="V31" s="84">
        <v>22346979</v>
      </c>
      <c r="W31" s="85">
        <v>511210</v>
      </c>
      <c r="X31" s="86">
        <f>V31/W31</f>
        <v>43.71389252948886</v>
      </c>
    </row>
    <row r="32" spans="1:24" s="27" customFormat="1" ht="11.25">
      <c r="A32" s="26">
        <v>26</v>
      </c>
      <c r="B32" s="69"/>
      <c r="C32" s="70" t="s">
        <v>33</v>
      </c>
      <c r="D32" s="71" t="s">
        <v>14</v>
      </c>
      <c r="E32" s="72">
        <v>4</v>
      </c>
      <c r="F32" s="73">
        <v>4</v>
      </c>
      <c r="G32" s="74">
        <v>12</v>
      </c>
      <c r="H32" s="75">
        <v>3170</v>
      </c>
      <c r="I32" s="76">
        <v>92</v>
      </c>
      <c r="J32" s="75">
        <v>1500</v>
      </c>
      <c r="K32" s="76">
        <v>38</v>
      </c>
      <c r="L32" s="75">
        <v>300</v>
      </c>
      <c r="M32" s="76">
        <v>4</v>
      </c>
      <c r="N32" s="77">
        <f>H32+J32+L32</f>
        <v>4970</v>
      </c>
      <c r="O32" s="78">
        <f>I32+K32+M32</f>
        <v>134</v>
      </c>
      <c r="P32" s="79">
        <f>O32/F32</f>
        <v>33.5</v>
      </c>
      <c r="Q32" s="80">
        <f>N32/O32</f>
        <v>37.08955223880597</v>
      </c>
      <c r="R32" s="81">
        <v>5500</v>
      </c>
      <c r="S32" s="82">
        <v>149</v>
      </c>
      <c r="T32" s="83">
        <f>IF(R32&lt;&gt;0,-(R32-N32)/R32,"")</f>
        <v>-0.09636363636363636</v>
      </c>
      <c r="U32" s="83">
        <f>IF(S32&lt;&gt;0,-(S32-O32)/S32,"")</f>
        <v>-0.10067114093959731</v>
      </c>
      <c r="V32" s="84">
        <v>6893290.5</v>
      </c>
      <c r="W32" s="85">
        <v>143547</v>
      </c>
      <c r="X32" s="86">
        <f>V32/W32</f>
        <v>48.02113941775168</v>
      </c>
    </row>
    <row r="33" spans="1:24" s="27" customFormat="1" ht="11.25">
      <c r="A33" s="26">
        <v>27</v>
      </c>
      <c r="B33" s="69"/>
      <c r="C33" s="70" t="s">
        <v>49</v>
      </c>
      <c r="D33" s="71" t="s">
        <v>31</v>
      </c>
      <c r="E33" s="72">
        <v>8</v>
      </c>
      <c r="F33" s="73">
        <v>8</v>
      </c>
      <c r="G33" s="74">
        <v>4</v>
      </c>
      <c r="H33" s="75">
        <v>995</v>
      </c>
      <c r="I33" s="76">
        <v>20</v>
      </c>
      <c r="J33" s="75">
        <v>1240</v>
      </c>
      <c r="K33" s="76">
        <v>39</v>
      </c>
      <c r="L33" s="75">
        <v>960</v>
      </c>
      <c r="M33" s="76">
        <v>37</v>
      </c>
      <c r="N33" s="77">
        <f>H33+J33+L33</f>
        <v>3195</v>
      </c>
      <c r="O33" s="78">
        <f>I33+K33+M33</f>
        <v>96</v>
      </c>
      <c r="P33" s="79">
        <f>O33/F33</f>
        <v>12</v>
      </c>
      <c r="Q33" s="80">
        <f>N33/O33</f>
        <v>33.28125</v>
      </c>
      <c r="R33" s="81">
        <v>4970</v>
      </c>
      <c r="S33" s="82">
        <v>81</v>
      </c>
      <c r="T33" s="83">
        <f>IF(R33&lt;&gt;0,-(R33-N33)/R33,"")</f>
        <v>-0.35714285714285715</v>
      </c>
      <c r="U33" s="83">
        <f>IF(S33&lt;&gt;0,-(S33-O33)/S33,"")</f>
        <v>0.18518518518518517</v>
      </c>
      <c r="V33" s="84">
        <v>119542.6</v>
      </c>
      <c r="W33" s="85">
        <v>2298</v>
      </c>
      <c r="X33" s="86">
        <f>V33/W33</f>
        <v>52.02027850304613</v>
      </c>
    </row>
    <row r="34" spans="1:24" s="27" customFormat="1" ht="11.25">
      <c r="A34" s="26">
        <v>28</v>
      </c>
      <c r="B34" s="69"/>
      <c r="C34" s="70" t="s">
        <v>32</v>
      </c>
      <c r="D34" s="71" t="s">
        <v>14</v>
      </c>
      <c r="E34" s="72">
        <v>3</v>
      </c>
      <c r="F34" s="73">
        <v>3</v>
      </c>
      <c r="G34" s="74">
        <v>12</v>
      </c>
      <c r="H34" s="75">
        <v>2340</v>
      </c>
      <c r="I34" s="76">
        <v>78</v>
      </c>
      <c r="J34" s="75">
        <v>250</v>
      </c>
      <c r="K34" s="76">
        <v>5</v>
      </c>
      <c r="L34" s="75">
        <v>345</v>
      </c>
      <c r="M34" s="76">
        <v>7</v>
      </c>
      <c r="N34" s="77">
        <f>H34+J34+L34</f>
        <v>2935</v>
      </c>
      <c r="O34" s="78">
        <f>I34+K34+M34</f>
        <v>90</v>
      </c>
      <c r="P34" s="79">
        <f>O34/F34</f>
        <v>30</v>
      </c>
      <c r="Q34" s="80">
        <f>N34/O34</f>
        <v>32.611111111111114</v>
      </c>
      <c r="R34" s="81">
        <v>12036</v>
      </c>
      <c r="S34" s="82">
        <v>294</v>
      </c>
      <c r="T34" s="83">
        <f>IF(R34&lt;&gt;0,-(R34-N34)/R34,"")</f>
        <v>-0.7561482220006647</v>
      </c>
      <c r="U34" s="83">
        <f>IF(S34&lt;&gt;0,-(S34-O34)/S34,"")</f>
        <v>-0.6938775510204082</v>
      </c>
      <c r="V34" s="84">
        <v>43733583.4</v>
      </c>
      <c r="W34" s="85">
        <v>893477</v>
      </c>
      <c r="X34" s="86">
        <f>V34/W34</f>
        <v>48.94763200395757</v>
      </c>
    </row>
    <row r="35" spans="1:24" s="27" customFormat="1" ht="11.25">
      <c r="A35" s="26">
        <v>29</v>
      </c>
      <c r="B35" s="69"/>
      <c r="C35" s="70" t="s">
        <v>35</v>
      </c>
      <c r="D35" s="71" t="s">
        <v>15</v>
      </c>
      <c r="E35" s="72">
        <v>3</v>
      </c>
      <c r="F35" s="73">
        <v>3</v>
      </c>
      <c r="G35" s="74">
        <v>11</v>
      </c>
      <c r="H35" s="75">
        <v>1375</v>
      </c>
      <c r="I35" s="76">
        <v>37</v>
      </c>
      <c r="J35" s="75">
        <v>1295</v>
      </c>
      <c r="K35" s="76">
        <v>19</v>
      </c>
      <c r="L35" s="75">
        <v>735</v>
      </c>
      <c r="M35" s="76">
        <v>13</v>
      </c>
      <c r="N35" s="77">
        <f>H35+J35+L35</f>
        <v>3405</v>
      </c>
      <c r="O35" s="78">
        <f>I35+K35+M35</f>
        <v>69</v>
      </c>
      <c r="P35" s="79">
        <f>O35/F35</f>
        <v>23</v>
      </c>
      <c r="Q35" s="80">
        <f>N35/O35</f>
        <v>49.34782608695652</v>
      </c>
      <c r="R35" s="81">
        <v>9979</v>
      </c>
      <c r="S35" s="82">
        <v>181</v>
      </c>
      <c r="T35" s="83">
        <f>IF(R35&lt;&gt;0,-(R35-N35)/R35,"")</f>
        <v>-0.6587834452349934</v>
      </c>
      <c r="U35" s="83">
        <f>IF(S35&lt;&gt;0,-(S35-O35)/S35,"")</f>
        <v>-0.6187845303867403</v>
      </c>
      <c r="V35" s="84">
        <v>6305574.5</v>
      </c>
      <c r="W35" s="85">
        <v>117710</v>
      </c>
      <c r="X35" s="86">
        <f>V35/W35</f>
        <v>53.56872398266927</v>
      </c>
    </row>
    <row r="36" spans="1:24" s="27" customFormat="1" ht="11.25">
      <c r="A36" s="26">
        <v>30</v>
      </c>
      <c r="B36" s="69"/>
      <c r="C36" s="70" t="s">
        <v>69</v>
      </c>
      <c r="D36" s="71" t="s">
        <v>16</v>
      </c>
      <c r="E36" s="72">
        <v>1</v>
      </c>
      <c r="F36" s="73">
        <v>1</v>
      </c>
      <c r="G36" s="74">
        <v>6</v>
      </c>
      <c r="H36" s="75">
        <v>0</v>
      </c>
      <c r="I36" s="76">
        <v>0</v>
      </c>
      <c r="J36" s="75">
        <v>5780</v>
      </c>
      <c r="K36" s="76">
        <v>68</v>
      </c>
      <c r="L36" s="75">
        <v>0</v>
      </c>
      <c r="M36" s="76">
        <v>0</v>
      </c>
      <c r="N36" s="77">
        <f>H36+J36+L36</f>
        <v>5780</v>
      </c>
      <c r="O36" s="78">
        <f>I36+K36+M36</f>
        <v>68</v>
      </c>
      <c r="P36" s="79">
        <f>O36/F36</f>
        <v>68</v>
      </c>
      <c r="Q36" s="80">
        <f>N36/O36</f>
        <v>85</v>
      </c>
      <c r="R36" s="81">
        <v>1004</v>
      </c>
      <c r="S36" s="82">
        <v>10</v>
      </c>
      <c r="T36" s="83">
        <f>IF(R36&lt;&gt;0,-(R36-N36)/R36,"")</f>
        <v>4.756972111553785</v>
      </c>
      <c r="U36" s="83">
        <f>IF(S36&lt;&gt;0,-(S36-O36)/S36,"")</f>
        <v>5.8</v>
      </c>
      <c r="V36" s="84">
        <v>2882429</v>
      </c>
      <c r="W36" s="85">
        <v>48264</v>
      </c>
      <c r="X36" s="86">
        <f>V36/W36</f>
        <v>59.72213243825626</v>
      </c>
    </row>
    <row r="37" spans="1:24" s="27" customFormat="1" ht="11.25">
      <c r="A37" s="26">
        <v>31</v>
      </c>
      <c r="B37" s="132" t="s">
        <v>25</v>
      </c>
      <c r="C37" s="70" t="s">
        <v>57</v>
      </c>
      <c r="D37" s="71" t="s">
        <v>34</v>
      </c>
      <c r="E37" s="72">
        <v>6</v>
      </c>
      <c r="F37" s="73">
        <v>6</v>
      </c>
      <c r="G37" s="74">
        <v>2</v>
      </c>
      <c r="H37" s="75">
        <v>405</v>
      </c>
      <c r="I37" s="76">
        <v>7</v>
      </c>
      <c r="J37" s="75">
        <v>1200</v>
      </c>
      <c r="K37" s="76">
        <v>21</v>
      </c>
      <c r="L37" s="75">
        <v>2025</v>
      </c>
      <c r="M37" s="76">
        <v>33</v>
      </c>
      <c r="N37" s="77">
        <f>H37+J37+L37</f>
        <v>3630</v>
      </c>
      <c r="O37" s="78">
        <f>I37+K37+M37</f>
        <v>61</v>
      </c>
      <c r="P37" s="79">
        <f>O37/F37</f>
        <v>10.166666666666666</v>
      </c>
      <c r="Q37" s="80">
        <f>N37/O37</f>
        <v>59.50819672131148</v>
      </c>
      <c r="R37" s="81">
        <v>59714</v>
      </c>
      <c r="S37" s="82">
        <v>1053</v>
      </c>
      <c r="T37" s="83">
        <f>IF(R37&lt;&gt;0,-(R37-N37)/R37,"")</f>
        <v>-0.9392102354556721</v>
      </c>
      <c r="U37" s="83">
        <f>IF(S37&lt;&gt;0,-(S37-O37)/S37,"")</f>
        <v>-0.9420702754036088</v>
      </c>
      <c r="V37" s="84">
        <v>98170</v>
      </c>
      <c r="W37" s="85">
        <v>1803</v>
      </c>
      <c r="X37" s="86">
        <f>V37/W37</f>
        <v>54.44814198557959</v>
      </c>
    </row>
    <row r="38" spans="1:24" s="27" customFormat="1" ht="11.25">
      <c r="A38" s="26">
        <v>32</v>
      </c>
      <c r="B38" s="132" t="s">
        <v>25</v>
      </c>
      <c r="C38" s="70" t="s">
        <v>55</v>
      </c>
      <c r="D38" s="71" t="s">
        <v>56</v>
      </c>
      <c r="E38" s="72">
        <v>10</v>
      </c>
      <c r="F38" s="73">
        <v>10</v>
      </c>
      <c r="G38" s="74">
        <v>2</v>
      </c>
      <c r="H38" s="75">
        <v>60</v>
      </c>
      <c r="I38" s="76">
        <v>2</v>
      </c>
      <c r="J38" s="75">
        <v>1170</v>
      </c>
      <c r="K38" s="76">
        <v>23</v>
      </c>
      <c r="L38" s="75">
        <v>1795</v>
      </c>
      <c r="M38" s="76">
        <v>36</v>
      </c>
      <c r="N38" s="77">
        <f>H38+J38+L38</f>
        <v>3025</v>
      </c>
      <c r="O38" s="78">
        <f>I38+K38+M38</f>
        <v>61</v>
      </c>
      <c r="P38" s="79">
        <f>O38/F38</f>
        <v>6.1</v>
      </c>
      <c r="Q38" s="80">
        <f>N38/O38</f>
        <v>49.59016393442623</v>
      </c>
      <c r="R38" s="81">
        <v>75309</v>
      </c>
      <c r="S38" s="82">
        <v>1265</v>
      </c>
      <c r="T38" s="83">
        <f>IF(R38&lt;&gt;0,-(R38-N38)/R38,"")</f>
        <v>-0.9598321581749857</v>
      </c>
      <c r="U38" s="83">
        <f>IF(S38&lt;&gt;0,-(S38-O38)/S38,"")</f>
        <v>-0.9517786561264822</v>
      </c>
      <c r="V38" s="84">
        <v>99342</v>
      </c>
      <c r="W38" s="85">
        <v>1790</v>
      </c>
      <c r="X38" s="86">
        <f>V38/W38</f>
        <v>55.49832402234637</v>
      </c>
    </row>
    <row r="39" spans="1:24" s="27" customFormat="1" ht="11.25">
      <c r="A39" s="26">
        <v>33</v>
      </c>
      <c r="B39" s="132" t="s">
        <v>25</v>
      </c>
      <c r="C39" s="70" t="s">
        <v>54</v>
      </c>
      <c r="D39" s="71" t="s">
        <v>17</v>
      </c>
      <c r="E39" s="72">
        <v>22</v>
      </c>
      <c r="F39" s="73">
        <v>22</v>
      </c>
      <c r="G39" s="74">
        <v>2</v>
      </c>
      <c r="H39" s="75">
        <v>120</v>
      </c>
      <c r="I39" s="76">
        <v>4</v>
      </c>
      <c r="J39" s="75">
        <v>150</v>
      </c>
      <c r="K39" s="76">
        <v>5</v>
      </c>
      <c r="L39" s="75">
        <v>180</v>
      </c>
      <c r="M39" s="76">
        <v>6</v>
      </c>
      <c r="N39" s="77">
        <f>H39+J39+L39</f>
        <v>450</v>
      </c>
      <c r="O39" s="78">
        <f>I39+K39+M39</f>
        <v>15</v>
      </c>
      <c r="P39" s="79">
        <f>O39/F39</f>
        <v>0.6818181818181818</v>
      </c>
      <c r="Q39" s="80">
        <f>N39/O39</f>
        <v>30</v>
      </c>
      <c r="R39" s="81">
        <v>60000</v>
      </c>
      <c r="S39" s="82">
        <v>2000</v>
      </c>
      <c r="T39" s="83">
        <f>IF(R39&lt;&gt;0,-(R39-N39)/R39,"")</f>
        <v>-0.9925</v>
      </c>
      <c r="U39" s="83">
        <f>IF(S39&lt;&gt;0,-(S39-O39)/S39,"")</f>
        <v>-0.9925</v>
      </c>
      <c r="V39" s="84">
        <v>105450</v>
      </c>
      <c r="W39" s="85">
        <v>3515</v>
      </c>
      <c r="X39" s="86">
        <f>V39/W39</f>
        <v>30</v>
      </c>
    </row>
    <row r="40" spans="1:24" s="27" customFormat="1" ht="11.25">
      <c r="A40" s="26">
        <v>34</v>
      </c>
      <c r="B40" s="69"/>
      <c r="C40" s="70" t="s">
        <v>68</v>
      </c>
      <c r="D40" s="71" t="s">
        <v>17</v>
      </c>
      <c r="E40" s="72">
        <v>3</v>
      </c>
      <c r="F40" s="73">
        <v>3</v>
      </c>
      <c r="G40" s="74">
        <v>12</v>
      </c>
      <c r="H40" s="75">
        <v>0</v>
      </c>
      <c r="I40" s="76">
        <v>0</v>
      </c>
      <c r="J40" s="75">
        <v>140</v>
      </c>
      <c r="K40" s="76">
        <v>2</v>
      </c>
      <c r="L40" s="75">
        <v>0</v>
      </c>
      <c r="M40" s="76">
        <v>0</v>
      </c>
      <c r="N40" s="77">
        <f>H40+J40+L40</f>
        <v>140</v>
      </c>
      <c r="O40" s="78">
        <f>I40+K40+M40</f>
        <v>2</v>
      </c>
      <c r="P40" s="79">
        <f>O40/F40</f>
        <v>0.6666666666666666</v>
      </c>
      <c r="Q40" s="80">
        <f>N40/O40</f>
        <v>70</v>
      </c>
      <c r="R40" s="81">
        <v>9099</v>
      </c>
      <c r="S40" s="82">
        <v>289</v>
      </c>
      <c r="T40" s="83">
        <f>IF(R40&lt;&gt;0,-(R40-N40)/R40,"")</f>
        <v>-0.9846136938125069</v>
      </c>
      <c r="U40" s="83">
        <f>IF(S40&lt;&gt;0,-(S40-O40)/S40,"")</f>
        <v>-0.9930795847750865</v>
      </c>
      <c r="V40" s="84">
        <v>13458998</v>
      </c>
      <c r="W40" s="85">
        <v>251064</v>
      </c>
      <c r="X40" s="86">
        <f>V40/W40</f>
        <v>53.607837045534204</v>
      </c>
    </row>
    <row r="41" spans="1:24" s="27" customFormat="1" ht="11.25">
      <c r="A41" s="26"/>
      <c r="B41" s="55"/>
      <c r="C41" s="56"/>
      <c r="D41" s="57"/>
      <c r="E41" s="58"/>
      <c r="F41" s="59"/>
      <c r="G41" s="60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64"/>
      <c r="T41" s="65"/>
      <c r="U41" s="65"/>
      <c r="V41" s="66"/>
      <c r="W41" s="67"/>
      <c r="X41" s="68"/>
    </row>
    <row r="42" spans="1:24" s="27" customFormat="1" ht="11.25">
      <c r="A42" s="26"/>
      <c r="B42" s="55"/>
      <c r="C42" s="56"/>
      <c r="D42" s="57"/>
      <c r="E42" s="58"/>
      <c r="F42" s="59"/>
      <c r="G42" s="60"/>
      <c r="H42" s="46"/>
      <c r="I42" s="47"/>
      <c r="J42" s="46"/>
      <c r="K42" s="47"/>
      <c r="L42" s="46"/>
      <c r="M42" s="47"/>
      <c r="N42" s="61"/>
      <c r="O42" s="62"/>
      <c r="P42" s="50"/>
      <c r="Q42" s="51"/>
      <c r="R42" s="63"/>
      <c r="S42" s="64"/>
      <c r="T42" s="65"/>
      <c r="U42" s="65"/>
      <c r="V42" s="66"/>
      <c r="W42" s="67"/>
      <c r="X42" s="68"/>
    </row>
    <row r="43" spans="1:24" s="27" customFormat="1" ht="11.25">
      <c r="A43" s="26"/>
      <c r="B43" s="55"/>
      <c r="C43" s="56"/>
      <c r="D43" s="57"/>
      <c r="E43" s="58"/>
      <c r="F43" s="59"/>
      <c r="G43" s="60"/>
      <c r="H43" s="46"/>
      <c r="I43" s="47"/>
      <c r="J43" s="46"/>
      <c r="K43" s="47"/>
      <c r="L43" s="46"/>
      <c r="M43" s="47"/>
      <c r="N43" s="61"/>
      <c r="O43" s="62"/>
      <c r="P43" s="50"/>
      <c r="Q43" s="51"/>
      <c r="R43" s="63"/>
      <c r="S43" s="64"/>
      <c r="T43" s="65"/>
      <c r="U43" s="65"/>
      <c r="V43" s="66"/>
      <c r="W43" s="67"/>
      <c r="X43" s="68"/>
    </row>
    <row r="44" spans="1:24" s="27" customFormat="1" ht="11.25">
      <c r="A44" s="26"/>
      <c r="B44" s="55"/>
      <c r="C44" s="56"/>
      <c r="D44" s="57"/>
      <c r="E44" s="58"/>
      <c r="F44" s="59"/>
      <c r="G44" s="60"/>
      <c r="H44" s="46"/>
      <c r="I44" s="47"/>
      <c r="J44" s="46"/>
      <c r="K44" s="47"/>
      <c r="L44" s="46"/>
      <c r="M44" s="47"/>
      <c r="N44" s="61"/>
      <c r="O44" s="62"/>
      <c r="P44" s="50"/>
      <c r="Q44" s="51"/>
      <c r="R44" s="63"/>
      <c r="S44" s="64"/>
      <c r="T44" s="65"/>
      <c r="U44" s="65"/>
      <c r="V44" s="66"/>
      <c r="W44" s="67"/>
      <c r="X44" s="68"/>
    </row>
    <row r="45" spans="1:24" s="27" customFormat="1" ht="11.25">
      <c r="A45" s="26"/>
      <c r="B45" s="55"/>
      <c r="C45" s="56"/>
      <c r="D45" s="57"/>
      <c r="E45" s="58"/>
      <c r="F45" s="59"/>
      <c r="G45" s="60"/>
      <c r="H45" s="46"/>
      <c r="I45" s="47"/>
      <c r="J45" s="46"/>
      <c r="K45" s="47"/>
      <c r="L45" s="46"/>
      <c r="M45" s="47"/>
      <c r="N45" s="61"/>
      <c r="O45" s="62"/>
      <c r="P45" s="50"/>
      <c r="Q45" s="51"/>
      <c r="R45" s="63"/>
      <c r="S45" s="64"/>
      <c r="T45" s="65"/>
      <c r="U45" s="65"/>
      <c r="V45" s="66"/>
      <c r="W45" s="67"/>
      <c r="X45" s="68"/>
    </row>
    <row r="46" spans="1:24" s="27" customFormat="1" ht="11.25">
      <c r="A46" s="26"/>
      <c r="B46" s="55"/>
      <c r="C46" s="56"/>
      <c r="D46" s="57"/>
      <c r="E46" s="58"/>
      <c r="F46" s="59"/>
      <c r="G46" s="60"/>
      <c r="H46" s="46"/>
      <c r="I46" s="47"/>
      <c r="J46" s="46"/>
      <c r="K46" s="47"/>
      <c r="L46" s="46"/>
      <c r="M46" s="47"/>
      <c r="N46" s="61"/>
      <c r="O46" s="62"/>
      <c r="P46" s="50"/>
      <c r="Q46" s="51"/>
      <c r="R46" s="63"/>
      <c r="S46" s="64"/>
      <c r="T46" s="65"/>
      <c r="U46" s="65"/>
      <c r="V46" s="66"/>
      <c r="W46" s="67"/>
      <c r="X46" s="68"/>
    </row>
    <row r="47" spans="1:24" s="27" customFormat="1" ht="11.25">
      <c r="A47" s="26"/>
      <c r="B47" s="55"/>
      <c r="C47" s="56"/>
      <c r="D47" s="57"/>
      <c r="E47" s="58"/>
      <c r="F47" s="59"/>
      <c r="G47" s="60"/>
      <c r="H47" s="46"/>
      <c r="I47" s="47"/>
      <c r="J47" s="46"/>
      <c r="K47" s="47"/>
      <c r="L47" s="46"/>
      <c r="M47" s="47"/>
      <c r="N47" s="61"/>
      <c r="O47" s="62"/>
      <c r="P47" s="50"/>
      <c r="Q47" s="51"/>
      <c r="R47" s="63"/>
      <c r="S47" s="64"/>
      <c r="T47" s="65"/>
      <c r="U47" s="65"/>
      <c r="V47" s="66"/>
      <c r="W47" s="67"/>
      <c r="X47" s="68"/>
    </row>
    <row r="48" spans="1:24" s="27" customFormat="1" ht="11.25">
      <c r="A48" s="26"/>
      <c r="B48" s="55"/>
      <c r="C48" s="56"/>
      <c r="D48" s="57"/>
      <c r="E48" s="58"/>
      <c r="F48" s="59"/>
      <c r="G48" s="60"/>
      <c r="H48" s="46"/>
      <c r="I48" s="47"/>
      <c r="J48" s="46"/>
      <c r="K48" s="47"/>
      <c r="L48" s="46"/>
      <c r="M48" s="47"/>
      <c r="N48" s="61"/>
      <c r="O48" s="62"/>
      <c r="P48" s="50"/>
      <c r="Q48" s="51"/>
      <c r="R48" s="63"/>
      <c r="S48" s="64"/>
      <c r="T48" s="65"/>
      <c r="U48" s="65"/>
      <c r="V48" s="66"/>
      <c r="W48" s="67"/>
      <c r="X48" s="68"/>
    </row>
    <row r="49" spans="1:24" s="27" customFormat="1" ht="11.25">
      <c r="A49" s="26"/>
      <c r="B49" s="55"/>
      <c r="C49" s="56"/>
      <c r="D49" s="57"/>
      <c r="E49" s="58"/>
      <c r="F49" s="59"/>
      <c r="G49" s="60"/>
      <c r="H49" s="46"/>
      <c r="I49" s="47"/>
      <c r="J49" s="46"/>
      <c r="K49" s="47"/>
      <c r="L49" s="46"/>
      <c r="M49" s="47"/>
      <c r="N49" s="61"/>
      <c r="O49" s="62"/>
      <c r="P49" s="50"/>
      <c r="Q49" s="51"/>
      <c r="R49" s="63"/>
      <c r="S49" s="64"/>
      <c r="T49" s="65"/>
      <c r="U49" s="65"/>
      <c r="V49" s="66"/>
      <c r="W49" s="67"/>
      <c r="X49" s="68"/>
    </row>
    <row r="50" spans="1:24" s="27" customFormat="1" ht="11.25">
      <c r="A50" s="26"/>
      <c r="B50" s="55"/>
      <c r="C50" s="56"/>
      <c r="D50" s="57"/>
      <c r="E50" s="58"/>
      <c r="F50" s="59"/>
      <c r="G50" s="60"/>
      <c r="H50" s="46"/>
      <c r="I50" s="47"/>
      <c r="J50" s="46"/>
      <c r="K50" s="47"/>
      <c r="L50" s="46"/>
      <c r="M50" s="47"/>
      <c r="N50" s="61"/>
      <c r="O50" s="62"/>
      <c r="P50" s="50"/>
      <c r="Q50" s="51"/>
      <c r="R50" s="63"/>
      <c r="S50" s="64"/>
      <c r="T50" s="65"/>
      <c r="U50" s="65"/>
      <c r="V50" s="66"/>
      <c r="W50" s="67"/>
      <c r="X50" s="68"/>
    </row>
    <row r="51" spans="1:24" s="27" customFormat="1" ht="11.25">
      <c r="A51" s="26"/>
      <c r="B51" s="55"/>
      <c r="C51" s="56"/>
      <c r="D51" s="57"/>
      <c r="E51" s="58"/>
      <c r="F51" s="59"/>
      <c r="G51" s="60"/>
      <c r="H51" s="46"/>
      <c r="I51" s="47"/>
      <c r="J51" s="46"/>
      <c r="K51" s="47"/>
      <c r="L51" s="46"/>
      <c r="M51" s="47"/>
      <c r="N51" s="61"/>
      <c r="O51" s="62"/>
      <c r="P51" s="50"/>
      <c r="Q51" s="51"/>
      <c r="R51" s="63"/>
      <c r="S51" s="64"/>
      <c r="T51" s="65"/>
      <c r="U51" s="65"/>
      <c r="V51" s="66"/>
      <c r="W51" s="67"/>
      <c r="X51" s="68"/>
    </row>
    <row r="52" spans="1:24" s="27" customFormat="1" ht="11.25">
      <c r="A52" s="26"/>
      <c r="B52" s="55"/>
      <c r="C52" s="56"/>
      <c r="D52" s="57"/>
      <c r="E52" s="58"/>
      <c r="F52" s="59"/>
      <c r="G52" s="60"/>
      <c r="H52" s="46"/>
      <c r="I52" s="47"/>
      <c r="J52" s="46"/>
      <c r="K52" s="47"/>
      <c r="L52" s="46"/>
      <c r="M52" s="47"/>
      <c r="N52" s="61"/>
      <c r="O52" s="62"/>
      <c r="P52" s="50"/>
      <c r="Q52" s="51"/>
      <c r="R52" s="63"/>
      <c r="S52" s="64"/>
      <c r="T52" s="65"/>
      <c r="U52" s="65"/>
      <c r="V52" s="66"/>
      <c r="W52" s="67"/>
      <c r="X52" s="68"/>
    </row>
    <row r="53" spans="1:24" s="27" customFormat="1" ht="11.25">
      <c r="A53" s="26"/>
      <c r="B53" s="55"/>
      <c r="C53" s="56"/>
      <c r="D53" s="57"/>
      <c r="E53" s="58"/>
      <c r="F53" s="59"/>
      <c r="G53" s="60"/>
      <c r="H53" s="46"/>
      <c r="I53" s="47"/>
      <c r="J53" s="46"/>
      <c r="K53" s="47"/>
      <c r="L53" s="46"/>
      <c r="M53" s="47"/>
      <c r="N53" s="61"/>
      <c r="O53" s="62"/>
      <c r="P53" s="50"/>
      <c r="Q53" s="51"/>
      <c r="R53" s="63"/>
      <c r="S53" s="64"/>
      <c r="T53" s="65"/>
      <c r="U53" s="65"/>
      <c r="V53" s="66"/>
      <c r="W53" s="67"/>
      <c r="X53" s="68"/>
    </row>
    <row r="54" spans="1:24" s="27" customFormat="1" ht="11.25">
      <c r="A54" s="26"/>
      <c r="B54" s="55"/>
      <c r="C54" s="56"/>
      <c r="D54" s="57"/>
      <c r="E54" s="58"/>
      <c r="F54" s="59"/>
      <c r="G54" s="60"/>
      <c r="H54" s="46"/>
      <c r="I54" s="47"/>
      <c r="J54" s="46"/>
      <c r="K54" s="47"/>
      <c r="L54" s="46"/>
      <c r="M54" s="47"/>
      <c r="N54" s="61"/>
      <c r="O54" s="62"/>
      <c r="P54" s="50"/>
      <c r="Q54" s="51"/>
      <c r="R54" s="63"/>
      <c r="S54" s="64"/>
      <c r="T54" s="65"/>
      <c r="U54" s="65"/>
      <c r="V54" s="66"/>
      <c r="W54" s="67"/>
      <c r="X54" s="68"/>
    </row>
    <row r="55" spans="1:24" s="27" customFormat="1" ht="11.25">
      <c r="A55" s="26"/>
      <c r="B55" s="55"/>
      <c r="C55" s="56"/>
      <c r="D55" s="57"/>
      <c r="E55" s="58"/>
      <c r="F55" s="59"/>
      <c r="G55" s="60"/>
      <c r="H55" s="46"/>
      <c r="I55" s="47"/>
      <c r="J55" s="46"/>
      <c r="K55" s="47"/>
      <c r="L55" s="46"/>
      <c r="M55" s="47"/>
      <c r="N55" s="61"/>
      <c r="O55" s="62"/>
      <c r="P55" s="50"/>
      <c r="Q55" s="51"/>
      <c r="R55" s="63"/>
      <c r="S55" s="64"/>
      <c r="T55" s="65"/>
      <c r="U55" s="65"/>
      <c r="V55" s="66"/>
      <c r="W55" s="67"/>
      <c r="X55" s="68"/>
    </row>
    <row r="56" spans="1:24" s="27" customFormat="1" ht="11.25">
      <c r="A56" s="26"/>
      <c r="B56" s="55"/>
      <c r="C56" s="56"/>
      <c r="D56" s="57"/>
      <c r="E56" s="58"/>
      <c r="F56" s="59"/>
      <c r="G56" s="60"/>
      <c r="H56" s="46"/>
      <c r="I56" s="47"/>
      <c r="J56" s="46"/>
      <c r="K56" s="47"/>
      <c r="L56" s="46"/>
      <c r="M56" s="47"/>
      <c r="N56" s="61"/>
      <c r="O56" s="62"/>
      <c r="P56" s="50"/>
      <c r="Q56" s="51"/>
      <c r="R56" s="63"/>
      <c r="S56" s="64"/>
      <c r="T56" s="65"/>
      <c r="U56" s="65"/>
      <c r="V56" s="66"/>
      <c r="W56" s="67"/>
      <c r="X56" s="68"/>
    </row>
    <row r="57" spans="1:24" s="27" customFormat="1" ht="11.25">
      <c r="A57" s="26"/>
      <c r="B57" s="55"/>
      <c r="C57" s="56"/>
      <c r="D57" s="57"/>
      <c r="E57" s="58"/>
      <c r="F57" s="59"/>
      <c r="G57" s="60"/>
      <c r="H57" s="46"/>
      <c r="I57" s="47"/>
      <c r="J57" s="46"/>
      <c r="K57" s="47"/>
      <c r="L57" s="46"/>
      <c r="M57" s="47"/>
      <c r="N57" s="61"/>
      <c r="O57" s="62"/>
      <c r="P57" s="50"/>
      <c r="Q57" s="51"/>
      <c r="R57" s="63"/>
      <c r="S57" s="64"/>
      <c r="T57" s="65"/>
      <c r="U57" s="65"/>
      <c r="V57" s="66"/>
      <c r="W57" s="67"/>
      <c r="X57" s="68"/>
    </row>
    <row r="58" spans="1:24" s="27" customFormat="1" ht="11.25">
      <c r="A58" s="26"/>
      <c r="B58" s="55"/>
      <c r="C58" s="56"/>
      <c r="D58" s="57"/>
      <c r="E58" s="58"/>
      <c r="F58" s="59"/>
      <c r="G58" s="60"/>
      <c r="H58" s="46"/>
      <c r="I58" s="47"/>
      <c r="J58" s="46"/>
      <c r="K58" s="47"/>
      <c r="L58" s="46"/>
      <c r="M58" s="47"/>
      <c r="N58" s="61"/>
      <c r="O58" s="62"/>
      <c r="P58" s="50"/>
      <c r="Q58" s="51"/>
      <c r="R58" s="63"/>
      <c r="S58" s="64"/>
      <c r="T58" s="65"/>
      <c r="U58" s="65"/>
      <c r="V58" s="66"/>
      <c r="W58" s="67"/>
      <c r="X58" s="68"/>
    </row>
    <row r="59" spans="1:24" s="27" customFormat="1" ht="11.25">
      <c r="A59" s="26"/>
      <c r="B59" s="55"/>
      <c r="C59" s="56"/>
      <c r="D59" s="57"/>
      <c r="E59" s="58"/>
      <c r="F59" s="59"/>
      <c r="G59" s="60"/>
      <c r="H59" s="46"/>
      <c r="I59" s="47"/>
      <c r="J59" s="46"/>
      <c r="K59" s="47"/>
      <c r="L59" s="46"/>
      <c r="M59" s="47"/>
      <c r="N59" s="61"/>
      <c r="O59" s="62"/>
      <c r="P59" s="50"/>
      <c r="Q59" s="51"/>
      <c r="R59" s="63"/>
      <c r="S59" s="64"/>
      <c r="T59" s="65"/>
      <c r="U59" s="65"/>
      <c r="V59" s="66"/>
      <c r="W59" s="67"/>
      <c r="X59" s="68"/>
    </row>
    <row r="60" spans="1:24" s="27" customFormat="1" ht="11.25">
      <c r="A60" s="26"/>
      <c r="B60" s="55"/>
      <c r="C60" s="56"/>
      <c r="D60" s="57"/>
      <c r="E60" s="58"/>
      <c r="F60" s="59"/>
      <c r="G60" s="60"/>
      <c r="H60" s="46"/>
      <c r="I60" s="47"/>
      <c r="J60" s="46"/>
      <c r="K60" s="47"/>
      <c r="L60" s="46"/>
      <c r="M60" s="47"/>
      <c r="N60" s="61"/>
      <c r="O60" s="62"/>
      <c r="P60" s="50"/>
      <c r="Q60" s="51"/>
      <c r="R60" s="63"/>
      <c r="S60" s="64"/>
      <c r="T60" s="65"/>
      <c r="U60" s="65"/>
      <c r="V60" s="66"/>
      <c r="W60" s="67"/>
      <c r="X60" s="68"/>
    </row>
    <row r="61" spans="1:24" s="27" customFormat="1" ht="11.25">
      <c r="A61" s="26"/>
      <c r="B61" s="55"/>
      <c r="C61" s="56"/>
      <c r="D61" s="57"/>
      <c r="E61" s="58"/>
      <c r="F61" s="59"/>
      <c r="G61" s="60"/>
      <c r="H61" s="46"/>
      <c r="I61" s="47"/>
      <c r="J61" s="46"/>
      <c r="K61" s="47"/>
      <c r="L61" s="46"/>
      <c r="M61" s="47"/>
      <c r="N61" s="61"/>
      <c r="O61" s="62"/>
      <c r="P61" s="50"/>
      <c r="Q61" s="51"/>
      <c r="R61" s="63"/>
      <c r="S61" s="64"/>
      <c r="T61" s="65"/>
      <c r="U61" s="65"/>
      <c r="V61" s="66"/>
      <c r="W61" s="67"/>
      <c r="X61" s="68"/>
    </row>
    <row r="62" spans="1:24" s="27" customFormat="1" ht="11.25">
      <c r="A62" s="26"/>
      <c r="B62" s="55"/>
      <c r="C62" s="56"/>
      <c r="D62" s="57"/>
      <c r="E62" s="58"/>
      <c r="F62" s="59"/>
      <c r="G62" s="60"/>
      <c r="H62" s="46"/>
      <c r="I62" s="47"/>
      <c r="J62" s="46"/>
      <c r="K62" s="47"/>
      <c r="L62" s="46"/>
      <c r="M62" s="47"/>
      <c r="N62" s="61"/>
      <c r="O62" s="62"/>
      <c r="P62" s="50"/>
      <c r="Q62" s="51"/>
      <c r="R62" s="63"/>
      <c r="S62" s="64"/>
      <c r="T62" s="65"/>
      <c r="U62" s="65"/>
      <c r="V62" s="66"/>
      <c r="W62" s="67"/>
      <c r="X62" s="68"/>
    </row>
    <row r="63" spans="1:24" s="27" customFormat="1" ht="11.25">
      <c r="A63" s="26"/>
      <c r="B63" s="55"/>
      <c r="C63" s="56"/>
      <c r="D63" s="57"/>
      <c r="E63" s="58"/>
      <c r="F63" s="59"/>
      <c r="G63" s="60"/>
      <c r="H63" s="46"/>
      <c r="I63" s="47"/>
      <c r="J63" s="46"/>
      <c r="K63" s="47"/>
      <c r="L63" s="46"/>
      <c r="M63" s="47"/>
      <c r="N63" s="61"/>
      <c r="O63" s="62"/>
      <c r="P63" s="50"/>
      <c r="Q63" s="51"/>
      <c r="R63" s="63"/>
      <c r="S63" s="64"/>
      <c r="T63" s="65"/>
      <c r="U63" s="65"/>
      <c r="V63" s="66"/>
      <c r="W63" s="67"/>
      <c r="X63" s="68"/>
    </row>
    <row r="64" spans="1:24" s="27" customFormat="1" ht="11.25">
      <c r="A64" s="26"/>
      <c r="B64" s="55"/>
      <c r="C64" s="56"/>
      <c r="D64" s="57"/>
      <c r="E64" s="58"/>
      <c r="F64" s="59"/>
      <c r="G64" s="60"/>
      <c r="H64" s="46"/>
      <c r="I64" s="47"/>
      <c r="J64" s="46"/>
      <c r="K64" s="47"/>
      <c r="L64" s="46"/>
      <c r="M64" s="47"/>
      <c r="N64" s="61"/>
      <c r="O64" s="62"/>
      <c r="P64" s="50"/>
      <c r="Q64" s="51"/>
      <c r="R64" s="63"/>
      <c r="S64" s="64"/>
      <c r="T64" s="65"/>
      <c r="U64" s="65"/>
      <c r="V64" s="66"/>
      <c r="W64" s="67"/>
      <c r="X64" s="68"/>
    </row>
    <row r="65" spans="1:24" s="27" customFormat="1" ht="11.25">
      <c r="A65" s="26"/>
      <c r="B65" s="55"/>
      <c r="C65" s="56"/>
      <c r="D65" s="57"/>
      <c r="E65" s="58"/>
      <c r="F65" s="59"/>
      <c r="G65" s="60"/>
      <c r="H65" s="46"/>
      <c r="I65" s="47"/>
      <c r="J65" s="46"/>
      <c r="K65" s="47"/>
      <c r="L65" s="46"/>
      <c r="M65" s="47"/>
      <c r="N65" s="61"/>
      <c r="O65" s="62"/>
      <c r="P65" s="50"/>
      <c r="Q65" s="51"/>
      <c r="R65" s="63"/>
      <c r="S65" s="64"/>
      <c r="T65" s="65"/>
      <c r="U65" s="65"/>
      <c r="V65" s="66"/>
      <c r="W65" s="67"/>
      <c r="X65" s="68"/>
    </row>
    <row r="66" spans="1:24" s="27" customFormat="1" ht="11.25">
      <c r="A66" s="26"/>
      <c r="B66" s="55"/>
      <c r="C66" s="56"/>
      <c r="D66" s="57"/>
      <c r="E66" s="58"/>
      <c r="F66" s="59"/>
      <c r="G66" s="60"/>
      <c r="H66" s="46"/>
      <c r="I66" s="47"/>
      <c r="J66" s="46"/>
      <c r="K66" s="47"/>
      <c r="L66" s="46"/>
      <c r="M66" s="47"/>
      <c r="N66" s="61"/>
      <c r="O66" s="62"/>
      <c r="P66" s="50"/>
      <c r="Q66" s="51"/>
      <c r="R66" s="63"/>
      <c r="S66" s="64"/>
      <c r="T66" s="65"/>
      <c r="U66" s="65"/>
      <c r="V66" s="66"/>
      <c r="W66" s="67"/>
      <c r="X66" s="68"/>
    </row>
    <row r="67" spans="1:24" s="27" customFormat="1" ht="11.25">
      <c r="A67" s="26"/>
      <c r="B67" s="55"/>
      <c r="C67" s="56"/>
      <c r="D67" s="57"/>
      <c r="E67" s="58"/>
      <c r="F67" s="59"/>
      <c r="G67" s="60"/>
      <c r="H67" s="46"/>
      <c r="I67" s="47"/>
      <c r="J67" s="46"/>
      <c r="K67" s="47"/>
      <c r="L67" s="46"/>
      <c r="M67" s="47"/>
      <c r="N67" s="61"/>
      <c r="O67" s="62"/>
      <c r="P67" s="50"/>
      <c r="Q67" s="51"/>
      <c r="R67" s="63"/>
      <c r="S67" s="64"/>
      <c r="T67" s="65"/>
      <c r="U67" s="65"/>
      <c r="V67" s="66"/>
      <c r="W67" s="67"/>
      <c r="X67" s="68"/>
    </row>
    <row r="68" spans="1:24" s="27" customFormat="1" ht="11.25">
      <c r="A68" s="26"/>
      <c r="B68" s="55"/>
      <c r="C68" s="56"/>
      <c r="D68" s="57"/>
      <c r="E68" s="58"/>
      <c r="F68" s="59"/>
      <c r="G68" s="60"/>
      <c r="H68" s="46"/>
      <c r="I68" s="47"/>
      <c r="J68" s="46"/>
      <c r="K68" s="47"/>
      <c r="L68" s="46"/>
      <c r="M68" s="47"/>
      <c r="N68" s="61"/>
      <c r="O68" s="62"/>
      <c r="P68" s="50"/>
      <c r="Q68" s="51"/>
      <c r="R68" s="63"/>
      <c r="S68" s="64"/>
      <c r="T68" s="65"/>
      <c r="U68" s="65"/>
      <c r="V68" s="66"/>
      <c r="W68" s="67"/>
      <c r="X68" s="68"/>
    </row>
    <row r="69" spans="1:24" s="27" customFormat="1" ht="11.25">
      <c r="A69" s="26"/>
      <c r="B69" s="55"/>
      <c r="C69" s="56"/>
      <c r="D69" s="57"/>
      <c r="E69" s="58"/>
      <c r="F69" s="59"/>
      <c r="G69" s="60"/>
      <c r="H69" s="46"/>
      <c r="I69" s="47"/>
      <c r="J69" s="46"/>
      <c r="K69" s="47"/>
      <c r="L69" s="46"/>
      <c r="M69" s="47"/>
      <c r="N69" s="61"/>
      <c r="O69" s="62"/>
      <c r="P69" s="50"/>
      <c r="Q69" s="51"/>
      <c r="R69" s="63"/>
      <c r="S69" s="64"/>
      <c r="T69" s="65"/>
      <c r="U69" s="65"/>
      <c r="V69" s="66"/>
      <c r="W69" s="67"/>
      <c r="X69" s="68"/>
    </row>
    <row r="70" spans="1:24" s="27" customFormat="1" ht="11.25">
      <c r="A70" s="26"/>
      <c r="B70" s="55"/>
      <c r="C70" s="56"/>
      <c r="D70" s="57"/>
      <c r="E70" s="58"/>
      <c r="F70" s="59"/>
      <c r="G70" s="60"/>
      <c r="H70" s="46"/>
      <c r="I70" s="47"/>
      <c r="J70" s="46"/>
      <c r="K70" s="47"/>
      <c r="L70" s="46"/>
      <c r="M70" s="47"/>
      <c r="N70" s="61"/>
      <c r="O70" s="62"/>
      <c r="P70" s="50"/>
      <c r="Q70" s="51"/>
      <c r="R70" s="63"/>
      <c r="S70" s="64"/>
      <c r="T70" s="65"/>
      <c r="U70" s="65"/>
      <c r="V70" s="66"/>
      <c r="W70" s="67"/>
      <c r="X70" s="68"/>
    </row>
    <row r="71" spans="1:24" s="27" customFormat="1" ht="11.25">
      <c r="A71" s="26"/>
      <c r="B71" s="55"/>
      <c r="C71" s="56"/>
      <c r="D71" s="57"/>
      <c r="E71" s="58"/>
      <c r="F71" s="59"/>
      <c r="G71" s="60"/>
      <c r="H71" s="46"/>
      <c r="I71" s="47"/>
      <c r="J71" s="46"/>
      <c r="K71" s="47"/>
      <c r="L71" s="46"/>
      <c r="M71" s="47"/>
      <c r="N71" s="61"/>
      <c r="O71" s="62"/>
      <c r="P71" s="50"/>
      <c r="Q71" s="51"/>
      <c r="R71" s="63"/>
      <c r="S71" s="64"/>
      <c r="T71" s="65"/>
      <c r="U71" s="65"/>
      <c r="V71" s="66"/>
      <c r="W71" s="67"/>
      <c r="X71" s="68"/>
    </row>
    <row r="72" spans="1:24" s="27" customFormat="1" ht="11.25">
      <c r="A72" s="26"/>
      <c r="B72" s="55"/>
      <c r="C72" s="56"/>
      <c r="D72" s="57"/>
      <c r="E72" s="58"/>
      <c r="F72" s="59"/>
      <c r="G72" s="60"/>
      <c r="H72" s="46"/>
      <c r="I72" s="47"/>
      <c r="J72" s="46"/>
      <c r="K72" s="47"/>
      <c r="L72" s="46"/>
      <c r="M72" s="47"/>
      <c r="N72" s="61"/>
      <c r="O72" s="62"/>
      <c r="P72" s="50"/>
      <c r="Q72" s="51"/>
      <c r="R72" s="63"/>
      <c r="S72" s="64"/>
      <c r="T72" s="65"/>
      <c r="U72" s="65"/>
      <c r="V72" s="66"/>
      <c r="W72" s="67"/>
      <c r="X72" s="68"/>
    </row>
    <row r="73" spans="1:24" s="27" customFormat="1" ht="11.25">
      <c r="A73" s="26"/>
      <c r="B73" s="55"/>
      <c r="C73" s="56"/>
      <c r="D73" s="57"/>
      <c r="E73" s="58"/>
      <c r="F73" s="59"/>
      <c r="G73" s="60"/>
      <c r="H73" s="46"/>
      <c r="I73" s="47"/>
      <c r="J73" s="46"/>
      <c r="K73" s="47"/>
      <c r="L73" s="46"/>
      <c r="M73" s="47"/>
      <c r="N73" s="61"/>
      <c r="O73" s="62"/>
      <c r="P73" s="50"/>
      <c r="Q73" s="51"/>
      <c r="R73" s="63"/>
      <c r="S73" s="64"/>
      <c r="T73" s="65"/>
      <c r="U73" s="65"/>
      <c r="V73" s="66"/>
      <c r="W73" s="67"/>
      <c r="X73" s="68"/>
    </row>
    <row r="74" spans="1:24" s="27" customFormat="1" ht="11.25">
      <c r="A74" s="26"/>
      <c r="B74" s="55"/>
      <c r="C74" s="56"/>
      <c r="D74" s="57"/>
      <c r="E74" s="58"/>
      <c r="F74" s="59"/>
      <c r="G74" s="60"/>
      <c r="H74" s="46"/>
      <c r="I74" s="47"/>
      <c r="J74" s="46"/>
      <c r="K74" s="47"/>
      <c r="L74" s="46"/>
      <c r="M74" s="47"/>
      <c r="N74" s="61"/>
      <c r="O74" s="62"/>
      <c r="P74" s="50"/>
      <c r="Q74" s="51"/>
      <c r="R74" s="63"/>
      <c r="S74" s="64"/>
      <c r="T74" s="65"/>
      <c r="U74" s="65"/>
      <c r="V74" s="66"/>
      <c r="W74" s="67"/>
      <c r="X74" s="68"/>
    </row>
    <row r="75" spans="1:24" s="27" customFormat="1" ht="11.25">
      <c r="A75" s="26"/>
      <c r="B75" s="55"/>
      <c r="C75" s="56"/>
      <c r="D75" s="57"/>
      <c r="E75" s="58"/>
      <c r="F75" s="59"/>
      <c r="G75" s="60"/>
      <c r="H75" s="46"/>
      <c r="I75" s="47"/>
      <c r="J75" s="46"/>
      <c r="K75" s="47"/>
      <c r="L75" s="46"/>
      <c r="M75" s="47"/>
      <c r="N75" s="61"/>
      <c r="O75" s="62"/>
      <c r="P75" s="50"/>
      <c r="Q75" s="51"/>
      <c r="R75" s="63"/>
      <c r="S75" s="64"/>
      <c r="T75" s="65"/>
      <c r="U75" s="65"/>
      <c r="V75" s="66"/>
      <c r="W75" s="67"/>
      <c r="X75" s="68"/>
    </row>
    <row r="76" spans="1:24" s="27" customFormat="1" ht="11.25">
      <c r="A76" s="26"/>
      <c r="B76" s="55"/>
      <c r="C76" s="56"/>
      <c r="D76" s="57"/>
      <c r="E76" s="58"/>
      <c r="F76" s="59"/>
      <c r="G76" s="60"/>
      <c r="H76" s="46"/>
      <c r="I76" s="47"/>
      <c r="J76" s="46"/>
      <c r="K76" s="47"/>
      <c r="L76" s="46"/>
      <c r="M76" s="47"/>
      <c r="N76" s="61"/>
      <c r="O76" s="62"/>
      <c r="P76" s="50"/>
      <c r="Q76" s="51"/>
      <c r="R76" s="63"/>
      <c r="S76" s="64"/>
      <c r="T76" s="65"/>
      <c r="U76" s="65"/>
      <c r="V76" s="66"/>
      <c r="W76" s="67"/>
      <c r="X76" s="68"/>
    </row>
    <row r="77" spans="1:24" s="27" customFormat="1" ht="11.25">
      <c r="A77" s="26"/>
      <c r="B77" s="55"/>
      <c r="C77" s="56"/>
      <c r="D77" s="57"/>
      <c r="E77" s="58"/>
      <c r="F77" s="59"/>
      <c r="G77" s="60"/>
      <c r="H77" s="46"/>
      <c r="I77" s="47"/>
      <c r="J77" s="46"/>
      <c r="K77" s="47"/>
      <c r="L77" s="46"/>
      <c r="M77" s="47"/>
      <c r="N77" s="61"/>
      <c r="O77" s="62"/>
      <c r="P77" s="50"/>
      <c r="Q77" s="51"/>
      <c r="R77" s="63"/>
      <c r="S77" s="64"/>
      <c r="T77" s="65"/>
      <c r="U77" s="65"/>
      <c r="V77" s="66"/>
      <c r="W77" s="67"/>
      <c r="X77" s="68"/>
    </row>
    <row r="78" spans="1:24" s="27" customFormat="1" ht="11.25">
      <c r="A78" s="26"/>
      <c r="B78" s="55"/>
      <c r="C78" s="56"/>
      <c r="D78" s="57"/>
      <c r="E78" s="58"/>
      <c r="F78" s="59"/>
      <c r="G78" s="60"/>
      <c r="H78" s="46"/>
      <c r="I78" s="47"/>
      <c r="J78" s="46"/>
      <c r="K78" s="47"/>
      <c r="L78" s="46"/>
      <c r="M78" s="47"/>
      <c r="N78" s="61"/>
      <c r="O78" s="62"/>
      <c r="P78" s="50"/>
      <c r="Q78" s="51"/>
      <c r="R78" s="63"/>
      <c r="S78" s="64"/>
      <c r="T78" s="65"/>
      <c r="U78" s="65"/>
      <c r="V78" s="66"/>
      <c r="W78" s="67"/>
      <c r="X78" s="68"/>
    </row>
    <row r="79" spans="1:24" s="27" customFormat="1" ht="11.25">
      <c r="A79" s="26"/>
      <c r="B79" s="55"/>
      <c r="C79" s="56"/>
      <c r="D79" s="57"/>
      <c r="E79" s="58"/>
      <c r="F79" s="59"/>
      <c r="G79" s="60"/>
      <c r="H79" s="46"/>
      <c r="I79" s="47"/>
      <c r="J79" s="46"/>
      <c r="K79" s="47"/>
      <c r="L79" s="46"/>
      <c r="M79" s="47"/>
      <c r="N79" s="61"/>
      <c r="O79" s="62"/>
      <c r="P79" s="50"/>
      <c r="Q79" s="51"/>
      <c r="R79" s="63"/>
      <c r="S79" s="64"/>
      <c r="T79" s="65"/>
      <c r="U79" s="65"/>
      <c r="V79" s="66"/>
      <c r="W79" s="67"/>
      <c r="X79" s="68"/>
    </row>
    <row r="80" spans="1:24" s="27" customFormat="1" ht="11.25">
      <c r="A80" s="26"/>
      <c r="B80" s="55"/>
      <c r="C80" s="56"/>
      <c r="D80" s="57"/>
      <c r="E80" s="58"/>
      <c r="F80" s="59"/>
      <c r="G80" s="60"/>
      <c r="H80" s="46"/>
      <c r="I80" s="47"/>
      <c r="J80" s="46"/>
      <c r="K80" s="47"/>
      <c r="L80" s="46"/>
      <c r="M80" s="47"/>
      <c r="N80" s="61"/>
      <c r="O80" s="62"/>
      <c r="P80" s="50"/>
      <c r="Q80" s="51"/>
      <c r="R80" s="63"/>
      <c r="S80" s="64"/>
      <c r="T80" s="65"/>
      <c r="U80" s="65"/>
      <c r="V80" s="66"/>
      <c r="W80" s="67"/>
      <c r="X80" s="68"/>
    </row>
    <row r="81" spans="1:24" s="27" customFormat="1" ht="11.25">
      <c r="A81" s="26"/>
      <c r="B81" s="55"/>
      <c r="C81" s="56"/>
      <c r="D81" s="57"/>
      <c r="E81" s="58"/>
      <c r="F81" s="59"/>
      <c r="G81" s="60"/>
      <c r="H81" s="46"/>
      <c r="I81" s="47"/>
      <c r="J81" s="46"/>
      <c r="K81" s="47"/>
      <c r="L81" s="46"/>
      <c r="M81" s="47"/>
      <c r="N81" s="61"/>
      <c r="O81" s="62"/>
      <c r="P81" s="50"/>
      <c r="Q81" s="51"/>
      <c r="R81" s="63"/>
      <c r="S81" s="64"/>
      <c r="T81" s="65"/>
      <c r="U81" s="65"/>
      <c r="V81" s="66"/>
      <c r="W81" s="67"/>
      <c r="X81" s="68"/>
    </row>
    <row r="82" spans="1:24" s="27" customFormat="1" ht="11.25">
      <c r="A82" s="26"/>
      <c r="B82" s="55"/>
      <c r="C82" s="56"/>
      <c r="D82" s="57"/>
      <c r="E82" s="58"/>
      <c r="F82" s="59"/>
      <c r="G82" s="60"/>
      <c r="H82" s="46"/>
      <c r="I82" s="47"/>
      <c r="J82" s="46"/>
      <c r="K82" s="47"/>
      <c r="L82" s="46"/>
      <c r="M82" s="47"/>
      <c r="N82" s="61"/>
      <c r="O82" s="62"/>
      <c r="P82" s="50"/>
      <c r="Q82" s="51"/>
      <c r="R82" s="63"/>
      <c r="S82" s="64"/>
      <c r="T82" s="65"/>
      <c r="U82" s="65"/>
      <c r="V82" s="66"/>
      <c r="W82" s="67"/>
      <c r="X82" s="68"/>
    </row>
    <row r="83" spans="1:24" s="27" customFormat="1" ht="11.25">
      <c r="A83" s="26"/>
      <c r="B83" s="55"/>
      <c r="C83" s="56"/>
      <c r="D83" s="57"/>
      <c r="E83" s="58"/>
      <c r="F83" s="59"/>
      <c r="G83" s="60"/>
      <c r="H83" s="46"/>
      <c r="I83" s="47"/>
      <c r="J83" s="46"/>
      <c r="K83" s="47"/>
      <c r="L83" s="46"/>
      <c r="M83" s="47"/>
      <c r="N83" s="61"/>
      <c r="O83" s="62"/>
      <c r="P83" s="50"/>
      <c r="Q83" s="51"/>
      <c r="R83" s="63"/>
      <c r="S83" s="64"/>
      <c r="T83" s="65"/>
      <c r="U83" s="65"/>
      <c r="V83" s="66"/>
      <c r="W83" s="67"/>
      <c r="X83" s="68"/>
    </row>
    <row r="84" spans="1:24" s="27" customFormat="1" ht="11.25">
      <c r="A84" s="26"/>
      <c r="B84" s="55"/>
      <c r="C84" s="56"/>
      <c r="D84" s="57"/>
      <c r="E84" s="58"/>
      <c r="F84" s="59"/>
      <c r="G84" s="60"/>
      <c r="H84" s="46"/>
      <c r="I84" s="47"/>
      <c r="J84" s="46"/>
      <c r="K84" s="47"/>
      <c r="L84" s="46"/>
      <c r="M84" s="47"/>
      <c r="N84" s="61"/>
      <c r="O84" s="62"/>
      <c r="P84" s="50"/>
      <c r="Q84" s="51"/>
      <c r="R84" s="63"/>
      <c r="S84" s="64"/>
      <c r="T84" s="65"/>
      <c r="U84" s="65"/>
      <c r="V84" s="66"/>
      <c r="W84" s="67"/>
      <c r="X84" s="68"/>
    </row>
    <row r="85" spans="1:24" s="27" customFormat="1" ht="11.25">
      <c r="A85" s="26"/>
      <c r="B85" s="55"/>
      <c r="C85" s="56"/>
      <c r="D85" s="57"/>
      <c r="E85" s="58"/>
      <c r="F85" s="59"/>
      <c r="G85" s="60"/>
      <c r="H85" s="46"/>
      <c r="I85" s="47"/>
      <c r="J85" s="46"/>
      <c r="K85" s="47"/>
      <c r="L85" s="46"/>
      <c r="M85" s="47"/>
      <c r="N85" s="61"/>
      <c r="O85" s="62"/>
      <c r="P85" s="50"/>
      <c r="Q85" s="51"/>
      <c r="R85" s="63"/>
      <c r="S85" s="64"/>
      <c r="T85" s="65"/>
      <c r="U85" s="65"/>
      <c r="V85" s="66"/>
      <c r="W85" s="67"/>
      <c r="X85" s="68"/>
    </row>
    <row r="86" spans="1:24" s="27" customFormat="1" ht="11.25">
      <c r="A86" s="26"/>
      <c r="B86" s="55"/>
      <c r="C86" s="56"/>
      <c r="D86" s="57"/>
      <c r="E86" s="58"/>
      <c r="F86" s="59"/>
      <c r="G86" s="60"/>
      <c r="H86" s="46"/>
      <c r="I86" s="47"/>
      <c r="J86" s="46"/>
      <c r="K86" s="47"/>
      <c r="L86" s="46"/>
      <c r="M86" s="47"/>
      <c r="N86" s="61"/>
      <c r="O86" s="62"/>
      <c r="P86" s="50"/>
      <c r="Q86" s="51"/>
      <c r="R86" s="63"/>
      <c r="S86" s="64"/>
      <c r="T86" s="65"/>
      <c r="U86" s="65"/>
      <c r="V86" s="66"/>
      <c r="W86" s="67"/>
      <c r="X86" s="68"/>
    </row>
    <row r="87" spans="1:24" s="27" customFormat="1" ht="11.25">
      <c r="A87" s="26"/>
      <c r="B87" s="55"/>
      <c r="C87" s="56"/>
      <c r="D87" s="57"/>
      <c r="E87" s="58"/>
      <c r="F87" s="59"/>
      <c r="G87" s="60"/>
      <c r="H87" s="46"/>
      <c r="I87" s="47"/>
      <c r="J87" s="46"/>
      <c r="K87" s="47"/>
      <c r="L87" s="46"/>
      <c r="M87" s="47"/>
      <c r="N87" s="61"/>
      <c r="O87" s="62"/>
      <c r="P87" s="50"/>
      <c r="Q87" s="51"/>
      <c r="R87" s="63"/>
      <c r="S87" s="64"/>
      <c r="T87" s="65"/>
      <c r="U87" s="65"/>
      <c r="V87" s="66"/>
      <c r="W87" s="67"/>
      <c r="X87" s="68"/>
    </row>
    <row r="88" spans="1:24" s="27" customFormat="1" ht="11.25">
      <c r="A88" s="26"/>
      <c r="B88" s="55"/>
      <c r="C88" s="56"/>
      <c r="D88" s="57"/>
      <c r="E88" s="58"/>
      <c r="F88" s="59"/>
      <c r="G88" s="60"/>
      <c r="H88" s="46"/>
      <c r="I88" s="47"/>
      <c r="J88" s="46"/>
      <c r="K88" s="47"/>
      <c r="L88" s="46"/>
      <c r="M88" s="47"/>
      <c r="N88" s="61"/>
      <c r="O88" s="62"/>
      <c r="P88" s="50"/>
      <c r="Q88" s="51"/>
      <c r="R88" s="63"/>
      <c r="S88" s="64"/>
      <c r="T88" s="65"/>
      <c r="U88" s="65"/>
      <c r="V88" s="66"/>
      <c r="W88" s="67"/>
      <c r="X88" s="68"/>
    </row>
    <row r="89" spans="1:24" s="27" customFormat="1" ht="11.25">
      <c r="A89" s="26"/>
      <c r="B89" s="55"/>
      <c r="C89" s="56"/>
      <c r="D89" s="57"/>
      <c r="E89" s="58"/>
      <c r="F89" s="59"/>
      <c r="G89" s="60"/>
      <c r="H89" s="46"/>
      <c r="I89" s="47"/>
      <c r="J89" s="46"/>
      <c r="K89" s="47"/>
      <c r="L89" s="46"/>
      <c r="M89" s="47"/>
      <c r="N89" s="61"/>
      <c r="O89" s="62"/>
      <c r="P89" s="50"/>
      <c r="Q89" s="51"/>
      <c r="R89" s="63"/>
      <c r="S89" s="64"/>
      <c r="T89" s="65"/>
      <c r="U89" s="65"/>
      <c r="V89" s="66"/>
      <c r="W89" s="67"/>
      <c r="X89" s="68"/>
    </row>
    <row r="90" spans="1:24" s="27" customFormat="1" ht="11.25">
      <c r="A90" s="26"/>
      <c r="B90" s="55"/>
      <c r="C90" s="56"/>
      <c r="D90" s="57"/>
      <c r="E90" s="58"/>
      <c r="F90" s="59"/>
      <c r="G90" s="60"/>
      <c r="H90" s="46"/>
      <c r="I90" s="47"/>
      <c r="J90" s="46"/>
      <c r="K90" s="47"/>
      <c r="L90" s="46"/>
      <c r="M90" s="47"/>
      <c r="N90" s="61"/>
      <c r="O90" s="62"/>
      <c r="P90" s="50"/>
      <c r="Q90" s="51"/>
      <c r="R90" s="63"/>
      <c r="S90" s="64"/>
      <c r="T90" s="65"/>
      <c r="U90" s="65"/>
      <c r="V90" s="66"/>
      <c r="W90" s="67"/>
      <c r="X90" s="68"/>
    </row>
    <row r="91" spans="1:24" s="27" customFormat="1" ht="11.25">
      <c r="A91" s="26"/>
      <c r="B91" s="55"/>
      <c r="C91" s="56"/>
      <c r="D91" s="57"/>
      <c r="E91" s="58"/>
      <c r="F91" s="59"/>
      <c r="G91" s="60"/>
      <c r="H91" s="46"/>
      <c r="I91" s="47"/>
      <c r="J91" s="46"/>
      <c r="K91" s="47"/>
      <c r="L91" s="46"/>
      <c r="M91" s="47"/>
      <c r="N91" s="61"/>
      <c r="O91" s="62"/>
      <c r="P91" s="50"/>
      <c r="Q91" s="51"/>
      <c r="R91" s="63"/>
      <c r="S91" s="64"/>
      <c r="T91" s="65"/>
      <c r="U91" s="65"/>
      <c r="V91" s="66"/>
      <c r="W91" s="67"/>
      <c r="X91" s="68"/>
    </row>
    <row r="92" spans="1:24" s="27" customFormat="1" ht="11.25">
      <c r="A92" s="26"/>
      <c r="B92" s="55"/>
      <c r="C92" s="56"/>
      <c r="D92" s="57"/>
      <c r="E92" s="58"/>
      <c r="F92" s="59"/>
      <c r="G92" s="60"/>
      <c r="H92" s="46"/>
      <c r="I92" s="47"/>
      <c r="J92" s="46"/>
      <c r="K92" s="47"/>
      <c r="L92" s="46"/>
      <c r="M92" s="47"/>
      <c r="N92" s="61"/>
      <c r="O92" s="62"/>
      <c r="P92" s="50"/>
      <c r="Q92" s="51"/>
      <c r="R92" s="63"/>
      <c r="S92" s="64"/>
      <c r="T92" s="65"/>
      <c r="U92" s="65"/>
      <c r="V92" s="66"/>
      <c r="W92" s="67"/>
      <c r="X92" s="68"/>
    </row>
    <row r="93" spans="1:24" s="27" customFormat="1" ht="11.25">
      <c r="A93" s="26"/>
      <c r="B93" s="55"/>
      <c r="C93" s="56"/>
      <c r="D93" s="57"/>
      <c r="E93" s="58"/>
      <c r="F93" s="59"/>
      <c r="G93" s="60"/>
      <c r="H93" s="46"/>
      <c r="I93" s="47"/>
      <c r="J93" s="46"/>
      <c r="K93" s="47"/>
      <c r="L93" s="46"/>
      <c r="M93" s="47"/>
      <c r="N93" s="61"/>
      <c r="O93" s="62"/>
      <c r="P93" s="50"/>
      <c r="Q93" s="51"/>
      <c r="R93" s="63"/>
      <c r="S93" s="64"/>
      <c r="T93" s="65"/>
      <c r="U93" s="65"/>
      <c r="V93" s="66"/>
      <c r="W93" s="67"/>
      <c r="X93" s="68"/>
    </row>
    <row r="94" spans="1:24" s="27" customFormat="1" ht="11.25">
      <c r="A94" s="26"/>
      <c r="B94" s="55"/>
      <c r="C94" s="56"/>
      <c r="D94" s="57"/>
      <c r="E94" s="58"/>
      <c r="F94" s="59"/>
      <c r="G94" s="60"/>
      <c r="H94" s="46"/>
      <c r="I94" s="47"/>
      <c r="J94" s="46"/>
      <c r="K94" s="47"/>
      <c r="L94" s="46"/>
      <c r="M94" s="47"/>
      <c r="N94" s="61"/>
      <c r="O94" s="62"/>
      <c r="P94" s="50"/>
      <c r="Q94" s="51"/>
      <c r="R94" s="63"/>
      <c r="S94" s="64"/>
      <c r="T94" s="65"/>
      <c r="U94" s="65"/>
      <c r="V94" s="66"/>
      <c r="W94" s="67"/>
      <c r="X94" s="68"/>
    </row>
    <row r="95" spans="1:24" s="27" customFormat="1" ht="11.25">
      <c r="A95" s="26"/>
      <c r="B95" s="55"/>
      <c r="C95" s="56"/>
      <c r="D95" s="57"/>
      <c r="E95" s="58"/>
      <c r="F95" s="59"/>
      <c r="G95" s="60"/>
      <c r="H95" s="46"/>
      <c r="I95" s="47"/>
      <c r="J95" s="46"/>
      <c r="K95" s="47"/>
      <c r="L95" s="46"/>
      <c r="M95" s="47"/>
      <c r="N95" s="61"/>
      <c r="O95" s="62"/>
      <c r="P95" s="50"/>
      <c r="Q95" s="51"/>
      <c r="R95" s="63"/>
      <c r="S95" s="64"/>
      <c r="T95" s="65"/>
      <c r="U95" s="65"/>
      <c r="V95" s="66"/>
      <c r="W95" s="67"/>
      <c r="X95" s="68"/>
    </row>
    <row r="96" spans="1:24" s="27" customFormat="1" ht="11.25">
      <c r="A96" s="26"/>
      <c r="B96" s="55"/>
      <c r="C96" s="56"/>
      <c r="D96" s="57"/>
      <c r="E96" s="58"/>
      <c r="F96" s="59"/>
      <c r="G96" s="60"/>
      <c r="H96" s="46"/>
      <c r="I96" s="47"/>
      <c r="J96" s="46"/>
      <c r="K96" s="47"/>
      <c r="L96" s="46"/>
      <c r="M96" s="47"/>
      <c r="N96" s="61"/>
      <c r="O96" s="62"/>
      <c r="P96" s="50"/>
      <c r="Q96" s="51"/>
      <c r="R96" s="63"/>
      <c r="S96" s="64"/>
      <c r="T96" s="65"/>
      <c r="U96" s="65"/>
      <c r="V96" s="66"/>
      <c r="W96" s="67"/>
      <c r="X96" s="68"/>
    </row>
    <row r="97" spans="1:24" s="27" customFormat="1" ht="11.25">
      <c r="A97" s="26"/>
      <c r="B97" s="55"/>
      <c r="C97" s="56"/>
      <c r="D97" s="57"/>
      <c r="E97" s="58"/>
      <c r="F97" s="59"/>
      <c r="G97" s="60"/>
      <c r="H97" s="46"/>
      <c r="I97" s="47"/>
      <c r="J97" s="46"/>
      <c r="K97" s="47"/>
      <c r="L97" s="46"/>
      <c r="M97" s="47"/>
      <c r="N97" s="61"/>
      <c r="O97" s="62"/>
      <c r="P97" s="50"/>
      <c r="Q97" s="51"/>
      <c r="R97" s="63"/>
      <c r="S97" s="64"/>
      <c r="T97" s="65"/>
      <c r="U97" s="65"/>
      <c r="V97" s="66"/>
      <c r="W97" s="67"/>
      <c r="X97" s="68"/>
    </row>
    <row r="98" spans="1:24" s="27" customFormat="1" ht="11.25">
      <c r="A98" s="26"/>
      <c r="B98" s="55"/>
      <c r="C98" s="56"/>
      <c r="D98" s="57"/>
      <c r="E98" s="58"/>
      <c r="F98" s="59"/>
      <c r="G98" s="60"/>
      <c r="H98" s="46"/>
      <c r="I98" s="47"/>
      <c r="J98" s="46"/>
      <c r="K98" s="47"/>
      <c r="L98" s="46"/>
      <c r="M98" s="47"/>
      <c r="N98" s="61"/>
      <c r="O98" s="62"/>
      <c r="P98" s="50"/>
      <c r="Q98" s="51"/>
      <c r="R98" s="63"/>
      <c r="S98" s="64"/>
      <c r="T98" s="65"/>
      <c r="U98" s="65"/>
      <c r="V98" s="66"/>
      <c r="W98" s="67"/>
      <c r="X98" s="68"/>
    </row>
    <row r="99" spans="1:24" s="27" customFormat="1" ht="11.25">
      <c r="A99" s="26"/>
      <c r="B99" s="55"/>
      <c r="C99" s="56"/>
      <c r="D99" s="57"/>
      <c r="E99" s="58"/>
      <c r="F99" s="59"/>
      <c r="G99" s="60"/>
      <c r="H99" s="46"/>
      <c r="I99" s="47"/>
      <c r="J99" s="46"/>
      <c r="K99" s="47"/>
      <c r="L99" s="46"/>
      <c r="M99" s="47"/>
      <c r="N99" s="61"/>
      <c r="O99" s="62"/>
      <c r="P99" s="50"/>
      <c r="Q99" s="51"/>
      <c r="R99" s="63"/>
      <c r="S99" s="64"/>
      <c r="T99" s="65"/>
      <c r="U99" s="65"/>
      <c r="V99" s="66"/>
      <c r="W99" s="67"/>
      <c r="X99" s="68"/>
    </row>
    <row r="100" spans="1:24" s="27" customFormat="1" ht="11.25">
      <c r="A100" s="26"/>
      <c r="B100" s="55"/>
      <c r="C100" s="56"/>
      <c r="D100" s="57"/>
      <c r="E100" s="58"/>
      <c r="F100" s="59"/>
      <c r="G100" s="60"/>
      <c r="H100" s="46"/>
      <c r="I100" s="47"/>
      <c r="J100" s="46"/>
      <c r="K100" s="47"/>
      <c r="L100" s="46"/>
      <c r="M100" s="47"/>
      <c r="N100" s="61"/>
      <c r="O100" s="62"/>
      <c r="P100" s="50"/>
      <c r="Q100" s="51"/>
      <c r="R100" s="63"/>
      <c r="S100" s="64"/>
      <c r="T100" s="65"/>
      <c r="U100" s="65"/>
      <c r="V100" s="66"/>
      <c r="W100" s="67"/>
      <c r="X100" s="68"/>
    </row>
    <row r="101" spans="1:24" s="27" customFormat="1" ht="11.25">
      <c r="A101" s="26"/>
      <c r="B101" s="55"/>
      <c r="C101" s="56"/>
      <c r="D101" s="57"/>
      <c r="E101" s="58"/>
      <c r="F101" s="59"/>
      <c r="G101" s="60"/>
      <c r="H101" s="46"/>
      <c r="I101" s="47"/>
      <c r="J101" s="46"/>
      <c r="K101" s="47"/>
      <c r="L101" s="46"/>
      <c r="M101" s="47"/>
      <c r="N101" s="61"/>
      <c r="O101" s="62"/>
      <c r="P101" s="50"/>
      <c r="Q101" s="51"/>
      <c r="R101" s="63"/>
      <c r="S101" s="64"/>
      <c r="T101" s="65"/>
      <c r="U101" s="65"/>
      <c r="V101" s="66"/>
      <c r="W101" s="67"/>
      <c r="X101" s="68"/>
    </row>
    <row r="102" spans="1:24" s="27" customFormat="1" ht="11.25">
      <c r="A102" s="26"/>
      <c r="B102" s="55"/>
      <c r="C102" s="56"/>
      <c r="D102" s="57"/>
      <c r="E102" s="58"/>
      <c r="F102" s="59"/>
      <c r="G102" s="60"/>
      <c r="H102" s="46"/>
      <c r="I102" s="47"/>
      <c r="J102" s="46"/>
      <c r="K102" s="47"/>
      <c r="L102" s="46"/>
      <c r="M102" s="47"/>
      <c r="N102" s="61"/>
      <c r="O102" s="62"/>
      <c r="P102" s="50"/>
      <c r="Q102" s="51"/>
      <c r="R102" s="63"/>
      <c r="S102" s="64"/>
      <c r="T102" s="65"/>
      <c r="U102" s="65"/>
      <c r="V102" s="66"/>
      <c r="W102" s="67"/>
      <c r="X102" s="68"/>
    </row>
    <row r="103" spans="1:24" s="27" customFormat="1" ht="11.25">
      <c r="A103" s="26"/>
      <c r="B103" s="55"/>
      <c r="C103" s="56"/>
      <c r="D103" s="57"/>
      <c r="E103" s="58"/>
      <c r="F103" s="59"/>
      <c r="G103" s="60"/>
      <c r="H103" s="46"/>
      <c r="I103" s="47"/>
      <c r="J103" s="46"/>
      <c r="K103" s="47"/>
      <c r="L103" s="46"/>
      <c r="M103" s="47"/>
      <c r="N103" s="61"/>
      <c r="O103" s="62"/>
      <c r="P103" s="50"/>
      <c r="Q103" s="51"/>
      <c r="R103" s="63"/>
      <c r="S103" s="64"/>
      <c r="T103" s="65"/>
      <c r="U103" s="65"/>
      <c r="V103" s="66"/>
      <c r="W103" s="67"/>
      <c r="X103" s="68"/>
    </row>
    <row r="104" spans="1:24" s="27" customFormat="1" ht="11.25">
      <c r="A104" s="26"/>
      <c r="B104" s="55"/>
      <c r="C104" s="56"/>
      <c r="D104" s="57"/>
      <c r="E104" s="58"/>
      <c r="F104" s="59"/>
      <c r="G104" s="60"/>
      <c r="H104" s="46"/>
      <c r="I104" s="47"/>
      <c r="J104" s="46"/>
      <c r="K104" s="47"/>
      <c r="L104" s="46"/>
      <c r="M104" s="47"/>
      <c r="N104" s="61"/>
      <c r="O104" s="62"/>
      <c r="P104" s="50"/>
      <c r="Q104" s="51"/>
      <c r="R104" s="63"/>
      <c r="S104" s="64"/>
      <c r="T104" s="65"/>
      <c r="U104" s="65"/>
      <c r="V104" s="66"/>
      <c r="W104" s="67"/>
      <c r="X104" s="68"/>
    </row>
    <row r="105" spans="1:24" s="27" customFormat="1" ht="11.25">
      <c r="A105" s="26"/>
      <c r="B105" s="55"/>
      <c r="C105" s="56"/>
      <c r="D105" s="57"/>
      <c r="E105" s="58"/>
      <c r="F105" s="59"/>
      <c r="G105" s="60"/>
      <c r="H105" s="46"/>
      <c r="I105" s="47"/>
      <c r="J105" s="46"/>
      <c r="K105" s="47"/>
      <c r="L105" s="46"/>
      <c r="M105" s="47"/>
      <c r="N105" s="61"/>
      <c r="O105" s="62"/>
      <c r="P105" s="50"/>
      <c r="Q105" s="51"/>
      <c r="R105" s="63"/>
      <c r="S105" s="64"/>
      <c r="T105" s="65"/>
      <c r="U105" s="65"/>
      <c r="V105" s="66"/>
      <c r="W105" s="67"/>
      <c r="X105" s="68"/>
    </row>
    <row r="106" spans="1:24" s="27" customFormat="1" ht="11.25">
      <c r="A106" s="26"/>
      <c r="B106" s="55"/>
      <c r="C106" s="56"/>
      <c r="D106" s="57"/>
      <c r="E106" s="58"/>
      <c r="F106" s="59"/>
      <c r="G106" s="60"/>
      <c r="H106" s="46"/>
      <c r="I106" s="47"/>
      <c r="J106" s="46"/>
      <c r="K106" s="47"/>
      <c r="L106" s="46"/>
      <c r="M106" s="47"/>
      <c r="N106" s="61"/>
      <c r="O106" s="62"/>
      <c r="P106" s="50"/>
      <c r="Q106" s="51"/>
      <c r="R106" s="63"/>
      <c r="S106" s="64"/>
      <c r="T106" s="65"/>
      <c r="U106" s="65"/>
      <c r="V106" s="66"/>
      <c r="W106" s="67"/>
      <c r="X106" s="68"/>
    </row>
    <row r="107" spans="1:24" s="27" customFormat="1" ht="11.25">
      <c r="A107" s="26"/>
      <c r="B107" s="55"/>
      <c r="C107" s="56"/>
      <c r="D107" s="57"/>
      <c r="E107" s="58"/>
      <c r="F107" s="59"/>
      <c r="G107" s="60"/>
      <c r="H107" s="46"/>
      <c r="I107" s="47"/>
      <c r="J107" s="46"/>
      <c r="K107" s="47"/>
      <c r="L107" s="46"/>
      <c r="M107" s="47"/>
      <c r="N107" s="61"/>
      <c r="O107" s="62"/>
      <c r="P107" s="50"/>
      <c r="Q107" s="51"/>
      <c r="R107" s="63"/>
      <c r="S107" s="64"/>
      <c r="T107" s="65"/>
      <c r="U107" s="65"/>
      <c r="V107" s="66"/>
      <c r="W107" s="67"/>
      <c r="X107" s="68"/>
    </row>
    <row r="108" spans="1:24" s="27" customFormat="1" ht="11.25">
      <c r="A108" s="26"/>
      <c r="B108" s="55"/>
      <c r="C108" s="56"/>
      <c r="D108" s="57"/>
      <c r="E108" s="58"/>
      <c r="F108" s="59"/>
      <c r="G108" s="60"/>
      <c r="H108" s="46"/>
      <c r="I108" s="47"/>
      <c r="J108" s="46"/>
      <c r="K108" s="47"/>
      <c r="L108" s="46"/>
      <c r="M108" s="47"/>
      <c r="N108" s="61"/>
      <c r="O108" s="62"/>
      <c r="P108" s="50"/>
      <c r="Q108" s="51"/>
      <c r="R108" s="63"/>
      <c r="S108" s="64"/>
      <c r="T108" s="65"/>
      <c r="U108" s="65"/>
      <c r="V108" s="66"/>
      <c r="W108" s="67"/>
      <c r="X108" s="68"/>
    </row>
    <row r="109" spans="1:24" s="27" customFormat="1" ht="11.25">
      <c r="A109" s="26"/>
      <c r="B109" s="55"/>
      <c r="C109" s="56"/>
      <c r="D109" s="57"/>
      <c r="E109" s="58"/>
      <c r="F109" s="59"/>
      <c r="G109" s="60"/>
      <c r="H109" s="46"/>
      <c r="I109" s="47"/>
      <c r="J109" s="46"/>
      <c r="K109" s="47"/>
      <c r="L109" s="46"/>
      <c r="M109" s="47"/>
      <c r="N109" s="61"/>
      <c r="O109" s="62"/>
      <c r="P109" s="50"/>
      <c r="Q109" s="51"/>
      <c r="R109" s="63"/>
      <c r="S109" s="64"/>
      <c r="T109" s="65"/>
      <c r="U109" s="65"/>
      <c r="V109" s="66"/>
      <c r="W109" s="67"/>
      <c r="X109" s="68"/>
    </row>
    <row r="110" spans="1:24" s="27" customFormat="1" ht="11.25">
      <c r="A110" s="26"/>
      <c r="B110" s="55"/>
      <c r="C110" s="56"/>
      <c r="D110" s="57"/>
      <c r="E110" s="58"/>
      <c r="F110" s="59"/>
      <c r="G110" s="60"/>
      <c r="H110" s="46"/>
      <c r="I110" s="47"/>
      <c r="J110" s="46"/>
      <c r="K110" s="47"/>
      <c r="L110" s="46"/>
      <c r="M110" s="47"/>
      <c r="N110" s="61"/>
      <c r="O110" s="62"/>
      <c r="P110" s="50"/>
      <c r="Q110" s="51"/>
      <c r="R110" s="63"/>
      <c r="S110" s="64"/>
      <c r="T110" s="65"/>
      <c r="U110" s="65"/>
      <c r="V110" s="66"/>
      <c r="W110" s="67"/>
      <c r="X110" s="68"/>
    </row>
    <row r="111" spans="1:24" s="27" customFormat="1" ht="11.25">
      <c r="A111" s="26"/>
      <c r="B111" s="55"/>
      <c r="C111" s="56"/>
      <c r="D111" s="57"/>
      <c r="E111" s="58"/>
      <c r="F111" s="59"/>
      <c r="G111" s="60"/>
      <c r="H111" s="46"/>
      <c r="I111" s="47"/>
      <c r="J111" s="46"/>
      <c r="K111" s="47"/>
      <c r="L111" s="46"/>
      <c r="M111" s="47"/>
      <c r="N111" s="61"/>
      <c r="O111" s="62"/>
      <c r="P111" s="50"/>
      <c r="Q111" s="51"/>
      <c r="R111" s="63"/>
      <c r="S111" s="64"/>
      <c r="T111" s="65"/>
      <c r="U111" s="65"/>
      <c r="V111" s="66"/>
      <c r="W111" s="67"/>
      <c r="X111" s="68"/>
    </row>
    <row r="112" spans="1:24" s="27" customFormat="1" ht="11.25">
      <c r="A112" s="26"/>
      <c r="B112" s="55"/>
      <c r="C112" s="56"/>
      <c r="D112" s="57"/>
      <c r="E112" s="58"/>
      <c r="F112" s="59"/>
      <c r="G112" s="60"/>
      <c r="H112" s="46"/>
      <c r="I112" s="47"/>
      <c r="J112" s="46"/>
      <c r="K112" s="47"/>
      <c r="L112" s="46"/>
      <c r="M112" s="47"/>
      <c r="N112" s="61"/>
      <c r="O112" s="62"/>
      <c r="P112" s="50"/>
      <c r="Q112" s="51"/>
      <c r="R112" s="63"/>
      <c r="S112" s="64"/>
      <c r="T112" s="65"/>
      <c r="U112" s="65"/>
      <c r="V112" s="66"/>
      <c r="W112" s="67"/>
      <c r="X112" s="68"/>
    </row>
    <row r="113" spans="1:24" s="27" customFormat="1" ht="11.25">
      <c r="A113" s="26"/>
      <c r="B113" s="55"/>
      <c r="C113" s="56"/>
      <c r="D113" s="57"/>
      <c r="E113" s="58"/>
      <c r="F113" s="59"/>
      <c r="G113" s="60"/>
      <c r="H113" s="46"/>
      <c r="I113" s="47"/>
      <c r="J113" s="46"/>
      <c r="K113" s="47"/>
      <c r="L113" s="46"/>
      <c r="M113" s="47"/>
      <c r="N113" s="61"/>
      <c r="O113" s="62"/>
      <c r="P113" s="50"/>
      <c r="Q113" s="51"/>
      <c r="R113" s="63"/>
      <c r="S113" s="64"/>
      <c r="T113" s="65"/>
      <c r="U113" s="65"/>
      <c r="V113" s="66"/>
      <c r="W113" s="67"/>
      <c r="X113" s="68"/>
    </row>
    <row r="114" spans="1:24" s="27" customFormat="1" ht="11.25">
      <c r="A114" s="26"/>
      <c r="B114" s="55"/>
      <c r="C114" s="56"/>
      <c r="D114" s="57"/>
      <c r="E114" s="58"/>
      <c r="F114" s="59"/>
      <c r="G114" s="60"/>
      <c r="H114" s="46"/>
      <c r="I114" s="47"/>
      <c r="J114" s="46"/>
      <c r="K114" s="47"/>
      <c r="L114" s="46"/>
      <c r="M114" s="47"/>
      <c r="N114" s="61"/>
      <c r="O114" s="62"/>
      <c r="P114" s="50"/>
      <c r="Q114" s="51"/>
      <c r="R114" s="63"/>
      <c r="S114" s="64"/>
      <c r="T114" s="65"/>
      <c r="U114" s="65"/>
      <c r="V114" s="66"/>
      <c r="W114" s="67"/>
      <c r="X114" s="68"/>
    </row>
    <row r="115" spans="1:24" s="27" customFormat="1" ht="11.25">
      <c r="A115" s="26"/>
      <c r="B115" s="55"/>
      <c r="C115" s="56"/>
      <c r="D115" s="57"/>
      <c r="E115" s="58"/>
      <c r="F115" s="59"/>
      <c r="G115" s="60"/>
      <c r="H115" s="46"/>
      <c r="I115" s="47"/>
      <c r="J115" s="46"/>
      <c r="K115" s="47"/>
      <c r="L115" s="46"/>
      <c r="M115" s="47"/>
      <c r="N115" s="61"/>
      <c r="O115" s="62"/>
      <c r="P115" s="50"/>
      <c r="Q115" s="51"/>
      <c r="R115" s="63"/>
      <c r="S115" s="64"/>
      <c r="T115" s="65"/>
      <c r="U115" s="65"/>
      <c r="V115" s="66"/>
      <c r="W115" s="67"/>
      <c r="X115" s="68"/>
    </row>
    <row r="116" spans="1:24" s="27" customFormat="1" ht="11.25">
      <c r="A116" s="26"/>
      <c r="B116" s="55"/>
      <c r="C116" s="56"/>
      <c r="D116" s="57"/>
      <c r="E116" s="58"/>
      <c r="F116" s="59"/>
      <c r="G116" s="60"/>
      <c r="H116" s="46"/>
      <c r="I116" s="47"/>
      <c r="J116" s="46"/>
      <c r="K116" s="47"/>
      <c r="L116" s="46"/>
      <c r="M116" s="47"/>
      <c r="N116" s="61"/>
      <c r="O116" s="62"/>
      <c r="P116" s="50"/>
      <c r="Q116" s="51"/>
      <c r="R116" s="63"/>
      <c r="S116" s="64"/>
      <c r="T116" s="65"/>
      <c r="U116" s="65"/>
      <c r="V116" s="66"/>
      <c r="W116" s="67"/>
      <c r="X116" s="68"/>
    </row>
    <row r="117" spans="1:24" s="27" customFormat="1" ht="11.25">
      <c r="A117" s="26"/>
      <c r="B117" s="55"/>
      <c r="C117" s="56"/>
      <c r="D117" s="57"/>
      <c r="E117" s="58"/>
      <c r="F117" s="59"/>
      <c r="G117" s="60"/>
      <c r="H117" s="46"/>
      <c r="I117" s="47"/>
      <c r="J117" s="46"/>
      <c r="K117" s="47"/>
      <c r="L117" s="46"/>
      <c r="M117" s="47"/>
      <c r="N117" s="61"/>
      <c r="O117" s="62"/>
      <c r="P117" s="50"/>
      <c r="Q117" s="51"/>
      <c r="R117" s="63"/>
      <c r="S117" s="64"/>
      <c r="T117" s="65"/>
      <c r="U117" s="65"/>
      <c r="V117" s="66"/>
      <c r="W117" s="67"/>
      <c r="X117" s="68"/>
    </row>
    <row r="118" spans="1:24" s="27" customFormat="1" ht="11.25">
      <c r="A118" s="26"/>
      <c r="B118" s="55"/>
      <c r="C118" s="56"/>
      <c r="D118" s="57"/>
      <c r="E118" s="58"/>
      <c r="F118" s="59"/>
      <c r="G118" s="60"/>
      <c r="H118" s="46"/>
      <c r="I118" s="47"/>
      <c r="J118" s="46"/>
      <c r="K118" s="47"/>
      <c r="L118" s="46"/>
      <c r="M118" s="47"/>
      <c r="N118" s="61"/>
      <c r="O118" s="62"/>
      <c r="P118" s="50"/>
      <c r="Q118" s="51"/>
      <c r="R118" s="63"/>
      <c r="S118" s="64"/>
      <c r="T118" s="65"/>
      <c r="U118" s="65"/>
      <c r="V118" s="66"/>
      <c r="W118" s="67"/>
      <c r="X118" s="68"/>
    </row>
    <row r="119" spans="1:24" s="27" customFormat="1" ht="11.25">
      <c r="A119" s="26"/>
      <c r="B119" s="55"/>
      <c r="C119" s="56"/>
      <c r="D119" s="57"/>
      <c r="E119" s="58"/>
      <c r="F119" s="59"/>
      <c r="G119" s="60"/>
      <c r="H119" s="46"/>
      <c r="I119" s="47"/>
      <c r="J119" s="46"/>
      <c r="K119" s="47"/>
      <c r="L119" s="46"/>
      <c r="M119" s="47"/>
      <c r="N119" s="61"/>
      <c r="O119" s="62"/>
      <c r="P119" s="50"/>
      <c r="Q119" s="51"/>
      <c r="R119" s="63"/>
      <c r="S119" s="64"/>
      <c r="T119" s="65"/>
      <c r="U119" s="65"/>
      <c r="V119" s="66"/>
      <c r="W119" s="67"/>
      <c r="X119" s="68"/>
    </row>
    <row r="120" spans="1:24" s="27" customFormat="1" ht="11.25">
      <c r="A120" s="26"/>
      <c r="B120" s="55"/>
      <c r="C120" s="56"/>
      <c r="D120" s="57"/>
      <c r="E120" s="58"/>
      <c r="F120" s="59"/>
      <c r="G120" s="60"/>
      <c r="H120" s="46"/>
      <c r="I120" s="47"/>
      <c r="J120" s="46"/>
      <c r="K120" s="47"/>
      <c r="L120" s="46"/>
      <c r="M120" s="47"/>
      <c r="N120" s="61"/>
      <c r="O120" s="62"/>
      <c r="P120" s="50"/>
      <c r="Q120" s="51"/>
      <c r="R120" s="63"/>
      <c r="S120" s="64"/>
      <c r="T120" s="65"/>
      <c r="U120" s="65"/>
      <c r="V120" s="66"/>
      <c r="W120" s="67"/>
      <c r="X120" s="68"/>
    </row>
    <row r="121" spans="1:24" s="27" customFormat="1" ht="11.25">
      <c r="A121" s="26"/>
      <c r="B121" s="55"/>
      <c r="C121" s="56"/>
      <c r="D121" s="57"/>
      <c r="E121" s="58"/>
      <c r="F121" s="59"/>
      <c r="G121" s="60"/>
      <c r="H121" s="46"/>
      <c r="I121" s="47"/>
      <c r="J121" s="46"/>
      <c r="K121" s="47"/>
      <c r="L121" s="46"/>
      <c r="M121" s="47"/>
      <c r="N121" s="61"/>
      <c r="O121" s="62"/>
      <c r="P121" s="50"/>
      <c r="Q121" s="51"/>
      <c r="R121" s="63"/>
      <c r="S121" s="64"/>
      <c r="T121" s="65"/>
      <c r="U121" s="65"/>
      <c r="V121" s="66"/>
      <c r="W121" s="67"/>
      <c r="X121" s="68"/>
    </row>
    <row r="122" spans="1:24" s="27" customFormat="1" ht="11.25">
      <c r="A122" s="26"/>
      <c r="B122" s="55"/>
      <c r="C122" s="56"/>
      <c r="D122" s="57"/>
      <c r="E122" s="58"/>
      <c r="F122" s="59"/>
      <c r="G122" s="60"/>
      <c r="H122" s="46"/>
      <c r="I122" s="47"/>
      <c r="J122" s="46"/>
      <c r="K122" s="47"/>
      <c r="L122" s="46"/>
      <c r="M122" s="47"/>
      <c r="N122" s="61"/>
      <c r="O122" s="62"/>
      <c r="P122" s="50"/>
      <c r="Q122" s="51"/>
      <c r="R122" s="63"/>
      <c r="S122" s="64"/>
      <c r="T122" s="65"/>
      <c r="U122" s="65"/>
      <c r="V122" s="66"/>
      <c r="W122" s="67"/>
      <c r="X122" s="68"/>
    </row>
    <row r="123" spans="1:24" s="27" customFormat="1" ht="11.25">
      <c r="A123" s="26"/>
      <c r="B123" s="55"/>
      <c r="C123" s="56"/>
      <c r="D123" s="57"/>
      <c r="E123" s="58"/>
      <c r="F123" s="59"/>
      <c r="G123" s="60"/>
      <c r="H123" s="46"/>
      <c r="I123" s="47"/>
      <c r="J123" s="46"/>
      <c r="K123" s="47"/>
      <c r="L123" s="46"/>
      <c r="M123" s="47"/>
      <c r="N123" s="61"/>
      <c r="O123" s="62"/>
      <c r="P123" s="50"/>
      <c r="Q123" s="51"/>
      <c r="R123" s="63"/>
      <c r="S123" s="64"/>
      <c r="T123" s="65"/>
      <c r="U123" s="65"/>
      <c r="V123" s="66"/>
      <c r="W123" s="67"/>
      <c r="X123" s="68"/>
    </row>
    <row r="124" spans="1:24" s="27" customFormat="1" ht="11.25">
      <c r="A124" s="26"/>
      <c r="B124" s="55"/>
      <c r="C124" s="56"/>
      <c r="D124" s="57"/>
      <c r="E124" s="58"/>
      <c r="F124" s="59"/>
      <c r="G124" s="60"/>
      <c r="H124" s="46"/>
      <c r="I124" s="47"/>
      <c r="J124" s="46"/>
      <c r="K124" s="47"/>
      <c r="L124" s="46"/>
      <c r="M124" s="47"/>
      <c r="N124" s="61"/>
      <c r="O124" s="62"/>
      <c r="P124" s="50"/>
      <c r="Q124" s="51"/>
      <c r="R124" s="63"/>
      <c r="S124" s="64"/>
      <c r="T124" s="65"/>
      <c r="U124" s="65"/>
      <c r="V124" s="66"/>
      <c r="W124" s="67"/>
      <c r="X124" s="68"/>
    </row>
    <row r="125" spans="1:24" s="27" customFormat="1" ht="11.25">
      <c r="A125" s="26"/>
      <c r="B125" s="55"/>
      <c r="C125" s="56"/>
      <c r="D125" s="57"/>
      <c r="E125" s="58"/>
      <c r="F125" s="59"/>
      <c r="G125" s="60"/>
      <c r="H125" s="46"/>
      <c r="I125" s="47"/>
      <c r="J125" s="46"/>
      <c r="K125" s="47"/>
      <c r="L125" s="46"/>
      <c r="M125" s="47"/>
      <c r="N125" s="61"/>
      <c r="O125" s="62"/>
      <c r="P125" s="50"/>
      <c r="Q125" s="51"/>
      <c r="R125" s="63"/>
      <c r="S125" s="64"/>
      <c r="T125" s="65"/>
      <c r="U125" s="65"/>
      <c r="V125" s="66"/>
      <c r="W125" s="67"/>
      <c r="X125" s="68"/>
    </row>
    <row r="126" spans="1:24" s="27" customFormat="1" ht="11.25">
      <c r="A126" s="26"/>
      <c r="B126" s="55"/>
      <c r="C126" s="56"/>
      <c r="D126" s="57"/>
      <c r="E126" s="58"/>
      <c r="F126" s="59"/>
      <c r="G126" s="60"/>
      <c r="H126" s="46"/>
      <c r="I126" s="47"/>
      <c r="J126" s="46"/>
      <c r="K126" s="47"/>
      <c r="L126" s="46"/>
      <c r="M126" s="47"/>
      <c r="N126" s="61"/>
      <c r="O126" s="62"/>
      <c r="P126" s="50"/>
      <c r="Q126" s="51"/>
      <c r="R126" s="63"/>
      <c r="S126" s="64"/>
      <c r="T126" s="65"/>
      <c r="U126" s="65"/>
      <c r="V126" s="66"/>
      <c r="W126" s="67"/>
      <c r="X126" s="68"/>
    </row>
    <row r="127" spans="1:24" s="27" customFormat="1" ht="11.25">
      <c r="A127" s="26"/>
      <c r="B127" s="34"/>
      <c r="C127" s="35"/>
      <c r="D127" s="36"/>
      <c r="E127" s="37"/>
      <c r="F127" s="38"/>
      <c r="G127" s="37"/>
      <c r="H127" s="46"/>
      <c r="I127" s="47"/>
      <c r="J127" s="46"/>
      <c r="K127" s="47"/>
      <c r="L127" s="46"/>
      <c r="M127" s="47"/>
      <c r="N127" s="48"/>
      <c r="O127" s="49"/>
      <c r="P127" s="50"/>
      <c r="Q127" s="51"/>
      <c r="R127" s="52"/>
      <c r="S127" s="53"/>
      <c r="T127" s="54"/>
      <c r="U127" s="54"/>
      <c r="V127" s="44"/>
      <c r="W127" s="45"/>
      <c r="X127" s="39"/>
    </row>
    <row r="128" spans="1:24" s="27" customFormat="1" ht="11.25">
      <c r="A128" s="26"/>
      <c r="B128" s="34"/>
      <c r="C128" s="35"/>
      <c r="D128" s="36"/>
      <c r="E128" s="37"/>
      <c r="F128" s="38"/>
      <c r="G128" s="37"/>
      <c r="H128" s="46"/>
      <c r="I128" s="47"/>
      <c r="J128" s="46"/>
      <c r="K128" s="47"/>
      <c r="L128" s="46"/>
      <c r="M128" s="47"/>
      <c r="N128" s="48"/>
      <c r="O128" s="49"/>
      <c r="P128" s="50"/>
      <c r="Q128" s="51"/>
      <c r="R128" s="52"/>
      <c r="S128" s="53"/>
      <c r="T128" s="54"/>
      <c r="U128" s="54"/>
      <c r="V128" s="44"/>
      <c r="W128" s="45"/>
      <c r="X128" s="39"/>
    </row>
    <row r="129" spans="1:24" s="27" customFormat="1" ht="11.25">
      <c r="A129" s="26"/>
      <c r="B129" s="34"/>
      <c r="C129" s="35"/>
      <c r="D129" s="36"/>
      <c r="E129" s="37"/>
      <c r="F129" s="38"/>
      <c r="G129" s="37"/>
      <c r="H129" s="46"/>
      <c r="I129" s="47"/>
      <c r="J129" s="46"/>
      <c r="K129" s="47"/>
      <c r="L129" s="46"/>
      <c r="M129" s="47"/>
      <c r="N129" s="48"/>
      <c r="O129" s="49"/>
      <c r="P129" s="50"/>
      <c r="Q129" s="51"/>
      <c r="R129" s="52"/>
      <c r="S129" s="53"/>
      <c r="T129" s="54"/>
      <c r="U129" s="54"/>
      <c r="V129" s="44"/>
      <c r="W129" s="45"/>
      <c r="X129" s="39"/>
    </row>
    <row r="130" spans="1:24" s="27" customFormat="1" ht="11.25">
      <c r="A130" s="26"/>
      <c r="B130" s="34"/>
      <c r="C130" s="35"/>
      <c r="D130" s="36"/>
      <c r="E130" s="37"/>
      <c r="F130" s="38"/>
      <c r="G130" s="37"/>
      <c r="H130" s="46"/>
      <c r="I130" s="47"/>
      <c r="J130" s="46"/>
      <c r="K130" s="47"/>
      <c r="L130" s="46"/>
      <c r="M130" s="47"/>
      <c r="N130" s="48"/>
      <c r="O130" s="49"/>
      <c r="P130" s="50"/>
      <c r="Q130" s="51"/>
      <c r="R130" s="52"/>
      <c r="S130" s="53"/>
      <c r="T130" s="54"/>
      <c r="U130" s="54"/>
      <c r="V130" s="44"/>
      <c r="W130" s="45"/>
      <c r="X130" s="39"/>
    </row>
    <row r="131" spans="1:24" s="27" customFormat="1" ht="11.25">
      <c r="A131" s="26"/>
      <c r="B131" s="34"/>
      <c r="C131" s="35"/>
      <c r="D131" s="36"/>
      <c r="E131" s="37"/>
      <c r="F131" s="38"/>
      <c r="G131" s="37"/>
      <c r="H131" s="46"/>
      <c r="I131" s="47"/>
      <c r="J131" s="46"/>
      <c r="K131" s="47"/>
      <c r="L131" s="46"/>
      <c r="M131" s="47"/>
      <c r="N131" s="48"/>
      <c r="O131" s="49"/>
      <c r="P131" s="50"/>
      <c r="Q131" s="51"/>
      <c r="R131" s="52"/>
      <c r="S131" s="53"/>
      <c r="T131" s="54"/>
      <c r="U131" s="54"/>
      <c r="V131" s="44"/>
      <c r="W131" s="45"/>
      <c r="X131" s="39"/>
    </row>
    <row r="132" spans="1:24" s="27" customFormat="1" ht="11.25">
      <c r="A132" s="26"/>
      <c r="B132" s="34"/>
      <c r="C132" s="35"/>
      <c r="D132" s="36"/>
      <c r="E132" s="37"/>
      <c r="F132" s="38"/>
      <c r="G132" s="37"/>
      <c r="H132" s="46"/>
      <c r="I132" s="47"/>
      <c r="J132" s="46"/>
      <c r="K132" s="47"/>
      <c r="L132" s="46"/>
      <c r="M132" s="47"/>
      <c r="N132" s="48"/>
      <c r="O132" s="49"/>
      <c r="P132" s="50"/>
      <c r="Q132" s="51"/>
      <c r="R132" s="52"/>
      <c r="S132" s="53"/>
      <c r="T132" s="54"/>
      <c r="U132" s="54"/>
      <c r="V132" s="44"/>
      <c r="W132" s="45"/>
      <c r="X132" s="39"/>
    </row>
    <row r="133" spans="1:24" s="27" customFormat="1" ht="11.25">
      <c r="A133" s="26"/>
      <c r="B133" s="34"/>
      <c r="C133" s="35"/>
      <c r="D133" s="36"/>
      <c r="E133" s="37"/>
      <c r="F133" s="38"/>
      <c r="G133" s="37"/>
      <c r="H133" s="46"/>
      <c r="I133" s="47"/>
      <c r="J133" s="46"/>
      <c r="K133" s="47"/>
      <c r="L133" s="46"/>
      <c r="M133" s="47"/>
      <c r="N133" s="48"/>
      <c r="O133" s="49"/>
      <c r="P133" s="50"/>
      <c r="Q133" s="51"/>
      <c r="R133" s="52"/>
      <c r="S133" s="53"/>
      <c r="T133" s="54"/>
      <c r="U133" s="54"/>
      <c r="V133" s="44"/>
      <c r="W133" s="45"/>
      <c r="X133" s="39"/>
    </row>
    <row r="134" spans="1:24" s="27" customFormat="1" ht="11.25">
      <c r="A134" s="26"/>
      <c r="B134" s="34"/>
      <c r="C134" s="35"/>
      <c r="D134" s="36"/>
      <c r="E134" s="37"/>
      <c r="F134" s="38"/>
      <c r="G134" s="37"/>
      <c r="H134" s="46"/>
      <c r="I134" s="47"/>
      <c r="J134" s="46"/>
      <c r="K134" s="47"/>
      <c r="L134" s="46"/>
      <c r="M134" s="47"/>
      <c r="N134" s="48"/>
      <c r="O134" s="49"/>
      <c r="P134" s="50"/>
      <c r="Q134" s="51"/>
      <c r="R134" s="52"/>
      <c r="S134" s="53"/>
      <c r="T134" s="54"/>
      <c r="U134" s="54"/>
      <c r="V134" s="44"/>
      <c r="W134" s="45"/>
      <c r="X134" s="39"/>
    </row>
    <row r="135" spans="1:24" s="27" customFormat="1" ht="11.25">
      <c r="A135" s="26"/>
      <c r="B135" s="34"/>
      <c r="C135" s="35"/>
      <c r="D135" s="36"/>
      <c r="E135" s="37"/>
      <c r="F135" s="38"/>
      <c r="G135" s="37"/>
      <c r="H135" s="46"/>
      <c r="I135" s="47"/>
      <c r="J135" s="46"/>
      <c r="K135" s="47"/>
      <c r="L135" s="46"/>
      <c r="M135" s="47"/>
      <c r="N135" s="48"/>
      <c r="O135" s="49"/>
      <c r="P135" s="50"/>
      <c r="Q135" s="51"/>
      <c r="R135" s="52"/>
      <c r="S135" s="53"/>
      <c r="T135" s="54"/>
      <c r="U135" s="54"/>
      <c r="V135" s="44"/>
      <c r="W135" s="45"/>
      <c r="X135" s="39"/>
    </row>
    <row r="136" spans="1:24" s="27" customFormat="1" ht="11.25">
      <c r="A136" s="26"/>
      <c r="B136" s="34"/>
      <c r="C136" s="35"/>
      <c r="D136" s="36"/>
      <c r="E136" s="37"/>
      <c r="F136" s="38"/>
      <c r="G136" s="37"/>
      <c r="H136" s="46"/>
      <c r="I136" s="47"/>
      <c r="J136" s="46"/>
      <c r="K136" s="47"/>
      <c r="L136" s="46"/>
      <c r="M136" s="47"/>
      <c r="N136" s="48"/>
      <c r="O136" s="49"/>
      <c r="P136" s="50"/>
      <c r="Q136" s="51"/>
      <c r="R136" s="52"/>
      <c r="S136" s="53"/>
      <c r="T136" s="54"/>
      <c r="U136" s="54"/>
      <c r="V136" s="44"/>
      <c r="W136" s="45"/>
      <c r="X136" s="39"/>
    </row>
    <row r="137" spans="1:24" s="27" customFormat="1" ht="11.25">
      <c r="A137" s="26"/>
      <c r="B137" s="34"/>
      <c r="C137" s="35"/>
      <c r="D137" s="36"/>
      <c r="E137" s="37"/>
      <c r="F137" s="38"/>
      <c r="G137" s="37"/>
      <c r="H137" s="46"/>
      <c r="I137" s="47"/>
      <c r="J137" s="46"/>
      <c r="K137" s="47"/>
      <c r="L137" s="46"/>
      <c r="M137" s="47"/>
      <c r="N137" s="48"/>
      <c r="O137" s="49"/>
      <c r="P137" s="50"/>
      <c r="Q137" s="51"/>
      <c r="R137" s="52"/>
      <c r="S137" s="53"/>
      <c r="T137" s="54"/>
      <c r="U137" s="54"/>
      <c r="V137" s="44"/>
      <c r="W137" s="45"/>
      <c r="X137" s="39"/>
    </row>
    <row r="138" spans="1:24" s="27" customFormat="1" ht="11.25">
      <c r="A138" s="26"/>
      <c r="B138" s="34"/>
      <c r="C138" s="35"/>
      <c r="D138" s="36"/>
      <c r="E138" s="37"/>
      <c r="F138" s="38"/>
      <c r="G138" s="37"/>
      <c r="H138" s="46"/>
      <c r="I138" s="47"/>
      <c r="J138" s="46"/>
      <c r="K138" s="47"/>
      <c r="L138" s="46"/>
      <c r="M138" s="47"/>
      <c r="N138" s="48"/>
      <c r="O138" s="49"/>
      <c r="P138" s="50"/>
      <c r="Q138" s="51"/>
      <c r="R138" s="52"/>
      <c r="S138" s="53"/>
      <c r="T138" s="54"/>
      <c r="U138" s="54"/>
      <c r="V138" s="44"/>
      <c r="W138" s="45"/>
      <c r="X138" s="39"/>
    </row>
    <row r="139" spans="1:24" s="27" customFormat="1" ht="11.25">
      <c r="A139" s="26"/>
      <c r="B139" s="34"/>
      <c r="C139" s="35"/>
      <c r="D139" s="36"/>
      <c r="E139" s="37"/>
      <c r="F139" s="38"/>
      <c r="G139" s="37"/>
      <c r="H139" s="46"/>
      <c r="I139" s="47"/>
      <c r="J139" s="46"/>
      <c r="K139" s="47"/>
      <c r="L139" s="46"/>
      <c r="M139" s="47"/>
      <c r="N139" s="48"/>
      <c r="O139" s="49"/>
      <c r="P139" s="50"/>
      <c r="Q139" s="51"/>
      <c r="R139" s="52"/>
      <c r="S139" s="53"/>
      <c r="T139" s="54"/>
      <c r="U139" s="54"/>
      <c r="V139" s="44"/>
      <c r="W139" s="45"/>
      <c r="X139" s="39"/>
    </row>
    <row r="140" spans="1:24" ht="11.25">
      <c r="A140" s="26"/>
      <c r="B140" s="34"/>
      <c r="C140" s="35"/>
      <c r="D140" s="36"/>
      <c r="E140" s="37"/>
      <c r="F140" s="38"/>
      <c r="G140" s="37"/>
      <c r="H140" s="46"/>
      <c r="I140" s="47"/>
      <c r="J140" s="46"/>
      <c r="K140" s="47"/>
      <c r="L140" s="46"/>
      <c r="M140" s="47"/>
      <c r="N140" s="48"/>
      <c r="O140" s="49"/>
      <c r="P140" s="50"/>
      <c r="Q140" s="51"/>
      <c r="R140" s="52"/>
      <c r="S140" s="53"/>
      <c r="T140" s="54"/>
      <c r="U140" s="54"/>
      <c r="V140" s="44"/>
      <c r="W140" s="45"/>
      <c r="X140" s="39"/>
    </row>
    <row r="141" spans="1:24" ht="11.25">
      <c r="A141" s="26"/>
      <c r="B141" s="34"/>
      <c r="C141" s="35"/>
      <c r="D141" s="36"/>
      <c r="E141" s="37"/>
      <c r="F141" s="38"/>
      <c r="G141" s="37"/>
      <c r="H141" s="46"/>
      <c r="I141" s="47"/>
      <c r="J141" s="46"/>
      <c r="K141" s="47"/>
      <c r="L141" s="46"/>
      <c r="M141" s="47"/>
      <c r="N141" s="48"/>
      <c r="O141" s="49"/>
      <c r="P141" s="50"/>
      <c r="Q141" s="51"/>
      <c r="R141" s="52"/>
      <c r="S141" s="53"/>
      <c r="T141" s="54"/>
      <c r="U141" s="54"/>
      <c r="V141" s="44"/>
      <c r="W141" s="45"/>
      <c r="X141" s="39"/>
    </row>
    <row r="142" spans="1:24" ht="11.25">
      <c r="A142" s="26"/>
      <c r="B142" s="34"/>
      <c r="C142" s="35"/>
      <c r="D142" s="36"/>
      <c r="E142" s="37"/>
      <c r="F142" s="38"/>
      <c r="G142" s="37"/>
      <c r="H142" s="46"/>
      <c r="I142" s="47"/>
      <c r="J142" s="46"/>
      <c r="K142" s="47"/>
      <c r="L142" s="46"/>
      <c r="M142" s="47"/>
      <c r="N142" s="48"/>
      <c r="O142" s="49"/>
      <c r="P142" s="50"/>
      <c r="Q142" s="51"/>
      <c r="R142" s="52"/>
      <c r="S142" s="53"/>
      <c r="T142" s="54"/>
      <c r="U142" s="54"/>
      <c r="V142" s="44"/>
      <c r="W142" s="45"/>
      <c r="X142" s="39"/>
    </row>
    <row r="143" spans="1:24" ht="11.25">
      <c r="A143" s="26"/>
      <c r="B143" s="34"/>
      <c r="C143" s="35"/>
      <c r="D143" s="36"/>
      <c r="E143" s="37"/>
      <c r="F143" s="38"/>
      <c r="G143" s="37"/>
      <c r="H143" s="46"/>
      <c r="I143" s="47"/>
      <c r="J143" s="46"/>
      <c r="K143" s="47"/>
      <c r="L143" s="46"/>
      <c r="M143" s="47"/>
      <c r="N143" s="48"/>
      <c r="O143" s="49"/>
      <c r="P143" s="50"/>
      <c r="Q143" s="51"/>
      <c r="R143" s="52"/>
      <c r="S143" s="53"/>
      <c r="T143" s="54"/>
      <c r="U143" s="54"/>
      <c r="V143" s="44"/>
      <c r="W143" s="45"/>
      <c r="X143" s="39"/>
    </row>
    <row r="144" spans="1:24" ht="11.25">
      <c r="A144" s="26"/>
      <c r="B144" s="34"/>
      <c r="C144" s="35"/>
      <c r="D144" s="36"/>
      <c r="E144" s="37"/>
      <c r="F144" s="38"/>
      <c r="G144" s="37"/>
      <c r="H144" s="46"/>
      <c r="I144" s="47"/>
      <c r="J144" s="46"/>
      <c r="K144" s="47"/>
      <c r="L144" s="46"/>
      <c r="M144" s="47"/>
      <c r="N144" s="48"/>
      <c r="O144" s="49"/>
      <c r="P144" s="50"/>
      <c r="Q144" s="51"/>
      <c r="R144" s="52"/>
      <c r="S144" s="53"/>
      <c r="T144" s="54"/>
      <c r="U144" s="54"/>
      <c r="V144" s="44"/>
      <c r="W144" s="45"/>
      <c r="X144" s="39"/>
    </row>
    <row r="145" spans="1:24" ht="11.25">
      <c r="A145" s="26"/>
      <c r="B145" s="34"/>
      <c r="C145" s="35"/>
      <c r="D145" s="36"/>
      <c r="E145" s="37"/>
      <c r="F145" s="38"/>
      <c r="G145" s="37"/>
      <c r="H145" s="46"/>
      <c r="I145" s="47"/>
      <c r="J145" s="46"/>
      <c r="K145" s="47"/>
      <c r="L145" s="46"/>
      <c r="M145" s="47"/>
      <c r="N145" s="48"/>
      <c r="O145" s="49"/>
      <c r="P145" s="50"/>
      <c r="Q145" s="51"/>
      <c r="R145" s="52"/>
      <c r="S145" s="53"/>
      <c r="T145" s="54"/>
      <c r="U145" s="54"/>
      <c r="V145" s="44"/>
      <c r="W145" s="45"/>
      <c r="X145" s="39"/>
    </row>
    <row r="146" spans="1:24" ht="11.25">
      <c r="A146" s="26"/>
      <c r="B146" s="34"/>
      <c r="C146" s="35"/>
      <c r="D146" s="36"/>
      <c r="E146" s="37"/>
      <c r="F146" s="38"/>
      <c r="G146" s="37"/>
      <c r="H146" s="46"/>
      <c r="I146" s="47"/>
      <c r="J146" s="46"/>
      <c r="K146" s="47"/>
      <c r="L146" s="46"/>
      <c r="M146" s="47"/>
      <c r="N146" s="48"/>
      <c r="O146" s="49"/>
      <c r="P146" s="50"/>
      <c r="Q146" s="51"/>
      <c r="R146" s="52"/>
      <c r="S146" s="53"/>
      <c r="T146" s="54"/>
      <c r="U146" s="54"/>
      <c r="V146" s="44"/>
      <c r="W146" s="45"/>
      <c r="X146" s="39"/>
    </row>
    <row r="147" spans="1:24" ht="11.25">
      <c r="A147" s="26"/>
      <c r="B147" s="34"/>
      <c r="C147" s="35"/>
      <c r="D147" s="36"/>
      <c r="E147" s="37"/>
      <c r="F147" s="38"/>
      <c r="G147" s="37"/>
      <c r="H147" s="46"/>
      <c r="I147" s="47"/>
      <c r="J147" s="46"/>
      <c r="K147" s="47"/>
      <c r="L147" s="46"/>
      <c r="M147" s="47"/>
      <c r="N147" s="48"/>
      <c r="O147" s="49"/>
      <c r="P147" s="50"/>
      <c r="Q147" s="51"/>
      <c r="R147" s="52"/>
      <c r="S147" s="53"/>
      <c r="T147" s="54"/>
      <c r="U147" s="54"/>
      <c r="V147" s="44"/>
      <c r="W147" s="45"/>
      <c r="X147" s="39"/>
    </row>
    <row r="148" spans="1:24" ht="11.25">
      <c r="A148" s="26"/>
      <c r="B148" s="34"/>
      <c r="C148" s="35"/>
      <c r="D148" s="36"/>
      <c r="E148" s="37"/>
      <c r="F148" s="38"/>
      <c r="G148" s="37"/>
      <c r="H148" s="46"/>
      <c r="I148" s="47"/>
      <c r="J148" s="46"/>
      <c r="K148" s="47"/>
      <c r="L148" s="46"/>
      <c r="M148" s="47"/>
      <c r="N148" s="48"/>
      <c r="O148" s="49"/>
      <c r="P148" s="50"/>
      <c r="Q148" s="51"/>
      <c r="R148" s="52"/>
      <c r="S148" s="53"/>
      <c r="T148" s="54"/>
      <c r="U148" s="54"/>
      <c r="V148" s="44"/>
      <c r="W148" s="45"/>
      <c r="X148" s="39"/>
    </row>
    <row r="149" spans="1:24" ht="11.25">
      <c r="A149" s="26"/>
      <c r="B149" s="34"/>
      <c r="C149" s="35"/>
      <c r="D149" s="36"/>
      <c r="E149" s="37"/>
      <c r="F149" s="38"/>
      <c r="G149" s="37"/>
      <c r="H149" s="46"/>
      <c r="I149" s="47"/>
      <c r="J149" s="46"/>
      <c r="K149" s="47"/>
      <c r="L149" s="46"/>
      <c r="M149" s="47"/>
      <c r="N149" s="48"/>
      <c r="O149" s="49"/>
      <c r="P149" s="50"/>
      <c r="Q149" s="51"/>
      <c r="R149" s="52"/>
      <c r="S149" s="53"/>
      <c r="T149" s="54"/>
      <c r="U149" s="54"/>
      <c r="V149" s="44"/>
      <c r="W149" s="45"/>
      <c r="X149" s="39"/>
    </row>
    <row r="150" spans="1:24" ht="11.25">
      <c r="A150" s="26"/>
      <c r="B150" s="34"/>
      <c r="C150" s="35"/>
      <c r="D150" s="36"/>
      <c r="E150" s="37"/>
      <c r="F150" s="38"/>
      <c r="G150" s="37"/>
      <c r="H150" s="46"/>
      <c r="I150" s="47"/>
      <c r="J150" s="46"/>
      <c r="K150" s="47"/>
      <c r="L150" s="46"/>
      <c r="M150" s="47"/>
      <c r="N150" s="48"/>
      <c r="O150" s="49"/>
      <c r="P150" s="50"/>
      <c r="Q150" s="51"/>
      <c r="R150" s="52"/>
      <c r="S150" s="53"/>
      <c r="T150" s="54"/>
      <c r="U150" s="54"/>
      <c r="V150" s="44"/>
      <c r="W150" s="45"/>
      <c r="X150" s="39"/>
    </row>
    <row r="151" spans="1:24" ht="11.25">
      <c r="A151" s="26"/>
      <c r="B151" s="34"/>
      <c r="C151" s="35"/>
      <c r="D151" s="36"/>
      <c r="E151" s="37"/>
      <c r="F151" s="38"/>
      <c r="G151" s="37"/>
      <c r="H151" s="46"/>
      <c r="I151" s="47"/>
      <c r="J151" s="46"/>
      <c r="K151" s="47"/>
      <c r="L151" s="46"/>
      <c r="M151" s="47"/>
      <c r="N151" s="48"/>
      <c r="O151" s="49"/>
      <c r="P151" s="50"/>
      <c r="Q151" s="51"/>
      <c r="R151" s="52"/>
      <c r="S151" s="53"/>
      <c r="T151" s="54"/>
      <c r="U151" s="54"/>
      <c r="V151" s="44"/>
      <c r="W151" s="45"/>
      <c r="X151" s="39"/>
    </row>
    <row r="152" spans="1:24" ht="11.25">
      <c r="A152" s="26"/>
      <c r="B152" s="34"/>
      <c r="C152" s="35"/>
      <c r="D152" s="36"/>
      <c r="E152" s="37"/>
      <c r="F152" s="38"/>
      <c r="G152" s="37"/>
      <c r="H152" s="46"/>
      <c r="I152" s="47"/>
      <c r="J152" s="46"/>
      <c r="K152" s="47"/>
      <c r="L152" s="46"/>
      <c r="M152" s="47"/>
      <c r="N152" s="48"/>
      <c r="O152" s="49"/>
      <c r="P152" s="50"/>
      <c r="Q152" s="51"/>
      <c r="R152" s="52"/>
      <c r="S152" s="53"/>
      <c r="T152" s="54"/>
      <c r="U152" s="54"/>
      <c r="V152" s="44"/>
      <c r="W152" s="45"/>
      <c r="X152" s="39"/>
    </row>
    <row r="153" spans="1:24" ht="11.25">
      <c r="A153" s="26"/>
      <c r="B153" s="34"/>
      <c r="C153" s="35"/>
      <c r="D153" s="36"/>
      <c r="E153" s="37"/>
      <c r="F153" s="38"/>
      <c r="G153" s="37"/>
      <c r="H153" s="46"/>
      <c r="I153" s="47"/>
      <c r="J153" s="46"/>
      <c r="K153" s="47"/>
      <c r="L153" s="46"/>
      <c r="M153" s="47"/>
      <c r="N153" s="48"/>
      <c r="O153" s="49"/>
      <c r="P153" s="50"/>
      <c r="Q153" s="51"/>
      <c r="R153" s="52"/>
      <c r="S153" s="53"/>
      <c r="T153" s="54"/>
      <c r="U153" s="54"/>
      <c r="V153" s="44"/>
      <c r="W153" s="45"/>
      <c r="X153" s="39"/>
    </row>
    <row r="154" spans="1:24" ht="11.25">
      <c r="A154" s="26"/>
      <c r="B154" s="34"/>
      <c r="C154" s="35"/>
      <c r="D154" s="36"/>
      <c r="E154" s="37"/>
      <c r="F154" s="38"/>
      <c r="G154" s="37"/>
      <c r="H154" s="46"/>
      <c r="I154" s="47"/>
      <c r="J154" s="46"/>
      <c r="K154" s="47"/>
      <c r="L154" s="46"/>
      <c r="M154" s="47"/>
      <c r="N154" s="48"/>
      <c r="O154" s="49"/>
      <c r="P154" s="50"/>
      <c r="Q154" s="51"/>
      <c r="R154" s="52"/>
      <c r="S154" s="53"/>
      <c r="T154" s="54"/>
      <c r="U154" s="54"/>
      <c r="V154" s="44"/>
      <c r="W154" s="45"/>
      <c r="X154" s="39"/>
    </row>
    <row r="155" spans="1:24" ht="11.25">
      <c r="A155" s="26"/>
      <c r="B155" s="34"/>
      <c r="C155" s="35"/>
      <c r="D155" s="36"/>
      <c r="E155" s="37"/>
      <c r="F155" s="38"/>
      <c r="G155" s="37"/>
      <c r="H155" s="46"/>
      <c r="I155" s="47"/>
      <c r="J155" s="46"/>
      <c r="K155" s="47"/>
      <c r="L155" s="46"/>
      <c r="M155" s="47"/>
      <c r="N155" s="48"/>
      <c r="O155" s="49"/>
      <c r="P155" s="50"/>
      <c r="Q155" s="51"/>
      <c r="R155" s="52"/>
      <c r="S155" s="53"/>
      <c r="T155" s="54"/>
      <c r="U155" s="54"/>
      <c r="V155" s="44"/>
      <c r="W155" s="45"/>
      <c r="X155" s="39"/>
    </row>
    <row r="156" spans="1:24" ht="11.25">
      <c r="A156" s="26"/>
      <c r="B156" s="34"/>
      <c r="C156" s="35"/>
      <c r="D156" s="36"/>
      <c r="E156" s="37"/>
      <c r="F156" s="38"/>
      <c r="G156" s="37"/>
      <c r="H156" s="46"/>
      <c r="I156" s="47"/>
      <c r="J156" s="46"/>
      <c r="K156" s="47"/>
      <c r="L156" s="46"/>
      <c r="M156" s="47"/>
      <c r="N156" s="48"/>
      <c r="O156" s="49"/>
      <c r="P156" s="50"/>
      <c r="Q156" s="51"/>
      <c r="R156" s="52"/>
      <c r="S156" s="53"/>
      <c r="T156" s="54"/>
      <c r="U156" s="54"/>
      <c r="V156" s="44"/>
      <c r="W156" s="45"/>
      <c r="X156" s="39"/>
    </row>
  </sheetData>
  <sheetProtection selectLockedCells="1" selectUnlockedCells="1"/>
  <mergeCells count="11">
    <mergeCell ref="B3:C3"/>
    <mergeCell ref="B2:C2"/>
    <mergeCell ref="B1:C1"/>
    <mergeCell ref="J4:K4"/>
    <mergeCell ref="L4:M4"/>
    <mergeCell ref="N4:O4"/>
    <mergeCell ref="T4:U4"/>
    <mergeCell ref="V4:W4"/>
    <mergeCell ref="H1:W3"/>
    <mergeCell ref="H4:I4"/>
    <mergeCell ref="R4:S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2023-01-15T19:48:11Z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