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9240" tabRatio="854" activeTab="0"/>
  </bookViews>
  <sheets>
    <sheet name="12-18.11.2021 (hafta)" sheetId="1" r:id="rId1"/>
  </sheets>
  <definedNames>
    <definedName name="Excel_BuiltIn__FilterDatabase" localSheetId="0">'12-18.11.2021 (hafta)'!$A$1:$Q$25</definedName>
    <definedName name="_xlnm.Print_Area" localSheetId="0">'12-18.11.2021 (hafta)'!#REF!</definedName>
  </definedNames>
  <calcPr fullCalcOnLoad="1"/>
</workbook>
</file>

<file path=xl/sharedStrings.xml><?xml version="1.0" encoding="utf-8"?>
<sst xmlns="http://schemas.openxmlformats.org/spreadsheetml/2006/main" count="193" uniqueCount="122">
  <si>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</si>
  <si>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</si>
  <si>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</si>
  <si>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</si>
  <si>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</si>
  <si>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</si>
  <si>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</si>
  <si>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</si>
  <si>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</si>
  <si>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</si>
  <si>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</si>
  <si>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</si>
  <si>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</si>
  <si>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</si>
  <si>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</si>
  <si>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</si>
  <si>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</si>
  <si>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</si>
  <si>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</si>
  <si>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</si>
  <si>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</si>
  <si>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ANOTHER ROUND</t>
  </si>
  <si>
    <t>KÖRKÜTÜK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</si>
  <si>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</si>
  <si>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</si>
  <si>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</si>
  <si>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</si>
  <si>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</si>
  <si>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</si>
  <si>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LUCA</t>
  </si>
  <si>
    <t>LUKA</t>
  </si>
  <si>
    <t>THE BOSS BABY 2</t>
  </si>
  <si>
    <t>PATRON BEBEK 2: AİLE ŞİRKETİ</t>
  </si>
  <si>
    <t>THE FATHER</t>
  </si>
  <si>
    <t>BABA</t>
  </si>
  <si>
    <t>AKİF</t>
  </si>
  <si>
    <t>WRONG TURN</t>
  </si>
  <si>
    <t>NO TIME TO DIE - BOND 007 #25</t>
  </si>
  <si>
    <t>ÖLMEK İÇİN ZAMAN YOK</t>
  </si>
  <si>
    <t>MÜFREZE</t>
  </si>
  <si>
    <t>KORKU KAPANI: BAŞLANGIÇ</t>
  </si>
  <si>
    <t>HAKİKAT: BİR ŞEYH BEDRETTİN FİLMİ</t>
  </si>
  <si>
    <t>MİLYONDA BİR</t>
  </si>
  <si>
    <t>SKYPICS FILM</t>
  </si>
  <si>
    <t>VENOM: ZEHİRLİ ÖFKE 2</t>
  </si>
  <si>
    <t>HEP YEK 4: ALTAN BELA OKUMA</t>
  </si>
  <si>
    <t>ELLİ KELİMELİK MEKTUPLAR</t>
  </si>
  <si>
    <t>DUNE</t>
  </si>
  <si>
    <t>DUNE: ÇÖL GEZEGENİ</t>
  </si>
  <si>
    <t>RON'S GONE WRONG</t>
  </si>
  <si>
    <t>RONOT RON: BİR SORUN VAR</t>
  </si>
  <si>
    <t>MINARI</t>
  </si>
  <si>
    <t>100 YILIN MUHAFIZLARI: İSTANBUL MUHAFIZLARI</t>
  </si>
  <si>
    <t>ZORAKİ MİSAFİR</t>
  </si>
  <si>
    <t>ANTLERS</t>
  </si>
  <si>
    <t>BOYNUZLAR</t>
  </si>
  <si>
    <t>DEATH OF ME</t>
  </si>
  <si>
    <t>BENİM ÖLÜMÜM</t>
  </si>
  <si>
    <t>SUL PIU BELLO</t>
  </si>
  <si>
    <t>AŞK ENGEL TANIMAZ</t>
  </si>
  <si>
    <t>CİNNİ NAZAR</t>
  </si>
  <si>
    <t>GREV</t>
  </si>
  <si>
    <t>NUEVO ORDER</t>
  </si>
  <si>
    <t>YENİ DÜZEN</t>
  </si>
  <si>
    <t>SAKLI YÜZLER: BOSNA</t>
  </si>
  <si>
    <t>ÖZEN FİLM</t>
  </si>
  <si>
    <t>SUVEYDA</t>
  </si>
  <si>
    <t>SONSUZ KARE</t>
  </si>
  <si>
    <t>UZAK ÜLKE</t>
  </si>
  <si>
    <t>KEY FİLM</t>
  </si>
  <si>
    <t>KARINCA</t>
  </si>
  <si>
    <t>HALK</t>
  </si>
  <si>
    <t>ÖLÜ EKMEĞİ</t>
  </si>
  <si>
    <t>KAZ FİLM</t>
  </si>
  <si>
    <t>THE ETERNALS</t>
  </si>
  <si>
    <t>ETERNALS</t>
  </si>
  <si>
    <t>LA GALLINA TURULECA</t>
  </si>
  <si>
    <t>TURU VE SİRK MACERALARI</t>
  </si>
  <si>
    <t>THE MARKSMAN</t>
  </si>
  <si>
    <t>KORUYUCU</t>
  </si>
  <si>
    <t>CÜHENNA</t>
  </si>
  <si>
    <t>FAZLA ŞAAPMA</t>
  </si>
  <si>
    <t>CHANTIER FILMS</t>
  </si>
  <si>
    <t>ICH BIN DEIN MENSCH</t>
  </si>
  <si>
    <t>TAM SANA GÖREYİM</t>
  </si>
  <si>
    <t>CEMİL ŞOV</t>
  </si>
  <si>
    <t>SHAUN THE SHEEP MOVIE: FARMAGEDDON</t>
  </si>
  <si>
    <t>KUZULAR FİRARDA: UZAY PARKI</t>
  </si>
  <si>
    <t>HA'BERECH</t>
  </si>
  <si>
    <t>AHED'İN DİZİ</t>
  </si>
  <si>
    <t>ŞEYTANI ARARKEN</t>
  </si>
  <si>
    <t>ŞEYTAI ARARKEN</t>
  </si>
  <si>
    <t>HODJA FRA PJORT</t>
  </si>
  <si>
    <t>UÇAN HALI VE KAYIP ELMAS</t>
  </si>
  <si>
    <t>THE ADDAMS FAMILY 2</t>
  </si>
  <si>
    <t>ADDAMS AİLESİ 2</t>
  </si>
  <si>
    <t>4N1K DÜĞÜN</t>
  </si>
  <si>
    <t>SENİ BULACAM OĞLUM</t>
  </si>
  <si>
    <t>RED SHOES AND THE EVEN DWARFS</t>
  </si>
  <si>
    <t>KIRMIZI PABUÇLAR VE YEDİ CÜCELER</t>
  </si>
  <si>
    <t>DÜN GECE SOHO'DA</t>
  </si>
  <si>
    <t>LAST NIGHT IN SOHO</t>
  </si>
  <si>
    <t>CİN ÇARPILMASI</t>
  </si>
  <si>
    <t>TENERE</t>
  </si>
  <si>
    <t>RIFKIN'S FESTIVAL</t>
  </si>
  <si>
    <t>RIFKIN'İN FESTİVALİ</t>
  </si>
  <si>
    <t>AF</t>
  </si>
  <si>
    <t>THE DONKEY KING</t>
  </si>
  <si>
    <t>EŞEK KRAL</t>
  </si>
  <si>
    <t>ZIMNA WOJNA</t>
  </si>
  <si>
    <t>SOĞUK SAVAŞ</t>
  </si>
  <si>
    <t>RANDIMAN</t>
  </si>
  <si>
    <t>MACERACI YÜZGEÇLER: BÜYÜK GÖSTERİ</t>
  </si>
  <si>
    <t>CENSOR</t>
  </si>
  <si>
    <t>SANSÜR</t>
  </si>
  <si>
    <t>SPYCIES</t>
  </si>
  <si>
    <t>SÜPER AJANLAR</t>
  </si>
  <si>
    <t>SİR-AYET 3: ÖLÜ DOĞAN</t>
  </si>
  <si>
    <t>SİR AYET 3: ÖLÜ DOĞAN</t>
  </si>
  <si>
    <t>SİNSİ</t>
  </si>
  <si>
    <t>MC FİLM</t>
  </si>
  <si>
    <t>12 - 18 KASIM 2021 / 46.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</si>
</sst>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3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Verdana"/>
      <family val="2"/>
    </font>
    <font>
      <sz val="7"/>
      <color indexed="30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FF0000"/>
      <name val="Verdana"/>
      <family val="2"/>
    </font>
    <font>
      <sz val="7"/>
      <color rgb="FF0070C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3" fillId="27" borderId="0" xfId="0" applyFont="1" applyFill="1" applyAlignment="1">
      <alignment horizontal="center" vertical="center"/>
    </xf>
    <xf numFmtId="0" fontId="64" fillId="27" borderId="0" xfId="0" applyNumberFormat="1" applyFont="1" applyFill="1" applyAlignment="1">
      <alignment horizontal="center" vertical="center"/>
    </xf>
    <xf numFmtId="0" fontId="65" fillId="27" borderId="0" xfId="0" applyFont="1" applyFill="1" applyBorder="1" applyAlignment="1" applyProtection="1">
      <alignment horizontal="center" vertical="center"/>
      <protection locked="0"/>
    </xf>
    <xf numFmtId="0" fontId="66" fillId="29" borderId="12" xfId="0" applyFont="1" applyFill="1" applyBorder="1" applyAlignment="1" applyProtection="1">
      <alignment horizontal="center"/>
      <protection locked="0"/>
    </xf>
    <xf numFmtId="4" fontId="67" fillId="27" borderId="0" xfId="0" applyNumberFormat="1" applyFont="1" applyFill="1" applyBorder="1" applyAlignment="1" applyProtection="1">
      <alignment horizontal="center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0" fontId="69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wrapText="1"/>
      <protection/>
    </xf>
    <xf numFmtId="3" fontId="69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4" fontId="66" fillId="0" borderId="13" xfId="46" applyNumberFormat="1" applyFont="1" applyFill="1" applyBorder="1" applyAlignment="1" applyProtection="1">
      <alignment horizontal="right" vertical="center"/>
      <protection locked="0"/>
    </xf>
    <xf numFmtId="3" fontId="66" fillId="0" borderId="13" xfId="46" applyNumberFormat="1" applyFont="1" applyFill="1" applyBorder="1" applyAlignment="1" applyProtection="1">
      <alignment horizontal="right" vertical="center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189" fontId="66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66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72" fillId="0" borderId="13" xfId="112" applyNumberFormat="1" applyFont="1" applyFill="1" applyBorder="1" applyAlignment="1" applyProtection="1">
      <alignment horizontal="right" vertical="center"/>
      <protection/>
    </xf>
    <xf numFmtId="3" fontId="72" fillId="0" borderId="13" xfId="112" applyNumberFormat="1" applyFont="1" applyFill="1" applyBorder="1" applyAlignment="1" applyProtection="1">
      <alignment horizontal="right" vertical="center"/>
      <protection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3" fontId="72" fillId="0" borderId="13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4" fontId="72" fillId="0" borderId="13" xfId="46" applyNumberFormat="1" applyFont="1" applyFill="1" applyBorder="1" applyAlignment="1" applyProtection="1">
      <alignment horizontal="right" vertical="center"/>
      <protection locked="0"/>
    </xf>
    <xf numFmtId="3" fontId="72" fillId="0" borderId="13" xfId="46" applyNumberFormat="1" applyFont="1" applyFill="1" applyBorder="1" applyAlignment="1" applyProtection="1">
      <alignment horizontal="right" vertical="center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4" fontId="72" fillId="0" borderId="13" xfId="44" applyNumberFormat="1" applyFont="1" applyFill="1" applyBorder="1" applyAlignment="1" applyProtection="1">
      <alignment horizontal="right" vertical="center"/>
      <protection locked="0"/>
    </xf>
    <xf numFmtId="3" fontId="72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4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4" applyNumberFormat="1" applyFont="1" applyFill="1" applyBorder="1" applyAlignment="1" applyProtection="1">
      <alignment horizontal="right" vertical="center"/>
      <protection locked="0"/>
    </xf>
    <xf numFmtId="3" fontId="66" fillId="0" borderId="13" xfId="46" applyNumberFormat="1" applyFont="1" applyFill="1" applyBorder="1" applyAlignment="1" applyProtection="1">
      <alignment horizontal="right" vertical="center"/>
      <protection locked="0"/>
    </xf>
    <xf numFmtId="4" fontId="66" fillId="0" borderId="13" xfId="0" applyNumberFormat="1" applyFont="1" applyFill="1" applyBorder="1" applyAlignment="1">
      <alignment vertical="center"/>
    </xf>
    <xf numFmtId="3" fontId="66" fillId="0" borderId="13" xfId="0" applyNumberFormat="1" applyFont="1" applyFill="1" applyBorder="1" applyAlignment="1">
      <alignment vertical="center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8515625" style="2" bestFit="1" customWidth="1"/>
    <col min="3" max="3" width="21.5742187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1.7109375" style="6" bestFit="1" customWidth="1"/>
    <col min="11" max="11" width="7.140625" style="7" bestFit="1" customWidth="1"/>
    <col min="12" max="13" width="4.28125" style="7" bestFit="1" customWidth="1"/>
    <col min="14" max="14" width="5.57421875" style="5" bestFit="1" customWidth="1"/>
    <col min="15" max="15" width="5.0039062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94" t="s">
        <v>19</v>
      </c>
      <c r="C1" s="94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95" t="s">
        <v>20</v>
      </c>
      <c r="C2" s="95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96" t="s">
        <v>121</v>
      </c>
      <c r="C3" s="96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93" t="s">
        <v>0</v>
      </c>
      <c r="K4" s="93"/>
      <c r="L4" s="48"/>
      <c r="M4" s="48"/>
      <c r="N4" s="93" t="s">
        <v>23</v>
      </c>
      <c r="O4" s="93"/>
      <c r="P4" s="93" t="s">
        <v>1</v>
      </c>
      <c r="Q4" s="93"/>
    </row>
    <row r="5" spans="1:17" s="18" customFormat="1" ht="54" customHeight="1">
      <c r="A5" s="17"/>
      <c r="B5" s="21" t="s">
        <v>2</v>
      </c>
      <c r="C5" s="21" t="s">
        <v>3</v>
      </c>
      <c r="D5" s="45" t="s">
        <v>24</v>
      </c>
      <c r="E5" s="22" t="s">
        <v>4</v>
      </c>
      <c r="F5" s="49" t="s">
        <v>25</v>
      </c>
      <c r="G5" s="33" t="s">
        <v>26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27</v>
      </c>
      <c r="M5" s="36" t="s">
        <v>28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55">
        <v>14286297.600002492</v>
      </c>
      <c r="K6" s="56">
        <v>657435</v>
      </c>
      <c r="L6" s="8"/>
      <c r="M6" s="8"/>
      <c r="N6" s="46"/>
      <c r="O6" s="47"/>
    </row>
    <row r="7" spans="1:17" s="20" customFormat="1" ht="11.25">
      <c r="A7" s="19">
        <v>1</v>
      </c>
      <c r="B7" s="57" t="s">
        <v>94</v>
      </c>
      <c r="C7" s="58" t="s">
        <v>95</v>
      </c>
      <c r="D7" s="59">
        <v>44512</v>
      </c>
      <c r="E7" s="60" t="s">
        <v>11</v>
      </c>
      <c r="F7" s="61">
        <v>264</v>
      </c>
      <c r="G7" s="61">
        <v>264</v>
      </c>
      <c r="H7" s="62">
        <v>264</v>
      </c>
      <c r="I7" s="64">
        <v>1</v>
      </c>
      <c r="J7" s="81">
        <v>2443920.5000005504</v>
      </c>
      <c r="K7" s="82">
        <v>118044</v>
      </c>
      <c r="L7" s="50">
        <f aca="true" t="shared" si="0" ref="L7:L38">K7/H7</f>
        <v>447.1363636363636</v>
      </c>
      <c r="M7" s="51">
        <f aca="true" t="shared" si="1" ref="M7:M38">J7/K7</f>
        <v>20.703470739728832</v>
      </c>
      <c r="N7" s="83"/>
      <c r="O7" s="65">
        <f aca="true" t="shared" si="2" ref="O7:O38">IF(N7&lt;&gt;0,-(N7-K7)/N7,"")</f>
      </c>
      <c r="P7" s="84">
        <v>2443920.5000005504</v>
      </c>
      <c r="Q7" s="85">
        <v>118044</v>
      </c>
    </row>
    <row r="8" spans="1:17" s="20" customFormat="1" ht="11.25">
      <c r="A8" s="19">
        <v>2</v>
      </c>
      <c r="B8" s="57" t="s">
        <v>74</v>
      </c>
      <c r="C8" s="58" t="s">
        <v>75</v>
      </c>
      <c r="D8" s="59">
        <v>44505</v>
      </c>
      <c r="E8" s="60" t="s">
        <v>11</v>
      </c>
      <c r="F8" s="61">
        <v>332</v>
      </c>
      <c r="G8" s="61">
        <v>340</v>
      </c>
      <c r="H8" s="62">
        <v>541</v>
      </c>
      <c r="I8" s="64">
        <v>2</v>
      </c>
      <c r="J8" s="81">
        <v>2692306.500000743</v>
      </c>
      <c r="K8" s="82">
        <v>114150</v>
      </c>
      <c r="L8" s="50">
        <f t="shared" si="0"/>
        <v>210.9981515711645</v>
      </c>
      <c r="M8" s="51">
        <f t="shared" si="1"/>
        <v>23.58568988174107</v>
      </c>
      <c r="N8" s="83">
        <v>162442</v>
      </c>
      <c r="O8" s="65">
        <f t="shared" si="2"/>
        <v>-0.29728764728333806</v>
      </c>
      <c r="P8" s="84">
        <v>6754943.500000743</v>
      </c>
      <c r="Q8" s="85">
        <v>276592</v>
      </c>
    </row>
    <row r="9" spans="1:17" s="20" customFormat="1" ht="11.25">
      <c r="A9" s="19">
        <v>3</v>
      </c>
      <c r="B9" s="57" t="s">
        <v>47</v>
      </c>
      <c r="C9" s="58" t="s">
        <v>48</v>
      </c>
      <c r="D9" s="59">
        <v>44491</v>
      </c>
      <c r="E9" s="60" t="s">
        <v>17</v>
      </c>
      <c r="F9" s="61">
        <v>293</v>
      </c>
      <c r="G9" s="61">
        <v>236</v>
      </c>
      <c r="H9" s="62">
        <v>283</v>
      </c>
      <c r="I9" s="64">
        <v>4</v>
      </c>
      <c r="J9" s="86">
        <v>2434682</v>
      </c>
      <c r="K9" s="87">
        <v>96491</v>
      </c>
      <c r="L9" s="50">
        <f t="shared" si="0"/>
        <v>340.9575971731449</v>
      </c>
      <c r="M9" s="51">
        <f t="shared" si="1"/>
        <v>25.232218548880205</v>
      </c>
      <c r="N9" s="83">
        <v>87314</v>
      </c>
      <c r="O9" s="65">
        <f t="shared" si="2"/>
        <v>0.10510341984103351</v>
      </c>
      <c r="P9" s="88">
        <v>12934445</v>
      </c>
      <c r="Q9" s="89">
        <v>496187</v>
      </c>
    </row>
    <row r="10" spans="1:17" s="20" customFormat="1" ht="11.25">
      <c r="A10" s="19">
        <v>4</v>
      </c>
      <c r="B10" s="66" t="s">
        <v>44</v>
      </c>
      <c r="C10" s="67" t="s">
        <v>44</v>
      </c>
      <c r="D10" s="68">
        <v>44484</v>
      </c>
      <c r="E10" s="60" t="s">
        <v>17</v>
      </c>
      <c r="F10" s="63">
        <v>329</v>
      </c>
      <c r="G10" s="63">
        <v>266</v>
      </c>
      <c r="H10" s="62">
        <v>272</v>
      </c>
      <c r="I10" s="64">
        <v>5</v>
      </c>
      <c r="J10" s="86">
        <v>1319231</v>
      </c>
      <c r="K10" s="87">
        <v>60678</v>
      </c>
      <c r="L10" s="50">
        <f t="shared" si="0"/>
        <v>223.0808823529412</v>
      </c>
      <c r="M10" s="51">
        <f t="shared" si="1"/>
        <v>21.74150433435512</v>
      </c>
      <c r="N10" s="83">
        <v>59488</v>
      </c>
      <c r="O10" s="65">
        <f t="shared" si="2"/>
        <v>0.02000403442711135</v>
      </c>
      <c r="P10" s="53">
        <v>14144880</v>
      </c>
      <c r="Q10" s="54">
        <v>616497</v>
      </c>
    </row>
    <row r="11" spans="1:17" s="20" customFormat="1" ht="11.25">
      <c r="A11" s="19">
        <v>5</v>
      </c>
      <c r="B11" s="57" t="s">
        <v>52</v>
      </c>
      <c r="C11" s="58" t="s">
        <v>52</v>
      </c>
      <c r="D11" s="59">
        <v>44498</v>
      </c>
      <c r="E11" s="60" t="s">
        <v>18</v>
      </c>
      <c r="F11" s="61">
        <v>312</v>
      </c>
      <c r="G11" s="61">
        <v>281</v>
      </c>
      <c r="H11" s="62">
        <v>281</v>
      </c>
      <c r="I11" s="64">
        <v>3</v>
      </c>
      <c r="J11" s="81">
        <v>801126.5000002137</v>
      </c>
      <c r="K11" s="82">
        <v>41968</v>
      </c>
      <c r="L11" s="50">
        <f t="shared" si="0"/>
        <v>149.35231316725978</v>
      </c>
      <c r="M11" s="51">
        <f t="shared" si="1"/>
        <v>19.088984464358887</v>
      </c>
      <c r="N11" s="83">
        <v>30420</v>
      </c>
      <c r="O11" s="65">
        <f t="shared" si="2"/>
        <v>0.3796186719263642</v>
      </c>
      <c r="P11" s="84">
        <v>2471017.5000002137</v>
      </c>
      <c r="Q11" s="85">
        <v>123182</v>
      </c>
    </row>
    <row r="12" spans="1:17" s="20" customFormat="1" ht="11.25">
      <c r="A12" s="19">
        <v>6</v>
      </c>
      <c r="B12" s="57" t="s">
        <v>96</v>
      </c>
      <c r="C12" s="58" t="s">
        <v>96</v>
      </c>
      <c r="D12" s="59">
        <v>44512</v>
      </c>
      <c r="E12" s="60" t="s">
        <v>18</v>
      </c>
      <c r="F12" s="61">
        <v>288</v>
      </c>
      <c r="G12" s="61">
        <v>291</v>
      </c>
      <c r="H12" s="62">
        <v>291</v>
      </c>
      <c r="I12" s="64">
        <v>1</v>
      </c>
      <c r="J12" s="81">
        <v>714336.5000004756</v>
      </c>
      <c r="K12" s="82">
        <v>36188</v>
      </c>
      <c r="L12" s="50">
        <f t="shared" si="0"/>
        <v>124.3573883161512</v>
      </c>
      <c r="M12" s="51">
        <f t="shared" si="1"/>
        <v>19.739595998686735</v>
      </c>
      <c r="N12" s="83"/>
      <c r="O12" s="65">
        <f t="shared" si="2"/>
      </c>
      <c r="P12" s="84">
        <v>714336.5000004756</v>
      </c>
      <c r="Q12" s="85">
        <v>36188</v>
      </c>
    </row>
    <row r="13" spans="1:17" s="20" customFormat="1" ht="11.25">
      <c r="A13" s="19">
        <v>7</v>
      </c>
      <c r="B13" s="57" t="s">
        <v>97</v>
      </c>
      <c r="C13" s="58" t="s">
        <v>97</v>
      </c>
      <c r="D13" s="59">
        <v>44512</v>
      </c>
      <c r="E13" s="60" t="s">
        <v>15</v>
      </c>
      <c r="F13" s="61">
        <v>237</v>
      </c>
      <c r="G13" s="61">
        <v>242</v>
      </c>
      <c r="H13" s="62">
        <v>242</v>
      </c>
      <c r="I13" s="64">
        <v>1</v>
      </c>
      <c r="J13" s="81">
        <v>592508.000000614</v>
      </c>
      <c r="K13" s="82">
        <v>28740</v>
      </c>
      <c r="L13" s="50">
        <f t="shared" si="0"/>
        <v>118.7603305785124</v>
      </c>
      <c r="M13" s="51">
        <f t="shared" si="1"/>
        <v>20.61614474601997</v>
      </c>
      <c r="N13" s="83"/>
      <c r="O13" s="65">
        <f t="shared" si="2"/>
      </c>
      <c r="P13" s="84">
        <v>592508.000000614</v>
      </c>
      <c r="Q13" s="85">
        <v>28740</v>
      </c>
    </row>
    <row r="14" spans="1:17" s="20" customFormat="1" ht="11.25">
      <c r="A14" s="19">
        <v>8</v>
      </c>
      <c r="B14" s="57" t="s">
        <v>98</v>
      </c>
      <c r="C14" s="58" t="s">
        <v>99</v>
      </c>
      <c r="D14" s="59">
        <v>44512</v>
      </c>
      <c r="E14" s="60" t="s">
        <v>13</v>
      </c>
      <c r="F14" s="61">
        <v>186</v>
      </c>
      <c r="G14" s="61">
        <v>186</v>
      </c>
      <c r="H14" s="62">
        <v>186</v>
      </c>
      <c r="I14" s="64">
        <v>1</v>
      </c>
      <c r="J14" s="81">
        <v>490860.0000001916</v>
      </c>
      <c r="K14" s="82">
        <v>23870</v>
      </c>
      <c r="L14" s="50">
        <f t="shared" si="0"/>
        <v>128.33333333333334</v>
      </c>
      <c r="M14" s="51">
        <f t="shared" si="1"/>
        <v>20.563887725186074</v>
      </c>
      <c r="N14" s="83"/>
      <c r="O14" s="65">
        <f t="shared" si="2"/>
      </c>
      <c r="P14" s="84">
        <v>490860.0000001916</v>
      </c>
      <c r="Q14" s="85">
        <v>23870</v>
      </c>
    </row>
    <row r="15" spans="1:17" s="20" customFormat="1" ht="11.25">
      <c r="A15" s="19">
        <v>9</v>
      </c>
      <c r="B15" s="57" t="s">
        <v>31</v>
      </c>
      <c r="C15" s="58" t="s">
        <v>32</v>
      </c>
      <c r="D15" s="59">
        <v>44456</v>
      </c>
      <c r="E15" s="60" t="s">
        <v>11</v>
      </c>
      <c r="F15" s="61">
        <v>294</v>
      </c>
      <c r="G15" s="61">
        <v>61</v>
      </c>
      <c r="H15" s="62">
        <v>61</v>
      </c>
      <c r="I15" s="64">
        <v>8</v>
      </c>
      <c r="J15" s="81">
        <v>446074.0000003005</v>
      </c>
      <c r="K15" s="82">
        <v>22420</v>
      </c>
      <c r="L15" s="50">
        <f t="shared" si="0"/>
        <v>367.5409836065574</v>
      </c>
      <c r="M15" s="51">
        <f t="shared" si="1"/>
        <v>19.89625334524088</v>
      </c>
      <c r="N15" s="83">
        <v>10671</v>
      </c>
      <c r="O15" s="65">
        <f t="shared" si="2"/>
        <v>1.101021460031862</v>
      </c>
      <c r="P15" s="84">
        <v>6668622.000000301</v>
      </c>
      <c r="Q15" s="85">
        <v>314255</v>
      </c>
    </row>
    <row r="16" spans="1:17" s="20" customFormat="1" ht="11.25">
      <c r="A16" s="19">
        <v>10</v>
      </c>
      <c r="B16" s="57" t="s">
        <v>29</v>
      </c>
      <c r="C16" s="58" t="s">
        <v>30</v>
      </c>
      <c r="D16" s="59">
        <v>44442</v>
      </c>
      <c r="E16" s="60" t="s">
        <v>11</v>
      </c>
      <c r="F16" s="61">
        <v>275</v>
      </c>
      <c r="G16" s="61">
        <v>46</v>
      </c>
      <c r="H16" s="62">
        <v>46</v>
      </c>
      <c r="I16" s="64">
        <v>11</v>
      </c>
      <c r="J16" s="81">
        <v>432035.999999943</v>
      </c>
      <c r="K16" s="82">
        <v>19467</v>
      </c>
      <c r="L16" s="50">
        <f t="shared" si="0"/>
        <v>423.19565217391306</v>
      </c>
      <c r="M16" s="51">
        <f t="shared" si="1"/>
        <v>22.193250115577285</v>
      </c>
      <c r="N16" s="83">
        <v>6039</v>
      </c>
      <c r="O16" s="65">
        <f t="shared" si="2"/>
        <v>2.22354694485842</v>
      </c>
      <c r="P16" s="84">
        <v>5628345.999999943</v>
      </c>
      <c r="Q16" s="85">
        <v>254575</v>
      </c>
    </row>
    <row r="17" spans="1:17" s="20" customFormat="1" ht="11.25">
      <c r="A17" s="19">
        <v>11</v>
      </c>
      <c r="B17" s="57" t="s">
        <v>100</v>
      </c>
      <c r="C17" s="58" t="s">
        <v>101</v>
      </c>
      <c r="D17" s="59">
        <v>44512</v>
      </c>
      <c r="E17" s="60" t="s">
        <v>11</v>
      </c>
      <c r="F17" s="61">
        <v>76</v>
      </c>
      <c r="G17" s="61">
        <v>76</v>
      </c>
      <c r="H17" s="62">
        <v>76</v>
      </c>
      <c r="I17" s="64">
        <v>1</v>
      </c>
      <c r="J17" s="81">
        <v>376919.49999982544</v>
      </c>
      <c r="K17" s="82">
        <v>16361</v>
      </c>
      <c r="L17" s="50">
        <f t="shared" si="0"/>
        <v>215.27631578947367</v>
      </c>
      <c r="M17" s="51">
        <f t="shared" si="1"/>
        <v>23.037681070828523</v>
      </c>
      <c r="N17" s="83"/>
      <c r="O17" s="65">
        <f t="shared" si="2"/>
      </c>
      <c r="P17" s="84">
        <v>376919.49999982544</v>
      </c>
      <c r="Q17" s="85">
        <v>16361</v>
      </c>
    </row>
    <row r="18" spans="1:17" s="20" customFormat="1" ht="11.25">
      <c r="A18" s="19">
        <v>12</v>
      </c>
      <c r="B18" s="57" t="s">
        <v>45</v>
      </c>
      <c r="C18" s="58" t="s">
        <v>45</v>
      </c>
      <c r="D18" s="59">
        <v>44484</v>
      </c>
      <c r="E18" s="60" t="s">
        <v>12</v>
      </c>
      <c r="F18" s="61">
        <v>318</v>
      </c>
      <c r="G18" s="61">
        <v>93</v>
      </c>
      <c r="H18" s="62">
        <v>93</v>
      </c>
      <c r="I18" s="64">
        <v>5</v>
      </c>
      <c r="J18" s="81">
        <v>338747.50000037544</v>
      </c>
      <c r="K18" s="82">
        <v>16058</v>
      </c>
      <c r="L18" s="50">
        <f t="shared" si="0"/>
        <v>172.66666666666666</v>
      </c>
      <c r="M18" s="51">
        <f t="shared" si="1"/>
        <v>21.095248474304114</v>
      </c>
      <c r="N18" s="83">
        <v>22807</v>
      </c>
      <c r="O18" s="65">
        <f t="shared" si="2"/>
        <v>-0.2959179199368615</v>
      </c>
      <c r="P18" s="84">
        <v>4290065.000000375</v>
      </c>
      <c r="Q18" s="85">
        <v>202533</v>
      </c>
    </row>
    <row r="19" spans="1:17" s="20" customFormat="1" ht="11.25">
      <c r="A19" s="19">
        <v>13</v>
      </c>
      <c r="B19" s="57" t="s">
        <v>102</v>
      </c>
      <c r="C19" s="58" t="s">
        <v>102</v>
      </c>
      <c r="D19" s="59">
        <v>44512</v>
      </c>
      <c r="E19" s="60" t="s">
        <v>12</v>
      </c>
      <c r="F19" s="61">
        <v>104</v>
      </c>
      <c r="G19" s="61">
        <v>104</v>
      </c>
      <c r="H19" s="62">
        <v>104</v>
      </c>
      <c r="I19" s="64">
        <v>1</v>
      </c>
      <c r="J19" s="81">
        <v>269926.0000002185</v>
      </c>
      <c r="K19" s="82">
        <v>13408</v>
      </c>
      <c r="L19" s="50">
        <f t="shared" si="0"/>
        <v>128.92307692307693</v>
      </c>
      <c r="M19" s="51">
        <f t="shared" si="1"/>
        <v>20.13171241051749</v>
      </c>
      <c r="N19" s="83"/>
      <c r="O19" s="65">
        <f t="shared" si="2"/>
      </c>
      <c r="P19" s="84">
        <v>269926.0000002185</v>
      </c>
      <c r="Q19" s="85">
        <v>13408</v>
      </c>
    </row>
    <row r="20" spans="1:17" s="20" customFormat="1" ht="11.25">
      <c r="A20" s="19">
        <v>14</v>
      </c>
      <c r="B20" s="57" t="s">
        <v>49</v>
      </c>
      <c r="C20" s="58" t="s">
        <v>50</v>
      </c>
      <c r="D20" s="59">
        <v>44491</v>
      </c>
      <c r="E20" s="60" t="s">
        <v>11</v>
      </c>
      <c r="F20" s="61">
        <v>239</v>
      </c>
      <c r="G20" s="61">
        <v>61</v>
      </c>
      <c r="H20" s="62">
        <v>61</v>
      </c>
      <c r="I20" s="64">
        <v>4</v>
      </c>
      <c r="J20" s="81">
        <v>251134.50000029342</v>
      </c>
      <c r="K20" s="82">
        <v>12464</v>
      </c>
      <c r="L20" s="50">
        <f t="shared" si="0"/>
        <v>204.327868852459</v>
      </c>
      <c r="M20" s="51">
        <f t="shared" si="1"/>
        <v>20.148788510934967</v>
      </c>
      <c r="N20" s="83">
        <v>13351</v>
      </c>
      <c r="O20" s="65">
        <f t="shared" si="2"/>
        <v>-0.06643697101340723</v>
      </c>
      <c r="P20" s="84">
        <v>1993803.5000002934</v>
      </c>
      <c r="Q20" s="85">
        <v>92098</v>
      </c>
    </row>
    <row r="21" spans="1:17" s="20" customFormat="1" ht="11.25">
      <c r="A21" s="19">
        <v>15</v>
      </c>
      <c r="B21" s="57" t="s">
        <v>35</v>
      </c>
      <c r="C21" s="58" t="s">
        <v>35</v>
      </c>
      <c r="D21" s="59">
        <v>44463</v>
      </c>
      <c r="E21" s="60" t="s">
        <v>12</v>
      </c>
      <c r="F21" s="61">
        <v>309</v>
      </c>
      <c r="G21" s="61">
        <v>14</v>
      </c>
      <c r="H21" s="62">
        <v>14</v>
      </c>
      <c r="I21" s="64">
        <v>8</v>
      </c>
      <c r="J21" s="81">
        <v>118357.99999959845</v>
      </c>
      <c r="K21" s="82">
        <v>11828</v>
      </c>
      <c r="L21" s="50">
        <f t="shared" si="0"/>
        <v>844.8571428571429</v>
      </c>
      <c r="M21" s="51">
        <f t="shared" si="1"/>
        <v>10.006594521440519</v>
      </c>
      <c r="N21" s="83">
        <v>23936</v>
      </c>
      <c r="O21" s="65">
        <f t="shared" si="2"/>
        <v>-0.5058489304812834</v>
      </c>
      <c r="P21" s="84">
        <v>6020614.499999599</v>
      </c>
      <c r="Q21" s="85">
        <v>601497</v>
      </c>
    </row>
    <row r="22" spans="1:17" s="20" customFormat="1" ht="11.25">
      <c r="A22" s="19">
        <v>16</v>
      </c>
      <c r="B22" s="57" t="s">
        <v>76</v>
      </c>
      <c r="C22" s="58" t="s">
        <v>77</v>
      </c>
      <c r="D22" s="59">
        <v>44505</v>
      </c>
      <c r="E22" s="60" t="s">
        <v>12</v>
      </c>
      <c r="F22" s="61">
        <v>165</v>
      </c>
      <c r="G22" s="61">
        <v>87</v>
      </c>
      <c r="H22" s="62">
        <v>87</v>
      </c>
      <c r="I22" s="64">
        <v>2</v>
      </c>
      <c r="J22" s="81">
        <v>179561.49999962177</v>
      </c>
      <c r="K22" s="82">
        <v>8982</v>
      </c>
      <c r="L22" s="50">
        <f t="shared" si="0"/>
        <v>103.24137931034483</v>
      </c>
      <c r="M22" s="51">
        <f t="shared" si="1"/>
        <v>19.991260298332417</v>
      </c>
      <c r="N22" s="83">
        <v>10086</v>
      </c>
      <c r="O22" s="65">
        <f t="shared" si="2"/>
        <v>-0.10945865556216537</v>
      </c>
      <c r="P22" s="84">
        <v>398742.49999962177</v>
      </c>
      <c r="Q22" s="85">
        <v>19068</v>
      </c>
    </row>
    <row r="23" spans="1:17" s="20" customFormat="1" ht="11.25">
      <c r="A23" s="19">
        <v>17</v>
      </c>
      <c r="B23" s="57" t="s">
        <v>37</v>
      </c>
      <c r="C23" s="58" t="s">
        <v>38</v>
      </c>
      <c r="D23" s="59">
        <v>44470</v>
      </c>
      <c r="E23" s="60" t="s">
        <v>11</v>
      </c>
      <c r="F23" s="61">
        <v>303</v>
      </c>
      <c r="G23" s="61">
        <v>20</v>
      </c>
      <c r="H23" s="62">
        <v>20</v>
      </c>
      <c r="I23" s="64">
        <v>6</v>
      </c>
      <c r="J23" s="81">
        <v>125206.00000028727</v>
      </c>
      <c r="K23" s="82">
        <v>3791</v>
      </c>
      <c r="L23" s="50">
        <f t="shared" si="0"/>
        <v>189.55</v>
      </c>
      <c r="M23" s="51">
        <f t="shared" si="1"/>
        <v>33.02716961231529</v>
      </c>
      <c r="N23" s="83">
        <v>4820</v>
      </c>
      <c r="O23" s="65">
        <f t="shared" si="2"/>
        <v>-0.21348547717842323</v>
      </c>
      <c r="P23" s="84">
        <v>6699502.000000287</v>
      </c>
      <c r="Q23" s="85">
        <v>237871</v>
      </c>
    </row>
    <row r="24" spans="1:17" s="20" customFormat="1" ht="11.25">
      <c r="A24" s="19">
        <v>18</v>
      </c>
      <c r="B24" s="57" t="s">
        <v>61</v>
      </c>
      <c r="C24" s="58" t="s">
        <v>61</v>
      </c>
      <c r="D24" s="59">
        <v>44498</v>
      </c>
      <c r="E24" s="60" t="s">
        <v>15</v>
      </c>
      <c r="F24" s="61">
        <v>17</v>
      </c>
      <c r="G24" s="61">
        <v>17</v>
      </c>
      <c r="H24" s="62">
        <v>19</v>
      </c>
      <c r="I24" s="64">
        <v>3</v>
      </c>
      <c r="J24" s="81">
        <v>39061.99999987966</v>
      </c>
      <c r="K24" s="82">
        <v>1676</v>
      </c>
      <c r="L24" s="50">
        <f t="shared" si="0"/>
        <v>88.21052631578948</v>
      </c>
      <c r="M24" s="51">
        <f t="shared" si="1"/>
        <v>23.30668257749383</v>
      </c>
      <c r="N24" s="83">
        <v>4284</v>
      </c>
      <c r="O24" s="65">
        <f t="shared" si="2"/>
        <v>-0.6087768440709617</v>
      </c>
      <c r="P24" s="84">
        <v>181838.49999987966</v>
      </c>
      <c r="Q24" s="85">
        <v>8405</v>
      </c>
    </row>
    <row r="25" spans="1:17" s="20" customFormat="1" ht="11.25">
      <c r="A25" s="19">
        <v>19</v>
      </c>
      <c r="B25" s="57" t="s">
        <v>103</v>
      </c>
      <c r="C25" s="58" t="s">
        <v>103</v>
      </c>
      <c r="D25" s="59">
        <v>44512</v>
      </c>
      <c r="E25" s="60" t="s">
        <v>14</v>
      </c>
      <c r="F25" s="61">
        <v>15</v>
      </c>
      <c r="G25" s="61">
        <v>15</v>
      </c>
      <c r="H25" s="62">
        <v>15</v>
      </c>
      <c r="I25" s="64">
        <v>1</v>
      </c>
      <c r="J25" s="81">
        <v>35068.49999969963</v>
      </c>
      <c r="K25" s="82">
        <v>1651</v>
      </c>
      <c r="L25" s="50">
        <f t="shared" si="0"/>
        <v>110.06666666666666</v>
      </c>
      <c r="M25" s="51">
        <f t="shared" si="1"/>
        <v>21.240763173652105</v>
      </c>
      <c r="N25" s="83"/>
      <c r="O25" s="65">
        <f t="shared" si="2"/>
      </c>
      <c r="P25" s="84">
        <v>35068.49999969963</v>
      </c>
      <c r="Q25" s="85">
        <v>1651</v>
      </c>
    </row>
    <row r="26" spans="1:17" ht="11.25">
      <c r="A26" s="19">
        <v>20</v>
      </c>
      <c r="B26" s="57" t="s">
        <v>104</v>
      </c>
      <c r="C26" s="58" t="s">
        <v>105</v>
      </c>
      <c r="D26" s="59">
        <v>44512</v>
      </c>
      <c r="E26" s="60" t="s">
        <v>13</v>
      </c>
      <c r="F26" s="61">
        <v>30</v>
      </c>
      <c r="G26" s="61">
        <v>30</v>
      </c>
      <c r="H26" s="62">
        <v>30</v>
      </c>
      <c r="I26" s="64">
        <v>1</v>
      </c>
      <c r="J26" s="81">
        <v>42577.00000005016</v>
      </c>
      <c r="K26" s="82">
        <v>1517</v>
      </c>
      <c r="L26" s="50">
        <f t="shared" si="0"/>
        <v>50.56666666666667</v>
      </c>
      <c r="M26" s="51">
        <f t="shared" si="1"/>
        <v>28.066578773928914</v>
      </c>
      <c r="N26" s="83"/>
      <c r="O26" s="65">
        <f t="shared" si="2"/>
      </c>
      <c r="P26" s="84">
        <v>45857.00000005016</v>
      </c>
      <c r="Q26" s="85">
        <v>1578</v>
      </c>
    </row>
    <row r="27" spans="1:17" ht="11.25">
      <c r="A27" s="19">
        <v>21</v>
      </c>
      <c r="B27" s="57" t="s">
        <v>80</v>
      </c>
      <c r="C27" s="58" t="s">
        <v>80</v>
      </c>
      <c r="D27" s="59">
        <v>44505</v>
      </c>
      <c r="E27" s="60" t="s">
        <v>15</v>
      </c>
      <c r="F27" s="61">
        <v>130</v>
      </c>
      <c r="G27" s="61">
        <v>130</v>
      </c>
      <c r="H27" s="62">
        <v>20</v>
      </c>
      <c r="I27" s="64">
        <v>2</v>
      </c>
      <c r="J27" s="81">
        <v>19120.999999975018</v>
      </c>
      <c r="K27" s="82">
        <v>1103</v>
      </c>
      <c r="L27" s="50">
        <f t="shared" si="0"/>
        <v>55.15</v>
      </c>
      <c r="M27" s="51">
        <f t="shared" si="1"/>
        <v>17.33544877604263</v>
      </c>
      <c r="N27" s="83">
        <v>6245</v>
      </c>
      <c r="O27" s="65">
        <f t="shared" si="2"/>
        <v>-0.8233787029623699</v>
      </c>
      <c r="P27" s="84">
        <v>146535.49999997503</v>
      </c>
      <c r="Q27" s="85">
        <v>7348</v>
      </c>
    </row>
    <row r="28" spans="1:17" ht="11.25">
      <c r="A28" s="19">
        <v>22</v>
      </c>
      <c r="B28" s="57" t="s">
        <v>56</v>
      </c>
      <c r="C28" s="58" t="s">
        <v>57</v>
      </c>
      <c r="D28" s="59">
        <v>44498</v>
      </c>
      <c r="E28" s="60" t="s">
        <v>18</v>
      </c>
      <c r="F28" s="61">
        <v>110</v>
      </c>
      <c r="G28" s="61">
        <v>10</v>
      </c>
      <c r="H28" s="62">
        <v>10</v>
      </c>
      <c r="I28" s="64">
        <v>3</v>
      </c>
      <c r="J28" s="81">
        <v>21875.999999963766</v>
      </c>
      <c r="K28" s="82">
        <v>1061</v>
      </c>
      <c r="L28" s="50">
        <f t="shared" si="0"/>
        <v>106.1</v>
      </c>
      <c r="M28" s="51">
        <f t="shared" si="1"/>
        <v>20.61828463710063</v>
      </c>
      <c r="N28" s="83">
        <v>1173</v>
      </c>
      <c r="O28" s="65">
        <f t="shared" si="2"/>
        <v>-0.09548167092924126</v>
      </c>
      <c r="P28" s="84">
        <v>146504.99999996377</v>
      </c>
      <c r="Q28" s="85">
        <v>7121</v>
      </c>
    </row>
    <row r="29" spans="1:17" ht="11.25">
      <c r="A29" s="19">
        <v>23</v>
      </c>
      <c r="B29" s="57" t="s">
        <v>83</v>
      </c>
      <c r="C29" s="58" t="s">
        <v>84</v>
      </c>
      <c r="D29" s="59">
        <v>44505</v>
      </c>
      <c r="E29" s="60" t="s">
        <v>18</v>
      </c>
      <c r="F29" s="61">
        <v>26</v>
      </c>
      <c r="G29" s="61">
        <v>12</v>
      </c>
      <c r="H29" s="62">
        <v>12</v>
      </c>
      <c r="I29" s="64">
        <v>2</v>
      </c>
      <c r="J29" s="81">
        <v>14435.500000101823</v>
      </c>
      <c r="K29" s="82">
        <v>861</v>
      </c>
      <c r="L29" s="50">
        <f t="shared" si="0"/>
        <v>71.75</v>
      </c>
      <c r="M29" s="51">
        <f t="shared" si="1"/>
        <v>16.765969802673432</v>
      </c>
      <c r="N29" s="83">
        <v>1444</v>
      </c>
      <c r="O29" s="65">
        <f t="shared" si="2"/>
        <v>-0.4037396121883656</v>
      </c>
      <c r="P29" s="84">
        <v>42882.50000010182</v>
      </c>
      <c r="Q29" s="85">
        <v>2305</v>
      </c>
    </row>
    <row r="30" spans="1:17" ht="11.25">
      <c r="A30" s="19">
        <v>24</v>
      </c>
      <c r="B30" s="57" t="s">
        <v>36</v>
      </c>
      <c r="C30" s="58" t="s">
        <v>40</v>
      </c>
      <c r="D30" s="59">
        <v>44463</v>
      </c>
      <c r="E30" s="60" t="s">
        <v>13</v>
      </c>
      <c r="F30" s="61">
        <v>161</v>
      </c>
      <c r="G30" s="61">
        <v>2</v>
      </c>
      <c r="H30" s="62">
        <v>2</v>
      </c>
      <c r="I30" s="64">
        <v>8</v>
      </c>
      <c r="J30" s="81">
        <v>11285.000000082367</v>
      </c>
      <c r="K30" s="82">
        <v>597</v>
      </c>
      <c r="L30" s="50">
        <f t="shared" si="0"/>
        <v>298.5</v>
      </c>
      <c r="M30" s="51">
        <f t="shared" si="1"/>
        <v>18.90284757132725</v>
      </c>
      <c r="N30" s="83">
        <v>612</v>
      </c>
      <c r="O30" s="65">
        <f t="shared" si="2"/>
        <v>-0.024509803921568627</v>
      </c>
      <c r="P30" s="69">
        <v>925630.5000000824</v>
      </c>
      <c r="Q30" s="70">
        <v>42712</v>
      </c>
    </row>
    <row r="31" spans="1:17" ht="11.25">
      <c r="A31" s="19">
        <v>25</v>
      </c>
      <c r="B31" s="57" t="s">
        <v>66</v>
      </c>
      <c r="C31" s="58" t="s">
        <v>66</v>
      </c>
      <c r="D31" s="59">
        <v>44449</v>
      </c>
      <c r="E31" s="60" t="s">
        <v>67</v>
      </c>
      <c r="F31" s="61">
        <v>40</v>
      </c>
      <c r="G31" s="61">
        <v>3</v>
      </c>
      <c r="H31" s="62">
        <v>3</v>
      </c>
      <c r="I31" s="64">
        <v>10</v>
      </c>
      <c r="J31" s="81">
        <v>7007.999999917219</v>
      </c>
      <c r="K31" s="82">
        <v>550</v>
      </c>
      <c r="L31" s="50">
        <f t="shared" si="0"/>
        <v>183.33333333333334</v>
      </c>
      <c r="M31" s="51">
        <f t="shared" si="1"/>
        <v>12.74181818166767</v>
      </c>
      <c r="N31" s="83">
        <v>618</v>
      </c>
      <c r="O31" s="65">
        <f t="shared" si="2"/>
        <v>-0.11003236245954692</v>
      </c>
      <c r="P31" s="84">
        <v>432560.50000005006</v>
      </c>
      <c r="Q31" s="85">
        <v>28995</v>
      </c>
    </row>
    <row r="32" spans="1:17" ht="11.25">
      <c r="A32" s="19">
        <v>26</v>
      </c>
      <c r="B32" s="57" t="s">
        <v>106</v>
      </c>
      <c r="C32" s="58" t="s">
        <v>106</v>
      </c>
      <c r="D32" s="59">
        <v>44512</v>
      </c>
      <c r="E32" s="60" t="s">
        <v>14</v>
      </c>
      <c r="F32" s="61">
        <v>21</v>
      </c>
      <c r="G32" s="61">
        <v>21</v>
      </c>
      <c r="H32" s="62">
        <v>21</v>
      </c>
      <c r="I32" s="64">
        <v>1</v>
      </c>
      <c r="J32" s="81">
        <v>10916.500000007698</v>
      </c>
      <c r="K32" s="82">
        <v>549</v>
      </c>
      <c r="L32" s="50">
        <f t="shared" si="0"/>
        <v>26.142857142857142</v>
      </c>
      <c r="M32" s="51">
        <f t="shared" si="1"/>
        <v>19.88433515484098</v>
      </c>
      <c r="N32" s="83"/>
      <c r="O32" s="65">
        <f t="shared" si="2"/>
      </c>
      <c r="P32" s="84">
        <v>10916.500000007698</v>
      </c>
      <c r="Q32" s="85">
        <v>549</v>
      </c>
    </row>
    <row r="33" spans="1:17" ht="11.25">
      <c r="A33" s="19">
        <v>27</v>
      </c>
      <c r="B33" s="57" t="s">
        <v>41</v>
      </c>
      <c r="C33" s="58" t="s">
        <v>41</v>
      </c>
      <c r="D33" s="59">
        <v>44477</v>
      </c>
      <c r="E33" s="52" t="s">
        <v>18</v>
      </c>
      <c r="F33" s="61">
        <v>194</v>
      </c>
      <c r="G33" s="61">
        <v>8</v>
      </c>
      <c r="H33" s="62">
        <v>8</v>
      </c>
      <c r="I33" s="64">
        <v>6</v>
      </c>
      <c r="J33" s="81">
        <v>12086.999999908941</v>
      </c>
      <c r="K33" s="82">
        <v>532</v>
      </c>
      <c r="L33" s="50">
        <f t="shared" si="0"/>
        <v>66.5</v>
      </c>
      <c r="M33" s="51">
        <f t="shared" si="1"/>
        <v>22.719924811858913</v>
      </c>
      <c r="N33" s="83">
        <v>467</v>
      </c>
      <c r="O33" s="65">
        <f t="shared" si="2"/>
        <v>0.139186295503212</v>
      </c>
      <c r="P33" s="84">
        <v>284971.99999990896</v>
      </c>
      <c r="Q33" s="85">
        <v>13131</v>
      </c>
    </row>
    <row r="34" spans="1:17" ht="11.25">
      <c r="A34" s="19">
        <v>28</v>
      </c>
      <c r="B34" s="57" t="s">
        <v>85</v>
      </c>
      <c r="C34" s="58" t="s">
        <v>85</v>
      </c>
      <c r="D34" s="59">
        <v>44505</v>
      </c>
      <c r="E34" s="60" t="s">
        <v>13</v>
      </c>
      <c r="F34" s="61">
        <v>43</v>
      </c>
      <c r="G34" s="61">
        <v>7</v>
      </c>
      <c r="H34" s="62">
        <v>7</v>
      </c>
      <c r="I34" s="64">
        <v>3</v>
      </c>
      <c r="J34" s="81">
        <v>8465.000000019296</v>
      </c>
      <c r="K34" s="82">
        <v>357</v>
      </c>
      <c r="L34" s="50">
        <f t="shared" si="0"/>
        <v>51</v>
      </c>
      <c r="M34" s="51">
        <f t="shared" si="1"/>
        <v>23.711484593891583</v>
      </c>
      <c r="N34" s="83">
        <v>1675</v>
      </c>
      <c r="O34" s="65">
        <f t="shared" si="2"/>
        <v>-0.786865671641791</v>
      </c>
      <c r="P34" s="84">
        <v>48464.000000019296</v>
      </c>
      <c r="Q34" s="85">
        <v>2202</v>
      </c>
    </row>
    <row r="35" spans="1:17" ht="11.25">
      <c r="A35" s="19">
        <v>29</v>
      </c>
      <c r="B35" s="57" t="s">
        <v>54</v>
      </c>
      <c r="C35" s="58" t="s">
        <v>55</v>
      </c>
      <c r="D35" s="59">
        <v>44498</v>
      </c>
      <c r="E35" s="60" t="s">
        <v>11</v>
      </c>
      <c r="F35" s="61">
        <v>97</v>
      </c>
      <c r="G35" s="61">
        <v>5</v>
      </c>
      <c r="H35" s="62">
        <v>5</v>
      </c>
      <c r="I35" s="64">
        <v>2</v>
      </c>
      <c r="J35" s="81">
        <v>6341.5000000226</v>
      </c>
      <c r="K35" s="82">
        <v>338</v>
      </c>
      <c r="L35" s="50">
        <f t="shared" si="0"/>
        <v>67.6</v>
      </c>
      <c r="M35" s="51">
        <f t="shared" si="1"/>
        <v>18.76183431959349</v>
      </c>
      <c r="N35" s="83">
        <v>973</v>
      </c>
      <c r="O35" s="65">
        <f t="shared" si="2"/>
        <v>-0.6526207605344296</v>
      </c>
      <c r="P35" s="84">
        <v>222938.5000000226</v>
      </c>
      <c r="Q35" s="85">
        <v>10300</v>
      </c>
    </row>
    <row r="36" spans="1:17" ht="11.25">
      <c r="A36" s="19">
        <v>30</v>
      </c>
      <c r="B36" s="57" t="s">
        <v>78</v>
      </c>
      <c r="C36" s="58" t="s">
        <v>79</v>
      </c>
      <c r="D36" s="59">
        <v>44505</v>
      </c>
      <c r="E36" s="60" t="s">
        <v>18</v>
      </c>
      <c r="F36" s="61">
        <v>146</v>
      </c>
      <c r="G36" s="61">
        <v>6</v>
      </c>
      <c r="H36" s="62">
        <v>6</v>
      </c>
      <c r="I36" s="64">
        <v>2</v>
      </c>
      <c r="J36" s="81">
        <v>5227.999999852061</v>
      </c>
      <c r="K36" s="82">
        <v>260</v>
      </c>
      <c r="L36" s="50">
        <f t="shared" si="0"/>
        <v>43.333333333333336</v>
      </c>
      <c r="M36" s="51">
        <f t="shared" si="1"/>
        <v>20.107692307123312</v>
      </c>
      <c r="N36" s="83">
        <v>7339</v>
      </c>
      <c r="O36" s="65">
        <f t="shared" si="2"/>
        <v>-0.9645728300858427</v>
      </c>
      <c r="P36" s="84">
        <v>169975.99999985207</v>
      </c>
      <c r="Q36" s="85">
        <v>7599</v>
      </c>
    </row>
    <row r="37" spans="1:17" ht="11.25">
      <c r="A37" s="19">
        <v>31</v>
      </c>
      <c r="B37" s="57" t="s">
        <v>33</v>
      </c>
      <c r="C37" s="58" t="s">
        <v>34</v>
      </c>
      <c r="D37" s="59">
        <v>44456</v>
      </c>
      <c r="E37" s="60" t="s">
        <v>13</v>
      </c>
      <c r="F37" s="61">
        <v>78</v>
      </c>
      <c r="G37" s="61">
        <v>4</v>
      </c>
      <c r="H37" s="62">
        <v>4</v>
      </c>
      <c r="I37" s="64">
        <v>9</v>
      </c>
      <c r="J37" s="81">
        <v>6362.999999996784</v>
      </c>
      <c r="K37" s="82">
        <v>252</v>
      </c>
      <c r="L37" s="50">
        <f t="shared" si="0"/>
        <v>63</v>
      </c>
      <c r="M37" s="51">
        <f t="shared" si="1"/>
        <v>25.24999999998724</v>
      </c>
      <c r="N37" s="83">
        <v>422</v>
      </c>
      <c r="O37" s="65">
        <f t="shared" si="2"/>
        <v>-0.4028436018957346</v>
      </c>
      <c r="P37" s="84">
        <v>738545.9999999967</v>
      </c>
      <c r="Q37" s="85">
        <v>28365</v>
      </c>
    </row>
    <row r="38" spans="1:17" ht="11.25">
      <c r="A38" s="19">
        <v>32</v>
      </c>
      <c r="B38" s="57" t="s">
        <v>107</v>
      </c>
      <c r="C38" s="58" t="s">
        <v>108</v>
      </c>
      <c r="D38" s="59">
        <v>43819</v>
      </c>
      <c r="E38" s="60" t="s">
        <v>13</v>
      </c>
      <c r="F38" s="61">
        <v>145</v>
      </c>
      <c r="G38" s="61">
        <v>1</v>
      </c>
      <c r="H38" s="62">
        <v>1</v>
      </c>
      <c r="I38" s="64">
        <v>20</v>
      </c>
      <c r="J38" s="81">
        <v>1380.0000000583234</v>
      </c>
      <c r="K38" s="82">
        <v>138</v>
      </c>
      <c r="L38" s="50">
        <f t="shared" si="0"/>
        <v>138</v>
      </c>
      <c r="M38" s="51">
        <f t="shared" si="1"/>
        <v>10.000000000422633</v>
      </c>
      <c r="N38" s="83">
        <v>192</v>
      </c>
      <c r="O38" s="65">
        <f t="shared" si="2"/>
        <v>-0.28125</v>
      </c>
      <c r="P38" s="69">
        <v>525318.9999999633</v>
      </c>
      <c r="Q38" s="70">
        <v>33567</v>
      </c>
    </row>
    <row r="39" spans="1:17" ht="11.25">
      <c r="A39" s="19">
        <v>33</v>
      </c>
      <c r="B39" s="57" t="s">
        <v>86</v>
      </c>
      <c r="C39" s="58" t="s">
        <v>87</v>
      </c>
      <c r="D39" s="59">
        <v>43847</v>
      </c>
      <c r="E39" s="60" t="s">
        <v>13</v>
      </c>
      <c r="F39" s="61">
        <v>130</v>
      </c>
      <c r="G39" s="61">
        <v>1</v>
      </c>
      <c r="H39" s="62">
        <v>1</v>
      </c>
      <c r="I39" s="64">
        <v>18</v>
      </c>
      <c r="J39" s="81">
        <v>856.0000000364652</v>
      </c>
      <c r="K39" s="82">
        <v>107</v>
      </c>
      <c r="L39" s="50">
        <f aca="true" t="shared" si="3" ref="L39:L70">K39/H39</f>
        <v>107</v>
      </c>
      <c r="M39" s="51">
        <f aca="true" t="shared" si="4" ref="M39:M63">J39/K39</f>
        <v>8.000000000340796</v>
      </c>
      <c r="N39" s="83">
        <v>1048</v>
      </c>
      <c r="O39" s="65">
        <f aca="true" t="shared" si="5" ref="O39:O70">IF(N39&lt;&gt;0,-(N39-K39)/N39,"")</f>
        <v>-0.8979007633587787</v>
      </c>
      <c r="P39" s="69">
        <v>785906.1000000364</v>
      </c>
      <c r="Q39" s="70">
        <v>47046</v>
      </c>
    </row>
    <row r="40" spans="1:17" ht="11.25">
      <c r="A40" s="19">
        <v>34</v>
      </c>
      <c r="B40" s="57" t="s">
        <v>109</v>
      </c>
      <c r="C40" s="58" t="s">
        <v>110</v>
      </c>
      <c r="D40" s="59">
        <v>43455</v>
      </c>
      <c r="E40" s="60" t="s">
        <v>14</v>
      </c>
      <c r="F40" s="61">
        <v>24</v>
      </c>
      <c r="G40" s="61">
        <v>1</v>
      </c>
      <c r="H40" s="62">
        <v>1</v>
      </c>
      <c r="I40" s="64">
        <v>19</v>
      </c>
      <c r="J40" s="81">
        <v>2018.1000000285983</v>
      </c>
      <c r="K40" s="82">
        <v>97</v>
      </c>
      <c r="L40" s="50">
        <f t="shared" si="3"/>
        <v>97</v>
      </c>
      <c r="M40" s="51">
        <f t="shared" si="4"/>
        <v>20.805154639470086</v>
      </c>
      <c r="N40" s="83">
        <v>42</v>
      </c>
      <c r="O40" s="65">
        <f t="shared" si="5"/>
        <v>1.3095238095238095</v>
      </c>
      <c r="P40" s="84">
        <v>340786.51000002865</v>
      </c>
      <c r="Q40" s="85">
        <v>28657</v>
      </c>
    </row>
    <row r="41" spans="1:17" ht="11.25">
      <c r="A41" s="19">
        <v>35</v>
      </c>
      <c r="B41" s="72" t="s">
        <v>92</v>
      </c>
      <c r="C41" s="73" t="s">
        <v>93</v>
      </c>
      <c r="D41" s="68">
        <v>43483</v>
      </c>
      <c r="E41" s="52" t="s">
        <v>13</v>
      </c>
      <c r="F41" s="74">
        <v>133</v>
      </c>
      <c r="G41" s="74">
        <v>1</v>
      </c>
      <c r="H41" s="75">
        <v>1</v>
      </c>
      <c r="I41" s="74">
        <v>31</v>
      </c>
      <c r="J41" s="76">
        <v>974.9999999235902</v>
      </c>
      <c r="K41" s="77">
        <v>96</v>
      </c>
      <c r="L41" s="50">
        <f t="shared" si="3"/>
        <v>96</v>
      </c>
      <c r="M41" s="51">
        <f t="shared" si="4"/>
        <v>10.156249999204064</v>
      </c>
      <c r="N41" s="78">
        <v>210</v>
      </c>
      <c r="O41" s="65">
        <f t="shared" si="5"/>
        <v>-0.5428571428571428</v>
      </c>
      <c r="P41" s="79">
        <v>935590.5799999238</v>
      </c>
      <c r="Q41" s="80">
        <v>78242</v>
      </c>
    </row>
    <row r="42" spans="1:17" ht="11.25">
      <c r="A42" s="19">
        <v>36</v>
      </c>
      <c r="B42" s="57" t="s">
        <v>62</v>
      </c>
      <c r="C42" s="58" t="s">
        <v>63</v>
      </c>
      <c r="D42" s="59">
        <v>44498</v>
      </c>
      <c r="E42" s="60" t="s">
        <v>14</v>
      </c>
      <c r="F42" s="61">
        <v>29</v>
      </c>
      <c r="G42" s="61">
        <v>4</v>
      </c>
      <c r="H42" s="62">
        <v>4</v>
      </c>
      <c r="I42" s="64">
        <v>3</v>
      </c>
      <c r="J42" s="81">
        <v>2579.999999979553</v>
      </c>
      <c r="K42" s="82">
        <v>95</v>
      </c>
      <c r="L42" s="50">
        <f t="shared" si="3"/>
        <v>23.75</v>
      </c>
      <c r="M42" s="51">
        <f t="shared" si="4"/>
        <v>27.157894736626876</v>
      </c>
      <c r="N42" s="83">
        <v>353</v>
      </c>
      <c r="O42" s="65">
        <f t="shared" si="5"/>
        <v>-0.7308781869688386</v>
      </c>
      <c r="P42" s="84">
        <v>45968.499999979555</v>
      </c>
      <c r="Q42" s="85">
        <v>2193</v>
      </c>
    </row>
    <row r="43" spans="1:17" ht="11.25">
      <c r="A43" s="19">
        <v>37</v>
      </c>
      <c r="B43" s="57" t="s">
        <v>46</v>
      </c>
      <c r="C43" s="58" t="s">
        <v>46</v>
      </c>
      <c r="D43" s="59">
        <v>44449</v>
      </c>
      <c r="E43" s="60" t="s">
        <v>12</v>
      </c>
      <c r="F43" s="61">
        <v>127</v>
      </c>
      <c r="G43" s="61">
        <v>1</v>
      </c>
      <c r="H43" s="62">
        <v>1</v>
      </c>
      <c r="I43" s="64">
        <v>9</v>
      </c>
      <c r="J43" s="81">
        <v>608.000000006417</v>
      </c>
      <c r="K43" s="82">
        <v>76</v>
      </c>
      <c r="L43" s="50">
        <f t="shared" si="3"/>
        <v>76</v>
      </c>
      <c r="M43" s="51">
        <f t="shared" si="4"/>
        <v>8.000000000084436</v>
      </c>
      <c r="N43" s="83">
        <v>5</v>
      </c>
      <c r="O43" s="65">
        <f t="shared" si="5"/>
        <v>14.2</v>
      </c>
      <c r="P43" s="84">
        <v>55625.00000000642</v>
      </c>
      <c r="Q43" s="85">
        <v>2963</v>
      </c>
    </row>
    <row r="44" spans="1:17" ht="11.25">
      <c r="A44" s="19">
        <v>38</v>
      </c>
      <c r="B44" s="57" t="s">
        <v>39</v>
      </c>
      <c r="C44" s="58" t="s">
        <v>39</v>
      </c>
      <c r="D44" s="59">
        <v>44470</v>
      </c>
      <c r="E44" s="60" t="s">
        <v>12</v>
      </c>
      <c r="F44" s="61">
        <v>40</v>
      </c>
      <c r="G44" s="61">
        <v>2</v>
      </c>
      <c r="H44" s="62">
        <v>2</v>
      </c>
      <c r="I44" s="64">
        <v>7</v>
      </c>
      <c r="J44" s="81">
        <v>723.999999975639</v>
      </c>
      <c r="K44" s="82">
        <v>70</v>
      </c>
      <c r="L44" s="50">
        <f t="shared" si="3"/>
        <v>35</v>
      </c>
      <c r="M44" s="51">
        <f t="shared" si="4"/>
        <v>10.342857142509128</v>
      </c>
      <c r="N44" s="83">
        <v>159</v>
      </c>
      <c r="O44" s="65">
        <f t="shared" si="5"/>
        <v>-0.559748427672956</v>
      </c>
      <c r="P44" s="84">
        <v>17085.99999997564</v>
      </c>
      <c r="Q44" s="85">
        <v>979</v>
      </c>
    </row>
    <row r="45" spans="1:17" ht="11.25">
      <c r="A45" s="19">
        <v>39</v>
      </c>
      <c r="B45" s="57" t="s">
        <v>88</v>
      </c>
      <c r="C45" s="58" t="s">
        <v>89</v>
      </c>
      <c r="D45" s="59">
        <v>44505</v>
      </c>
      <c r="E45" s="60" t="s">
        <v>14</v>
      </c>
      <c r="F45" s="61">
        <v>9</v>
      </c>
      <c r="G45" s="61">
        <v>3</v>
      </c>
      <c r="H45" s="62">
        <v>3</v>
      </c>
      <c r="I45" s="64">
        <v>2</v>
      </c>
      <c r="J45" s="81">
        <v>1505.9999999855252</v>
      </c>
      <c r="K45" s="82">
        <v>64</v>
      </c>
      <c r="L45" s="50">
        <f t="shared" si="3"/>
        <v>21.333333333333332</v>
      </c>
      <c r="M45" s="51">
        <f t="shared" si="4"/>
        <v>23.53124999977383</v>
      </c>
      <c r="N45" s="83">
        <v>326</v>
      </c>
      <c r="O45" s="65">
        <f t="shared" si="5"/>
        <v>-0.803680981595092</v>
      </c>
      <c r="P45" s="84">
        <v>9944.999999985526</v>
      </c>
      <c r="Q45" s="85">
        <v>390</v>
      </c>
    </row>
    <row r="46" spans="1:17" ht="11.25">
      <c r="A46" s="19">
        <v>40</v>
      </c>
      <c r="B46" s="57" t="s">
        <v>42</v>
      </c>
      <c r="C46" s="58" t="s">
        <v>42</v>
      </c>
      <c r="D46" s="59">
        <v>44477</v>
      </c>
      <c r="E46" s="60" t="s">
        <v>12</v>
      </c>
      <c r="F46" s="61">
        <v>111</v>
      </c>
      <c r="G46" s="61">
        <v>1</v>
      </c>
      <c r="H46" s="62">
        <v>1</v>
      </c>
      <c r="I46" s="64">
        <v>6</v>
      </c>
      <c r="J46" s="81">
        <v>1343.9999999514864</v>
      </c>
      <c r="K46" s="82">
        <v>60</v>
      </c>
      <c r="L46" s="50">
        <f t="shared" si="3"/>
        <v>60</v>
      </c>
      <c r="M46" s="51">
        <f t="shared" si="4"/>
        <v>22.39999999919144</v>
      </c>
      <c r="N46" s="83">
        <v>77</v>
      </c>
      <c r="O46" s="65">
        <f t="shared" si="5"/>
        <v>-0.22077922077922077</v>
      </c>
      <c r="P46" s="84">
        <v>135038.99999995148</v>
      </c>
      <c r="Q46" s="85">
        <v>6736</v>
      </c>
    </row>
    <row r="47" spans="1:17" ht="11.25">
      <c r="A47" s="19">
        <v>41</v>
      </c>
      <c r="B47" s="57" t="s">
        <v>111</v>
      </c>
      <c r="C47" s="58" t="s">
        <v>111</v>
      </c>
      <c r="D47" s="59">
        <v>44099</v>
      </c>
      <c r="E47" s="60" t="s">
        <v>13</v>
      </c>
      <c r="F47" s="61">
        <v>140</v>
      </c>
      <c r="G47" s="61">
        <v>1</v>
      </c>
      <c r="H47" s="62">
        <v>1</v>
      </c>
      <c r="I47" s="64">
        <v>7</v>
      </c>
      <c r="J47" s="84">
        <v>855.0000000307399</v>
      </c>
      <c r="K47" s="85">
        <v>51</v>
      </c>
      <c r="L47" s="50">
        <f t="shared" si="3"/>
        <v>51</v>
      </c>
      <c r="M47" s="51">
        <f t="shared" si="4"/>
        <v>16.764705882955685</v>
      </c>
      <c r="N47" s="83">
        <v>3</v>
      </c>
      <c r="O47" s="65">
        <f t="shared" si="5"/>
        <v>16</v>
      </c>
      <c r="P47" s="69">
        <v>89440.50000003073</v>
      </c>
      <c r="Q47" s="70">
        <v>5060</v>
      </c>
    </row>
    <row r="48" spans="1:17" ht="11.25">
      <c r="A48" s="19">
        <v>42</v>
      </c>
      <c r="B48" s="57" t="s">
        <v>53</v>
      </c>
      <c r="C48" s="58" t="s">
        <v>53</v>
      </c>
      <c r="D48" s="59">
        <v>44498</v>
      </c>
      <c r="E48" s="60" t="s">
        <v>12</v>
      </c>
      <c r="F48" s="61">
        <v>223</v>
      </c>
      <c r="G48" s="61">
        <v>2</v>
      </c>
      <c r="H48" s="62">
        <v>2</v>
      </c>
      <c r="I48" s="64">
        <v>3</v>
      </c>
      <c r="J48" s="81">
        <v>963.9999998606122</v>
      </c>
      <c r="K48" s="82">
        <v>50</v>
      </c>
      <c r="L48" s="50">
        <f t="shared" si="3"/>
        <v>25</v>
      </c>
      <c r="M48" s="51">
        <f t="shared" si="4"/>
        <v>19.279999997212244</v>
      </c>
      <c r="N48" s="83">
        <v>1587</v>
      </c>
      <c r="O48" s="65">
        <f t="shared" si="5"/>
        <v>-0.9684940138626339</v>
      </c>
      <c r="P48" s="84">
        <v>339895.4999998606</v>
      </c>
      <c r="Q48" s="85">
        <v>15947</v>
      </c>
    </row>
    <row r="49" spans="1:17" ht="11.25">
      <c r="A49" s="19">
        <v>43</v>
      </c>
      <c r="B49" s="57" t="s">
        <v>58</v>
      </c>
      <c r="C49" s="58" t="s">
        <v>59</v>
      </c>
      <c r="D49" s="59">
        <v>44498</v>
      </c>
      <c r="E49" s="60" t="s">
        <v>18</v>
      </c>
      <c r="F49" s="61">
        <v>74</v>
      </c>
      <c r="G49" s="61">
        <v>1</v>
      </c>
      <c r="H49" s="62">
        <v>1</v>
      </c>
      <c r="I49" s="64">
        <v>3</v>
      </c>
      <c r="J49" s="81">
        <v>879.9999999753261</v>
      </c>
      <c r="K49" s="82">
        <v>47</v>
      </c>
      <c r="L49" s="50">
        <f t="shared" si="3"/>
        <v>47</v>
      </c>
      <c r="M49" s="51">
        <f t="shared" si="4"/>
        <v>18.723404254794172</v>
      </c>
      <c r="N49" s="83">
        <v>773</v>
      </c>
      <c r="O49" s="65">
        <f t="shared" si="5"/>
        <v>-0.9391979301423027</v>
      </c>
      <c r="P49" s="84">
        <v>128050.99999997532</v>
      </c>
      <c r="Q49" s="85">
        <v>5358</v>
      </c>
    </row>
    <row r="50" spans="1:17" ht="11.25">
      <c r="A50" s="19">
        <v>44</v>
      </c>
      <c r="B50" s="57" t="s">
        <v>21</v>
      </c>
      <c r="C50" s="58" t="s">
        <v>22</v>
      </c>
      <c r="D50" s="59">
        <v>44428</v>
      </c>
      <c r="E50" s="52" t="s">
        <v>18</v>
      </c>
      <c r="F50" s="61">
        <v>41</v>
      </c>
      <c r="G50" s="61">
        <v>1</v>
      </c>
      <c r="H50" s="62">
        <v>1</v>
      </c>
      <c r="I50" s="64">
        <v>13</v>
      </c>
      <c r="J50" s="81">
        <v>875.0000000459725</v>
      </c>
      <c r="K50" s="82">
        <v>35</v>
      </c>
      <c r="L50" s="50">
        <f t="shared" si="3"/>
        <v>35</v>
      </c>
      <c r="M50" s="51">
        <f t="shared" si="4"/>
        <v>25.0000000013135</v>
      </c>
      <c r="N50" s="83">
        <v>19</v>
      </c>
      <c r="O50" s="65">
        <f t="shared" si="5"/>
        <v>0.8421052631578947</v>
      </c>
      <c r="P50" s="84">
        <v>263224.000000046</v>
      </c>
      <c r="Q50" s="85">
        <v>12420</v>
      </c>
    </row>
    <row r="51" spans="1:17" ht="11.25">
      <c r="A51" s="19">
        <v>45</v>
      </c>
      <c r="B51" s="66" t="s">
        <v>112</v>
      </c>
      <c r="C51" s="67" t="s">
        <v>112</v>
      </c>
      <c r="D51" s="68">
        <v>43854</v>
      </c>
      <c r="E51" s="60" t="s">
        <v>15</v>
      </c>
      <c r="F51" s="63">
        <v>194</v>
      </c>
      <c r="G51" s="63">
        <v>1</v>
      </c>
      <c r="H51" s="62">
        <v>1</v>
      </c>
      <c r="I51" s="64">
        <v>10</v>
      </c>
      <c r="J51" s="81">
        <v>330.0000000031564</v>
      </c>
      <c r="K51" s="82">
        <v>33</v>
      </c>
      <c r="L51" s="50">
        <f t="shared" si="3"/>
        <v>33</v>
      </c>
      <c r="M51" s="51">
        <f t="shared" si="4"/>
        <v>10.000000000095648</v>
      </c>
      <c r="N51" s="83">
        <v>600</v>
      </c>
      <c r="O51" s="65">
        <f t="shared" si="5"/>
        <v>-0.945</v>
      </c>
      <c r="P51" s="79">
        <v>652150.5000000031</v>
      </c>
      <c r="Q51" s="80">
        <v>39363</v>
      </c>
    </row>
    <row r="52" spans="1:17" ht="11.25">
      <c r="A52" s="19">
        <v>46</v>
      </c>
      <c r="B52" s="57" t="s">
        <v>64</v>
      </c>
      <c r="C52" s="58" t="s">
        <v>64</v>
      </c>
      <c r="D52" s="59">
        <v>44498</v>
      </c>
      <c r="E52" s="60" t="s">
        <v>65</v>
      </c>
      <c r="F52" s="61">
        <v>13</v>
      </c>
      <c r="G52" s="61">
        <v>1</v>
      </c>
      <c r="H52" s="62">
        <v>1</v>
      </c>
      <c r="I52" s="64">
        <v>3</v>
      </c>
      <c r="J52" s="81">
        <v>543.0000000313656</v>
      </c>
      <c r="K52" s="82">
        <v>28</v>
      </c>
      <c r="L52" s="50">
        <f t="shared" si="3"/>
        <v>28</v>
      </c>
      <c r="M52" s="51">
        <f t="shared" si="4"/>
        <v>19.392857143977345</v>
      </c>
      <c r="N52" s="83">
        <v>1111</v>
      </c>
      <c r="O52" s="65">
        <f t="shared" si="5"/>
        <v>-0.9747974797479748</v>
      </c>
      <c r="P52" s="84">
        <v>29587.000000031367</v>
      </c>
      <c r="Q52" s="85">
        <v>1640</v>
      </c>
    </row>
    <row r="53" spans="1:17" ht="11.25">
      <c r="A53" s="19">
        <v>47</v>
      </c>
      <c r="B53" s="57" t="s">
        <v>81</v>
      </c>
      <c r="C53" s="58" t="s">
        <v>81</v>
      </c>
      <c r="D53" s="59">
        <v>44505</v>
      </c>
      <c r="E53" s="60" t="s">
        <v>82</v>
      </c>
      <c r="F53" s="61">
        <v>55</v>
      </c>
      <c r="G53" s="61">
        <v>2</v>
      </c>
      <c r="H53" s="62">
        <v>2</v>
      </c>
      <c r="I53" s="64">
        <v>2</v>
      </c>
      <c r="J53" s="86">
        <v>280.0000000147112</v>
      </c>
      <c r="K53" s="87">
        <v>28</v>
      </c>
      <c r="L53" s="50">
        <f t="shared" si="3"/>
        <v>14</v>
      </c>
      <c r="M53" s="51">
        <f t="shared" si="4"/>
        <v>10.0000000005254</v>
      </c>
      <c r="N53" s="83">
        <v>2011</v>
      </c>
      <c r="O53" s="65">
        <f t="shared" si="5"/>
        <v>-0.9860765788165092</v>
      </c>
      <c r="P53" s="88">
        <v>43610.50000001471</v>
      </c>
      <c r="Q53" s="89">
        <v>2041</v>
      </c>
    </row>
    <row r="54" spans="1:17" ht="11.25">
      <c r="A54" s="19">
        <v>48</v>
      </c>
      <c r="B54" s="57" t="s">
        <v>60</v>
      </c>
      <c r="C54" s="58" t="s">
        <v>60</v>
      </c>
      <c r="D54" s="59">
        <v>44498</v>
      </c>
      <c r="E54" s="60" t="s">
        <v>43</v>
      </c>
      <c r="F54" s="61">
        <v>87</v>
      </c>
      <c r="G54" s="61">
        <v>2</v>
      </c>
      <c r="H54" s="62">
        <v>2</v>
      </c>
      <c r="I54" s="64">
        <v>3</v>
      </c>
      <c r="J54" s="86">
        <v>420</v>
      </c>
      <c r="K54" s="87">
        <v>24</v>
      </c>
      <c r="L54" s="50">
        <f t="shared" si="3"/>
        <v>12</v>
      </c>
      <c r="M54" s="51">
        <f t="shared" si="4"/>
        <v>17.5</v>
      </c>
      <c r="N54" s="83">
        <v>898</v>
      </c>
      <c r="O54" s="65">
        <f t="shared" si="5"/>
        <v>-0.9732739420935412</v>
      </c>
      <c r="P54" s="88">
        <v>66180.5</v>
      </c>
      <c r="Q54" s="89">
        <v>3251</v>
      </c>
    </row>
    <row r="55" spans="1:17" ht="11.25">
      <c r="A55" s="19">
        <v>49</v>
      </c>
      <c r="B55" s="57" t="s">
        <v>51</v>
      </c>
      <c r="C55" s="58" t="s">
        <v>51</v>
      </c>
      <c r="D55" s="59">
        <v>44491</v>
      </c>
      <c r="E55" s="60" t="s">
        <v>13</v>
      </c>
      <c r="F55" s="61">
        <v>46</v>
      </c>
      <c r="G55" s="61">
        <v>2</v>
      </c>
      <c r="H55" s="62">
        <v>2</v>
      </c>
      <c r="I55" s="64">
        <v>4</v>
      </c>
      <c r="J55" s="81">
        <v>510.0000000409772</v>
      </c>
      <c r="K55" s="82">
        <v>22</v>
      </c>
      <c r="L55" s="50">
        <f t="shared" si="3"/>
        <v>11</v>
      </c>
      <c r="M55" s="51">
        <f t="shared" si="4"/>
        <v>23.181818183680782</v>
      </c>
      <c r="N55" s="83">
        <v>161</v>
      </c>
      <c r="O55" s="65">
        <f t="shared" si="5"/>
        <v>-0.8633540372670807</v>
      </c>
      <c r="P55" s="84">
        <v>113485.00000004098</v>
      </c>
      <c r="Q55" s="85">
        <v>4614</v>
      </c>
    </row>
    <row r="56" spans="1:17" ht="11.25">
      <c r="A56" s="19">
        <v>50</v>
      </c>
      <c r="B56" s="57" t="s">
        <v>113</v>
      </c>
      <c r="C56" s="58" t="s">
        <v>114</v>
      </c>
      <c r="D56" s="59">
        <v>44477</v>
      </c>
      <c r="E56" s="60" t="s">
        <v>14</v>
      </c>
      <c r="F56" s="61">
        <v>20</v>
      </c>
      <c r="G56" s="61">
        <v>3</v>
      </c>
      <c r="H56" s="62">
        <v>3</v>
      </c>
      <c r="I56" s="64">
        <v>6</v>
      </c>
      <c r="J56" s="81">
        <v>521.0000000046824</v>
      </c>
      <c r="K56" s="82">
        <v>21</v>
      </c>
      <c r="L56" s="50">
        <f t="shared" si="3"/>
        <v>7</v>
      </c>
      <c r="M56" s="51">
        <f t="shared" si="4"/>
        <v>24.809523809746782</v>
      </c>
      <c r="N56" s="83">
        <v>92</v>
      </c>
      <c r="O56" s="65">
        <f t="shared" si="5"/>
        <v>-0.7717391304347826</v>
      </c>
      <c r="P56" s="84">
        <v>30860.500000004682</v>
      </c>
      <c r="Q56" s="85">
        <v>1494</v>
      </c>
    </row>
    <row r="57" spans="1:17" ht="11.25">
      <c r="A57" s="19">
        <v>51</v>
      </c>
      <c r="B57" s="57" t="s">
        <v>115</v>
      </c>
      <c r="C57" s="58" t="s">
        <v>116</v>
      </c>
      <c r="D57" s="59">
        <v>43868</v>
      </c>
      <c r="E57" s="60" t="s">
        <v>12</v>
      </c>
      <c r="F57" s="61">
        <v>192</v>
      </c>
      <c r="G57" s="61">
        <v>1</v>
      </c>
      <c r="H57" s="62">
        <v>1</v>
      </c>
      <c r="I57" s="64">
        <v>10</v>
      </c>
      <c r="J57" s="81">
        <v>210.0000000110334</v>
      </c>
      <c r="K57" s="82">
        <v>21</v>
      </c>
      <c r="L57" s="50">
        <f t="shared" si="3"/>
        <v>21</v>
      </c>
      <c r="M57" s="51">
        <f t="shared" si="4"/>
        <v>10.0000000005254</v>
      </c>
      <c r="N57" s="83">
        <v>120</v>
      </c>
      <c r="O57" s="65">
        <f t="shared" si="5"/>
        <v>-0.825</v>
      </c>
      <c r="P57" s="84">
        <v>492131.00000001106</v>
      </c>
      <c r="Q57" s="85">
        <v>27304</v>
      </c>
    </row>
    <row r="58" spans="1:17" ht="11.25">
      <c r="A58" s="19">
        <v>52</v>
      </c>
      <c r="B58" s="57" t="s">
        <v>117</v>
      </c>
      <c r="C58" s="58" t="s">
        <v>118</v>
      </c>
      <c r="D58" s="59">
        <v>44449</v>
      </c>
      <c r="E58" s="60" t="s">
        <v>12</v>
      </c>
      <c r="F58" s="61">
        <v>215</v>
      </c>
      <c r="G58" s="61">
        <v>1</v>
      </c>
      <c r="H58" s="62">
        <v>1</v>
      </c>
      <c r="I58" s="64">
        <v>10</v>
      </c>
      <c r="J58" s="81">
        <v>267.5</v>
      </c>
      <c r="K58" s="82">
        <v>15</v>
      </c>
      <c r="L58" s="50">
        <f t="shared" si="3"/>
        <v>15</v>
      </c>
      <c r="M58" s="51">
        <f t="shared" si="4"/>
        <v>17.833333333333332</v>
      </c>
      <c r="N58" s="83">
        <v>25</v>
      </c>
      <c r="O58" s="65">
        <f t="shared" si="5"/>
        <v>-0.4</v>
      </c>
      <c r="P58" s="84">
        <v>758475</v>
      </c>
      <c r="Q58" s="85">
        <v>37764</v>
      </c>
    </row>
    <row r="59" spans="1:17" ht="11.25">
      <c r="A59" s="19">
        <v>53</v>
      </c>
      <c r="B59" s="57" t="s">
        <v>90</v>
      </c>
      <c r="C59" s="58" t="s">
        <v>91</v>
      </c>
      <c r="D59" s="59">
        <v>44505</v>
      </c>
      <c r="E59" s="60" t="s">
        <v>65</v>
      </c>
      <c r="F59" s="61">
        <v>9</v>
      </c>
      <c r="G59" s="61">
        <v>1</v>
      </c>
      <c r="H59" s="62">
        <v>1</v>
      </c>
      <c r="I59" s="64">
        <v>2</v>
      </c>
      <c r="J59" s="81">
        <v>311.9999999993743</v>
      </c>
      <c r="K59" s="82">
        <v>14</v>
      </c>
      <c r="L59" s="50">
        <f t="shared" si="3"/>
        <v>14</v>
      </c>
      <c r="M59" s="51">
        <f t="shared" si="4"/>
        <v>22.285714285669595</v>
      </c>
      <c r="N59" s="83">
        <v>248</v>
      </c>
      <c r="O59" s="65">
        <f t="shared" si="5"/>
        <v>-0.9435483870967742</v>
      </c>
      <c r="P59" s="84">
        <v>6069.499999999374</v>
      </c>
      <c r="Q59" s="85">
        <v>262</v>
      </c>
    </row>
    <row r="60" spans="1:17" ht="11.25">
      <c r="A60" s="19">
        <v>54</v>
      </c>
      <c r="B60" s="57" t="s">
        <v>68</v>
      </c>
      <c r="C60" s="58" t="s">
        <v>68</v>
      </c>
      <c r="D60" s="59">
        <v>44407</v>
      </c>
      <c r="E60" s="60" t="s">
        <v>69</v>
      </c>
      <c r="F60" s="61">
        <v>20</v>
      </c>
      <c r="G60" s="61">
        <v>4</v>
      </c>
      <c r="H60" s="62">
        <v>4</v>
      </c>
      <c r="I60" s="64">
        <v>6</v>
      </c>
      <c r="J60" s="86">
        <v>244.9999999135996</v>
      </c>
      <c r="K60" s="87">
        <v>12</v>
      </c>
      <c r="L60" s="50">
        <f t="shared" si="3"/>
        <v>3</v>
      </c>
      <c r="M60" s="51">
        <f t="shared" si="4"/>
        <v>20.41666665946663</v>
      </c>
      <c r="N60" s="83">
        <v>28</v>
      </c>
      <c r="O60" s="65">
        <f t="shared" si="5"/>
        <v>-0.5714285714285714</v>
      </c>
      <c r="P60" s="88">
        <v>30604.499999839034</v>
      </c>
      <c r="Q60" s="89">
        <v>1659</v>
      </c>
    </row>
    <row r="61" spans="1:17" ht="11.25">
      <c r="A61" s="19">
        <v>55</v>
      </c>
      <c r="B61" s="66" t="s">
        <v>70</v>
      </c>
      <c r="C61" s="67" t="s">
        <v>70</v>
      </c>
      <c r="D61" s="68">
        <v>44379</v>
      </c>
      <c r="E61" s="60" t="s">
        <v>71</v>
      </c>
      <c r="F61" s="63">
        <v>17</v>
      </c>
      <c r="G61" s="63">
        <v>1</v>
      </c>
      <c r="H61" s="62">
        <v>1</v>
      </c>
      <c r="I61" s="64">
        <v>7</v>
      </c>
      <c r="J61" s="86">
        <v>199.99999995378073</v>
      </c>
      <c r="K61" s="90">
        <v>10</v>
      </c>
      <c r="L61" s="50">
        <f t="shared" si="3"/>
        <v>10</v>
      </c>
      <c r="M61" s="51">
        <f t="shared" si="4"/>
        <v>19.999999995378072</v>
      </c>
      <c r="N61" s="71">
        <v>4</v>
      </c>
      <c r="O61" s="65">
        <f t="shared" si="5"/>
        <v>1.5</v>
      </c>
      <c r="P61" s="91">
        <v>20177.999999965963</v>
      </c>
      <c r="Q61" s="92">
        <v>1049</v>
      </c>
    </row>
    <row r="62" spans="1:17" ht="11.25">
      <c r="A62" s="19">
        <v>56</v>
      </c>
      <c r="B62" s="57" t="s">
        <v>119</v>
      </c>
      <c r="C62" s="58" t="s">
        <v>119</v>
      </c>
      <c r="D62" s="59">
        <v>44477</v>
      </c>
      <c r="E62" s="60" t="s">
        <v>120</v>
      </c>
      <c r="F62" s="61">
        <v>18</v>
      </c>
      <c r="G62" s="61">
        <v>1</v>
      </c>
      <c r="H62" s="62">
        <v>1</v>
      </c>
      <c r="I62" s="64">
        <v>4</v>
      </c>
      <c r="J62" s="86">
        <v>81.99999997310829</v>
      </c>
      <c r="K62" s="87">
        <v>7</v>
      </c>
      <c r="L62" s="50">
        <f t="shared" si="3"/>
        <v>7</v>
      </c>
      <c r="M62" s="51">
        <f t="shared" si="4"/>
        <v>11.714285710444042</v>
      </c>
      <c r="N62" s="83">
        <v>4</v>
      </c>
      <c r="O62" s="65">
        <f t="shared" si="5"/>
        <v>0.75</v>
      </c>
      <c r="P62" s="88">
        <v>7537.999999973108</v>
      </c>
      <c r="Q62" s="89">
        <v>513</v>
      </c>
    </row>
    <row r="63" spans="1:17" ht="11.25">
      <c r="A63" s="19">
        <v>57</v>
      </c>
      <c r="B63" s="57" t="s">
        <v>72</v>
      </c>
      <c r="C63" s="58" t="s">
        <v>72</v>
      </c>
      <c r="D63" s="59">
        <v>44421</v>
      </c>
      <c r="E63" s="60" t="s">
        <v>73</v>
      </c>
      <c r="F63" s="61">
        <v>14</v>
      </c>
      <c r="G63" s="61">
        <v>1</v>
      </c>
      <c r="H63" s="62">
        <v>1</v>
      </c>
      <c r="I63" s="64">
        <v>10</v>
      </c>
      <c r="J63" s="86">
        <v>43.99999995409358</v>
      </c>
      <c r="K63" s="87">
        <v>2</v>
      </c>
      <c r="L63" s="50">
        <f t="shared" si="3"/>
        <v>2</v>
      </c>
      <c r="M63" s="51">
        <f t="shared" si="4"/>
        <v>21.99999997704679</v>
      </c>
      <c r="N63" s="83">
        <v>6</v>
      </c>
      <c r="O63" s="65">
        <f t="shared" si="5"/>
        <v>-0.6666666666666666</v>
      </c>
      <c r="P63" s="88">
        <v>19110.99999998812</v>
      </c>
      <c r="Q63" s="89">
        <v>1063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2021-11-19T07:44:58Z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