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600" windowHeight="8955" tabRatio="854" activeTab="0"/>
  </bookViews>
  <sheets>
    <sheet name="16-22.7.2021 (hafta)" sheetId="1" r:id="rId1"/>
  </sheets>
  <definedNames>
    <definedName name="Excel_BuiltIn__FilterDatabase" localSheetId="0">'16-22.7.2021 (hafta)'!$A$1:$R$25</definedName>
    <definedName name="_xlnm.Print_Area" localSheetId="0">'16-22.7.2021 (hafta)'!#REF!</definedName>
  </definedNames>
  <calcPr fullCalcOnLoad="1"/>
</workbook>
</file>

<file path=xl/sharedStrings.xml><?xml version="1.0" encoding="utf-8"?>
<sst xmlns="http://schemas.openxmlformats.org/spreadsheetml/2006/main" count="115" uniqueCount="71">
  <si>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</si>
  <si>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</si>
  <si>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</si>
  <si>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</si>
  <si>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</si>
  <si>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</si>
  <si>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</si>
  <si>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FİLMİN TÜRKÇE ADI</t>
  </si>
  <si>
    <t>DAĞITIM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</si>
  <si>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</si>
  <si>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</si>
  <si>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</si>
  <si>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</si>
  <si>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</si>
  <si>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</si>
  <si>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</si>
  <si>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</si>
  <si>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t>BİLET       %</t>
  </si>
  <si>
    <t>UIP TURKEY</t>
  </si>
  <si>
    <t>CGVMARS DAĞITIM</t>
  </si>
  <si>
    <t>BİR FİLM</t>
  </si>
  <si>
    <t>BS DAĞITIM</t>
  </si>
  <si>
    <t>AZAP</t>
  </si>
  <si>
    <t>TME FILMS</t>
  </si>
  <si>
    <t>FIXIES VS. CRABOTS</t>
  </si>
  <si>
    <t>TAMİRCİKLER ROBOTLARA KARŞI</t>
  </si>
  <si>
    <t>BAY LİNK: KAYIP EFSANE</t>
  </si>
  <si>
    <t>MISSING LINK</t>
  </si>
  <si>
    <t>RELIC</t>
  </si>
  <si>
    <t>MY SALINGER YEAR</t>
  </si>
  <si>
    <t>SALINGER YILIM</t>
  </si>
  <si>
    <t>N</t>
  </si>
  <si>
    <t>LUX AETERNA</t>
  </si>
  <si>
    <t>UNDINE</t>
  </si>
  <si>
    <t>HABABAM SINIFI: YAZ OYUNLARI</t>
  </si>
  <si>
    <t>EHRİMEN - KANLI YOL</t>
  </si>
  <si>
    <t>HIZLI VE ÖFKELİ 9</t>
  </si>
  <si>
    <t>CRUELLA</t>
  </si>
  <si>
    <t>F9</t>
  </si>
  <si>
    <t>SUPERNOVA</t>
  </si>
  <si>
    <t>SÜPERNOVA</t>
  </si>
  <si>
    <r>
      <t xml:space="preserve">BİLET </t>
    </r>
    <r>
      <rPr>
        <b/>
        <sz val="7"/>
        <color indexed="10"/>
        <rFont val="Webdings"/>
        <family val="1"/>
      </rPr>
      <t>6</t>
    </r>
  </si>
  <si>
    <t>BLACK WIDOW</t>
  </si>
  <si>
    <t>THE CONJURING: THE DEVIL MADE ME TO DO IT</t>
  </si>
  <si>
    <t>KORKU SEANSI 3: KATİL ŞEYTAN</t>
  </si>
  <si>
    <t>WARNER BROS. TURKEY</t>
  </si>
  <si>
    <t>IMAGINATION LAND</t>
  </si>
  <si>
    <t>DÜŞLER ÜLKESİ</t>
  </si>
  <si>
    <t>CJ ENM</t>
  </si>
  <si>
    <t>LE HAINE</t>
  </si>
  <si>
    <t>SEIZE PRINTEMS</t>
  </si>
  <si>
    <t>KAPAN</t>
  </si>
  <si>
    <t>PROTESTO</t>
  </si>
  <si>
    <t>PARİS'TE BAHAR</t>
  </si>
  <si>
    <t>A QUITE PLACE PART II</t>
  </si>
  <si>
    <t>SESSİZ BİR YER 2</t>
  </si>
  <si>
    <t>SPACE JAM: A NEW LEGACY</t>
  </si>
  <si>
    <t>SPACE JAM: YENİ EFSANE</t>
  </si>
  <si>
    <t>SPIRIT UNTAMED</t>
  </si>
  <si>
    <t>SPIRIT: ÖZGÜR RUH</t>
  </si>
  <si>
    <t>15/07 ŞAFAK VAKTİ</t>
  </si>
  <si>
    <t>15/07 şafak vakti</t>
  </si>
  <si>
    <t>VAY BABAM VAY</t>
  </si>
  <si>
    <t>ÇILGIN ORTAK</t>
  </si>
  <si>
    <t>EFSUNLU AYİN</t>
  </si>
  <si>
    <t>FOLLOW ME</t>
  </si>
  <si>
    <t>LA LA LAND: CANTANDO ESTACOES</t>
  </si>
  <si>
    <t>AŞIKLAR ŞEHRİ</t>
  </si>
  <si>
    <t>TEREDDÜT</t>
  </si>
  <si>
    <t>DİLSİZ</t>
  </si>
  <si>
    <t>16-22 TEMMUZ 2021 / 29. VİZYON HAFTASI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</si>
</sst>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_-;\-* #,##0_-;_-* &quot;-&quot;_-;_-@_-"/>
    <numFmt numFmtId="173" formatCode="_-* #,##0.00_-;\-* #,##0.00_-;_-* &quot;-&quot;??_-;_-@_-"/>
    <numFmt numFmtId="174" formatCode="&quot;₺&quot;#,##0;\-&quot;₺&quot;#,##0"/>
    <numFmt numFmtId="175" formatCode="&quot;₺&quot;#,##0;[Red]\-&quot;₺&quot;#,##0"/>
    <numFmt numFmtId="176" formatCode="&quot;₺&quot;#,##0.00;\-&quot;₺&quot;#,##0.00"/>
    <numFmt numFmtId="177" formatCode="&quot;₺&quot;#,##0.00;[Red]\-&quot;₺&quot;#,##0.00"/>
    <numFmt numFmtId="178" formatCode="_-&quot;₺&quot;* #,##0_-;\-&quot;₺&quot;* #,##0_-;_-&quot;₺&quot;* &quot;-&quot;_-;_-@_-"/>
    <numFmt numFmtId="179" formatCode="_-&quot;₺&quot;* #,##0.00_-;\-&quot;₺&quot;* #,##0.00_-;_-&quot;₺&quot;* &quot;-&quot;??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71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10"/>
      <color indexed="9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sz val="7"/>
      <color indexed="63"/>
      <name val="Calibri"/>
      <family val="2"/>
    </font>
    <font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7"/>
      <color indexed="8"/>
      <name val="Calibri"/>
      <family val="2"/>
    </font>
    <font>
      <b/>
      <sz val="7"/>
      <color indexed="10"/>
      <name val="Webdings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Calibri"/>
      <family val="2"/>
    </font>
    <font>
      <sz val="10"/>
      <color indexed="30"/>
      <name val="Arial"/>
      <family val="2"/>
    </font>
    <font>
      <b/>
      <sz val="8"/>
      <color indexed="30"/>
      <name val="Corbel"/>
      <family val="2"/>
    </font>
    <font>
      <b/>
      <sz val="7"/>
      <color indexed="30"/>
      <name val="Calibri"/>
      <family val="2"/>
    </font>
    <font>
      <sz val="7"/>
      <color indexed="30"/>
      <name val="Arial"/>
      <family val="2"/>
    </font>
    <font>
      <sz val="7"/>
      <color indexed="30"/>
      <name val="Calibri"/>
      <family val="2"/>
    </font>
    <font>
      <b/>
      <sz val="7"/>
      <color indexed="30"/>
      <name val="Arial"/>
      <family val="2"/>
    </font>
    <font>
      <b/>
      <sz val="7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Calibri"/>
      <family val="2"/>
    </font>
    <font>
      <sz val="10"/>
      <color rgb="FF0070C0"/>
      <name val="Arial"/>
      <family val="2"/>
    </font>
    <font>
      <b/>
      <sz val="8"/>
      <color rgb="FF0070C0"/>
      <name val="Corbel"/>
      <family val="2"/>
    </font>
    <font>
      <b/>
      <sz val="7"/>
      <color rgb="FF0070C0"/>
      <name val="Calibri"/>
      <family val="2"/>
    </font>
    <font>
      <sz val="7"/>
      <color rgb="FF0070C0"/>
      <name val="Arial"/>
      <family val="2"/>
    </font>
    <font>
      <sz val="7"/>
      <color rgb="FF0070C0"/>
      <name val="Calibri"/>
      <family val="2"/>
    </font>
    <font>
      <b/>
      <sz val="7"/>
      <color rgb="FF0070C0"/>
      <name val="Arial"/>
      <family val="2"/>
    </font>
    <font>
      <b/>
      <sz val="7"/>
      <color theme="0"/>
      <name val="Calibri"/>
      <family val="2"/>
    </font>
    <font>
      <b/>
      <sz val="7"/>
      <color rgb="FFC0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52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14" borderId="0" applyNumberFormat="0" applyBorder="0" applyAlignment="0" applyProtection="0"/>
    <xf numFmtId="0" fontId="53" fillId="15" borderId="6" applyNumberFormat="0" applyAlignment="0" applyProtection="0"/>
    <xf numFmtId="0" fontId="54" fillId="2" borderId="6" applyNumberFormat="0" applyAlignment="0" applyProtection="0"/>
    <xf numFmtId="0" fontId="55" fillId="16" borderId="7" applyNumberFormat="0" applyAlignment="0" applyProtection="0"/>
    <xf numFmtId="0" fontId="56" fillId="17" borderId="0" applyNumberFormat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59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1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9" fillId="1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186" fontId="6" fillId="27" borderId="0" xfId="0" applyNumberFormat="1" applyFont="1" applyFill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horizontal="left" vertical="center"/>
      <protection/>
    </xf>
    <xf numFmtId="3" fontId="8" fillId="27" borderId="0" xfId="0" applyNumberFormat="1" applyFont="1" applyFill="1" applyBorder="1" applyAlignment="1" applyProtection="1">
      <alignment horizontal="center" vertical="center"/>
      <protection/>
    </xf>
    <xf numFmtId="4" fontId="8" fillId="27" borderId="0" xfId="0" applyNumberFormat="1" applyFont="1" applyFill="1" applyBorder="1" applyAlignment="1" applyProtection="1">
      <alignment horizontal="right" vertical="center"/>
      <protection/>
    </xf>
    <xf numFmtId="3" fontId="8" fillId="27" borderId="0" xfId="0" applyNumberFormat="1" applyFont="1" applyFill="1" applyBorder="1" applyAlignment="1" applyProtection="1">
      <alignment horizontal="right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3" fontId="10" fillId="27" borderId="0" xfId="0" applyNumberFormat="1" applyFont="1" applyFill="1" applyBorder="1" applyAlignment="1" applyProtection="1">
      <alignment horizontal="right" vertical="center"/>
      <protection/>
    </xf>
    <xf numFmtId="4" fontId="10" fillId="27" borderId="0" xfId="0" applyNumberFormat="1" applyFont="1" applyFill="1" applyBorder="1" applyAlignment="1" applyProtection="1">
      <alignment horizontal="right" vertical="center"/>
      <protection/>
    </xf>
    <xf numFmtId="0" fontId="8" fillId="27" borderId="0" xfId="0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11" fillId="27" borderId="0" xfId="0" applyFont="1" applyFill="1" applyAlignment="1">
      <alignment vertical="center"/>
    </xf>
    <xf numFmtId="0" fontId="11" fillId="27" borderId="0" xfId="0" applyFont="1" applyFill="1" applyAlignment="1">
      <alignment horizontal="center" vertical="center"/>
    </xf>
    <xf numFmtId="0" fontId="13" fillId="27" borderId="0" xfId="0" applyFont="1" applyFill="1" applyBorder="1" applyAlignment="1" applyProtection="1">
      <alignment horizontal="center" vertical="center" wrapText="1"/>
      <protection locked="0"/>
    </xf>
    <xf numFmtId="0" fontId="0" fillId="27" borderId="0" xfId="0" applyNumberFormat="1" applyFont="1" applyFill="1" applyAlignment="1">
      <alignment vertical="center"/>
    </xf>
    <xf numFmtId="0" fontId="0" fillId="27" borderId="0" xfId="0" applyFill="1" applyAlignment="1">
      <alignment horizontal="center" vertical="center"/>
    </xf>
    <xf numFmtId="0" fontId="13" fillId="27" borderId="0" xfId="0" applyFont="1" applyFill="1" applyBorder="1" applyAlignment="1" applyProtection="1">
      <alignment horizontal="left" vertical="center"/>
      <protection locked="0"/>
    </xf>
    <xf numFmtId="0" fontId="13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6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6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2" fontId="18" fillId="27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4" fontId="20" fillId="0" borderId="11" xfId="44" applyNumberFormat="1" applyFont="1" applyFill="1" applyBorder="1" applyAlignment="1" applyProtection="1">
      <alignment horizontal="right" vertical="center"/>
      <protection locked="0"/>
    </xf>
    <xf numFmtId="3" fontId="20" fillId="0" borderId="11" xfId="44" applyNumberFormat="1" applyFont="1" applyFill="1" applyBorder="1" applyAlignment="1" applyProtection="1">
      <alignment horizontal="right" vertical="center"/>
      <protection locked="0"/>
    </xf>
    <xf numFmtId="0" fontId="21" fillId="27" borderId="0" xfId="0" applyFont="1" applyFill="1" applyBorder="1" applyAlignment="1" applyProtection="1">
      <alignment horizontal="left" vertical="center"/>
      <protection/>
    </xf>
    <xf numFmtId="0" fontId="18" fillId="27" borderId="11" xfId="0" applyFont="1" applyFill="1" applyBorder="1" applyAlignment="1">
      <alignment horizontal="center" vertical="center"/>
    </xf>
    <xf numFmtId="3" fontId="20" fillId="0" borderId="11" xfId="46" applyNumberFormat="1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/>
    </xf>
    <xf numFmtId="3" fontId="6" fillId="0" borderId="11" xfId="187" applyNumberFormat="1" applyFont="1" applyFill="1" applyBorder="1" applyAlignment="1" applyProtection="1">
      <alignment horizontal="right" vertical="center"/>
      <protection/>
    </xf>
    <xf numFmtId="185" fontId="6" fillId="0" borderId="11" xfId="189" applyNumberFormat="1" applyFont="1" applyFill="1" applyBorder="1" applyAlignment="1" applyProtection="1">
      <alignment vertical="center"/>
      <protection/>
    </xf>
    <xf numFmtId="2" fontId="6" fillId="0" borderId="11" xfId="187" applyNumberFormat="1" applyFont="1" applyFill="1" applyBorder="1" applyAlignment="1" applyProtection="1">
      <alignment horizontal="right" vertical="center"/>
      <protection/>
    </xf>
    <xf numFmtId="2" fontId="6" fillId="0" borderId="11" xfId="0" applyNumberFormat="1" applyFont="1" applyFill="1" applyBorder="1" applyAlignment="1" applyProtection="1">
      <alignment horizontal="right" vertical="center"/>
      <protection/>
    </xf>
    <xf numFmtId="189" fontId="19" fillId="0" borderId="11" xfId="0" applyNumberFormat="1" applyFont="1" applyFill="1" applyBorder="1" applyAlignment="1">
      <alignment vertical="center"/>
    </xf>
    <xf numFmtId="0" fontId="19" fillId="0" borderId="11" xfId="0" applyNumberFormat="1" applyFont="1" applyFill="1" applyBorder="1" applyAlignment="1" applyProtection="1">
      <alignment vertical="center"/>
      <protection locked="0"/>
    </xf>
    <xf numFmtId="0" fontId="23" fillId="0" borderId="11" xfId="0" applyFont="1" applyBorder="1" applyAlignment="1">
      <alignment vertical="center"/>
    </xf>
    <xf numFmtId="2" fontId="16" fillId="28" borderId="12" xfId="0" applyNumberFormat="1" applyFont="1" applyFill="1" applyBorder="1" applyAlignment="1" applyProtection="1">
      <alignment horizontal="center" vertical="center"/>
      <protection/>
    </xf>
    <xf numFmtId="180" fontId="17" fillId="28" borderId="12" xfId="44" applyFont="1" applyFill="1" applyBorder="1" applyAlignment="1" applyProtection="1">
      <alignment horizontal="center" vertical="center"/>
      <protection/>
    </xf>
    <xf numFmtId="0" fontId="17" fillId="28" borderId="12" xfId="0" applyFont="1" applyFill="1" applyBorder="1" applyAlignment="1" applyProtection="1">
      <alignment horizontal="center" vertical="center"/>
      <protection/>
    </xf>
    <xf numFmtId="0" fontId="16" fillId="29" borderId="13" xfId="0" applyNumberFormat="1" applyFont="1" applyFill="1" applyBorder="1" applyAlignment="1" applyProtection="1">
      <alignment horizontal="center" wrapText="1"/>
      <protection locked="0"/>
    </xf>
    <xf numFmtId="180" fontId="17" fillId="29" borderId="13" xfId="44" applyFont="1" applyFill="1" applyBorder="1" applyAlignment="1" applyProtection="1">
      <alignment horizontal="center"/>
      <protection locked="0"/>
    </xf>
    <xf numFmtId="0" fontId="17" fillId="29" borderId="13" xfId="0" applyFont="1" applyFill="1" applyBorder="1" applyAlignment="1" applyProtection="1">
      <alignment horizontal="center"/>
      <protection locked="0"/>
    </xf>
    <xf numFmtId="0" fontId="62" fillId="27" borderId="0" xfId="0" applyFont="1" applyFill="1" applyAlignment="1">
      <alignment horizontal="center" vertical="center"/>
    </xf>
    <xf numFmtId="0" fontId="63" fillId="27" borderId="0" xfId="0" applyNumberFormat="1" applyFont="1" applyFill="1" applyAlignment="1">
      <alignment horizontal="center" vertical="center"/>
    </xf>
    <xf numFmtId="0" fontId="64" fillId="27" borderId="0" xfId="0" applyFont="1" applyFill="1" applyBorder="1" applyAlignment="1" applyProtection="1">
      <alignment horizontal="center" vertical="center"/>
      <protection locked="0"/>
    </xf>
    <xf numFmtId="0" fontId="65" fillId="29" borderId="13" xfId="0" applyFont="1" applyFill="1" applyBorder="1" applyAlignment="1" applyProtection="1">
      <alignment horizontal="center"/>
      <protection locked="0"/>
    </xf>
    <xf numFmtId="4" fontId="66" fillId="27" borderId="0" xfId="0" applyNumberFormat="1" applyFont="1" applyFill="1" applyBorder="1" applyAlignment="1" applyProtection="1">
      <alignment horizontal="center" vertical="center"/>
      <protection/>
    </xf>
    <xf numFmtId="0" fontId="67" fillId="0" borderId="11" xfId="0" applyFont="1" applyFill="1" applyBorder="1" applyAlignment="1">
      <alignment horizontal="center" vertical="center"/>
    </xf>
    <xf numFmtId="4" fontId="68" fillId="27" borderId="0" xfId="0" applyNumberFormat="1" applyFont="1" applyFill="1" applyBorder="1" applyAlignment="1" applyProtection="1">
      <alignment horizontal="right" vertical="center"/>
      <protection/>
    </xf>
    <xf numFmtId="3" fontId="68" fillId="27" borderId="0" xfId="0" applyNumberFormat="1" applyFont="1" applyFill="1" applyBorder="1" applyAlignment="1" applyProtection="1">
      <alignment horizontal="right" vertical="center"/>
      <protection/>
    </xf>
    <xf numFmtId="4" fontId="65" fillId="0" borderId="11" xfId="46" applyNumberFormat="1" applyFont="1" applyFill="1" applyBorder="1" applyAlignment="1" applyProtection="1">
      <alignment horizontal="right" vertical="center"/>
      <protection locked="0"/>
    </xf>
    <xf numFmtId="3" fontId="65" fillId="0" borderId="11" xfId="46" applyNumberFormat="1" applyFont="1" applyFill="1" applyBorder="1" applyAlignment="1" applyProtection="1">
      <alignment horizontal="right" vertical="center"/>
      <protection locked="0"/>
    </xf>
    <xf numFmtId="4" fontId="65" fillId="0" borderId="11" xfId="44" applyNumberFormat="1" applyFont="1" applyFill="1" applyBorder="1" applyAlignment="1" applyProtection="1">
      <alignment horizontal="right" vertical="center"/>
      <protection locked="0"/>
    </xf>
    <xf numFmtId="3" fontId="65" fillId="0" borderId="11" xfId="44" applyNumberFormat="1" applyFont="1" applyFill="1" applyBorder="1" applyAlignment="1" applyProtection="1">
      <alignment horizontal="right" vertical="center"/>
      <protection locked="0"/>
    </xf>
    <xf numFmtId="4" fontId="65" fillId="0" borderId="11" xfId="112" applyNumberFormat="1" applyFont="1" applyFill="1" applyBorder="1" applyAlignment="1" applyProtection="1">
      <alignment horizontal="right" vertical="center"/>
      <protection/>
    </xf>
    <xf numFmtId="3" fontId="65" fillId="0" borderId="11" xfId="112" applyNumberFormat="1" applyFont="1" applyFill="1" applyBorder="1" applyAlignment="1" applyProtection="1">
      <alignment horizontal="right" vertical="center"/>
      <protection/>
    </xf>
    <xf numFmtId="0" fontId="69" fillId="28" borderId="12" xfId="0" applyNumberFormat="1" applyFont="1" applyFill="1" applyBorder="1" applyAlignment="1" applyProtection="1">
      <alignment horizontal="center" vertical="center" textRotation="90"/>
      <protection locked="0"/>
    </xf>
    <xf numFmtId="4" fontId="69" fillId="28" borderId="12" xfId="0" applyNumberFormat="1" applyFont="1" applyFill="1" applyBorder="1" applyAlignment="1" applyProtection="1">
      <alignment horizontal="center" vertical="center" wrapText="1"/>
      <protection/>
    </xf>
    <xf numFmtId="3" fontId="69" fillId="28" borderId="12" xfId="0" applyNumberFormat="1" applyFont="1" applyFill="1" applyBorder="1" applyAlignment="1" applyProtection="1">
      <alignment horizontal="center" vertical="center" wrapText="1"/>
      <protection/>
    </xf>
    <xf numFmtId="3" fontId="69" fillId="28" borderId="12" xfId="0" applyNumberFormat="1" applyFont="1" applyFill="1" applyBorder="1" applyAlignment="1" applyProtection="1">
      <alignment horizontal="center" vertical="center" textRotation="90" wrapText="1"/>
      <protection/>
    </xf>
    <xf numFmtId="189" fontId="65" fillId="0" borderId="11" xfId="0" applyNumberFormat="1" applyFont="1" applyFill="1" applyBorder="1" applyAlignment="1">
      <alignment vertical="center"/>
    </xf>
    <xf numFmtId="0" fontId="65" fillId="0" borderId="11" xfId="0" applyFont="1" applyFill="1" applyBorder="1" applyAlignment="1">
      <alignment vertical="center"/>
    </xf>
    <xf numFmtId="4" fontId="70" fillId="0" borderId="11" xfId="44" applyNumberFormat="1" applyFont="1" applyFill="1" applyBorder="1" applyAlignment="1" applyProtection="1">
      <alignment horizontal="right" vertical="center"/>
      <protection locked="0"/>
    </xf>
    <xf numFmtId="3" fontId="70" fillId="0" borderId="11" xfId="44" applyNumberFormat="1" applyFont="1" applyFill="1" applyBorder="1" applyAlignment="1" applyProtection="1">
      <alignment horizontal="right" vertical="center"/>
      <protection locked="0"/>
    </xf>
    <xf numFmtId="3" fontId="70" fillId="0" borderId="11" xfId="46" applyNumberFormat="1" applyFont="1" applyFill="1" applyBorder="1" applyAlignment="1" applyProtection="1">
      <alignment horizontal="right" vertical="center"/>
      <protection locked="0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27" borderId="14" xfId="0" applyNumberFormat="1" applyFont="1" applyFill="1" applyBorder="1" applyAlignment="1" applyProtection="1">
      <alignment horizontal="right" vertical="center" wrapText="1"/>
      <protection locked="0"/>
    </xf>
    <xf numFmtId="2" fontId="14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15" fillId="27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29" borderId="13" xfId="0" applyFont="1" applyFill="1" applyBorder="1" applyAlignment="1">
      <alignment horizontal="center" vertical="center" wrapText="1"/>
    </xf>
    <xf numFmtId="4" fontId="70" fillId="0" borderId="11" xfId="46" applyNumberFormat="1" applyFont="1" applyFill="1" applyBorder="1" applyAlignment="1" applyProtection="1">
      <alignment horizontal="right" vertical="center" shrinkToFit="1"/>
      <protection locked="0"/>
    </xf>
    <xf numFmtId="3" fontId="70" fillId="0" borderId="11" xfId="46" applyNumberFormat="1" applyFont="1" applyFill="1" applyBorder="1" applyAlignment="1" applyProtection="1">
      <alignment horizontal="right" vertical="center" shrinkToFit="1"/>
      <protection locked="0"/>
    </xf>
    <xf numFmtId="4" fontId="65" fillId="0" borderId="11" xfId="46" applyNumberFormat="1" applyFont="1" applyFill="1" applyBorder="1" applyAlignment="1" applyProtection="1">
      <alignment horizontal="right" vertical="center" shrinkToFit="1"/>
      <protection locked="0"/>
    </xf>
    <xf numFmtId="3" fontId="65" fillId="0" borderId="11" xfId="46" applyNumberFormat="1" applyFont="1" applyFill="1" applyBorder="1" applyAlignment="1" applyProtection="1">
      <alignment horizontal="right" vertical="center" shrinkToFit="1"/>
      <protection locked="0"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180975</xdr:colOff>
      <xdr:row>1</xdr:row>
      <xdr:rowOff>76200</xdr:rowOff>
    </xdr:from>
    <xdr:to>
      <xdr:col>20</xdr:col>
      <xdr:colOff>209550</xdr:colOff>
      <xdr:row>4</xdr:row>
      <xdr:rowOff>457200</xdr:rowOff>
    </xdr:to>
    <xdr:pic>
      <xdr:nvPicPr>
        <xdr:cNvPr id="1" name="1 Resim" descr="Logo dik mi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238125"/>
          <a:ext cx="638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80" zoomScaleNormal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4.57421875" defaultRowHeight="12.75"/>
  <cols>
    <col min="1" max="1" width="3.00390625" style="1" bestFit="1" customWidth="1"/>
    <col min="2" max="2" width="1.8515625" style="2" bestFit="1" customWidth="1"/>
    <col min="3" max="3" width="26.7109375" style="3" bestFit="1" customWidth="1"/>
    <col min="4" max="4" width="14.7109375" style="4" bestFit="1" customWidth="1"/>
    <col min="5" max="5" width="13.57421875" style="5" bestFit="1" customWidth="1"/>
    <col min="6" max="6" width="3.140625" style="52" bestFit="1" customWidth="1"/>
    <col min="7" max="7" width="2.8515625" style="6" bestFit="1" customWidth="1"/>
    <col min="8" max="8" width="8.421875" style="9" bestFit="1" customWidth="1"/>
    <col min="9" max="9" width="5.57421875" style="10" bestFit="1" customWidth="1"/>
    <col min="10" max="10" width="4.28125" style="8" bestFit="1" customWidth="1"/>
    <col min="11" max="11" width="4.28125" style="7" bestFit="1" customWidth="1"/>
    <col min="12" max="12" width="8.421875" style="7" bestFit="1" customWidth="1"/>
    <col min="13" max="13" width="5.57421875" style="8" bestFit="1" customWidth="1"/>
    <col min="14" max="15" width="5.00390625" style="8" bestFit="1" customWidth="1"/>
    <col min="16" max="16" width="9.140625" style="54" bestFit="1" customWidth="1"/>
    <col min="17" max="17" width="6.7109375" style="55" bestFit="1" customWidth="1"/>
    <col min="18" max="18" width="4.28125" style="13" bestFit="1" customWidth="1"/>
    <col min="19" max="16384" width="4.57421875" style="3" customWidth="1"/>
  </cols>
  <sheetData>
    <row r="1" spans="1:18" s="17" customFormat="1" ht="12.75">
      <c r="A1" s="14"/>
      <c r="B1" s="71" t="s">
        <v>0</v>
      </c>
      <c r="C1" s="71"/>
      <c r="D1" s="15"/>
      <c r="E1" s="15"/>
      <c r="F1" s="48"/>
      <c r="G1" s="16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s="17" customFormat="1" ht="12.75">
      <c r="A2" s="14"/>
      <c r="B2" s="73" t="s">
        <v>1</v>
      </c>
      <c r="C2" s="73"/>
      <c r="D2" s="18"/>
      <c r="E2" s="18"/>
      <c r="F2" s="49"/>
      <c r="G2" s="19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s="17" customFormat="1" ht="11.25">
      <c r="A3" s="14"/>
      <c r="B3" s="74" t="s">
        <v>70</v>
      </c>
      <c r="C3" s="74"/>
      <c r="D3" s="20"/>
      <c r="E3" s="20"/>
      <c r="F3" s="50"/>
      <c r="G3" s="21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s="23" customFormat="1" ht="12.75" customHeight="1">
      <c r="A4" s="22"/>
      <c r="B4" s="45"/>
      <c r="C4" s="45"/>
      <c r="D4" s="46"/>
      <c r="E4" s="47"/>
      <c r="F4" s="51"/>
      <c r="G4" s="47"/>
      <c r="H4" s="75" t="s">
        <v>3</v>
      </c>
      <c r="I4" s="75"/>
      <c r="J4" s="75" t="s">
        <v>3</v>
      </c>
      <c r="K4" s="75"/>
      <c r="L4" s="75" t="s">
        <v>4</v>
      </c>
      <c r="M4" s="75"/>
      <c r="N4" s="75" t="s">
        <v>2</v>
      </c>
      <c r="O4" s="75"/>
      <c r="P4" s="75" t="s">
        <v>5</v>
      </c>
      <c r="Q4" s="75"/>
      <c r="R4" s="75"/>
    </row>
    <row r="5" spans="1:18" s="25" customFormat="1" ht="54">
      <c r="A5" s="24"/>
      <c r="B5" s="42"/>
      <c r="C5" s="43" t="s">
        <v>6</v>
      </c>
      <c r="D5" s="43" t="s">
        <v>7</v>
      </c>
      <c r="E5" s="44" t="s">
        <v>8</v>
      </c>
      <c r="F5" s="62" t="s">
        <v>9</v>
      </c>
      <c r="G5" s="62" t="s">
        <v>10</v>
      </c>
      <c r="H5" s="63" t="s">
        <v>11</v>
      </c>
      <c r="I5" s="64" t="s">
        <v>41</v>
      </c>
      <c r="J5" s="65" t="s">
        <v>13</v>
      </c>
      <c r="K5" s="65" t="s">
        <v>14</v>
      </c>
      <c r="L5" s="63" t="s">
        <v>11</v>
      </c>
      <c r="M5" s="64" t="s">
        <v>15</v>
      </c>
      <c r="N5" s="65" t="s">
        <v>16</v>
      </c>
      <c r="O5" s="65" t="s">
        <v>17</v>
      </c>
      <c r="P5" s="63" t="s">
        <v>11</v>
      </c>
      <c r="Q5" s="64" t="s">
        <v>12</v>
      </c>
      <c r="R5" s="65" t="s">
        <v>14</v>
      </c>
    </row>
    <row r="6" spans="8:15" ht="11.25">
      <c r="H6" s="12"/>
      <c r="I6" s="11"/>
      <c r="J6" s="12"/>
      <c r="K6" s="12"/>
      <c r="L6" s="12"/>
      <c r="M6" s="11"/>
      <c r="N6" s="12"/>
      <c r="O6" s="12"/>
    </row>
    <row r="7" spans="1:18" s="31" customFormat="1" ht="11.25">
      <c r="A7" s="26">
        <v>1</v>
      </c>
      <c r="B7" s="27"/>
      <c r="C7" s="66" t="s">
        <v>38</v>
      </c>
      <c r="D7" s="39" t="s">
        <v>36</v>
      </c>
      <c r="E7" s="28" t="s">
        <v>18</v>
      </c>
      <c r="F7" s="53">
        <v>427</v>
      </c>
      <c r="G7" s="34">
        <v>3</v>
      </c>
      <c r="H7" s="68">
        <v>3027026</v>
      </c>
      <c r="I7" s="69">
        <v>127270</v>
      </c>
      <c r="J7" s="35">
        <f>I7/F7</f>
        <v>298.05620608899295</v>
      </c>
      <c r="K7" s="37">
        <f aca="true" t="shared" si="0" ref="K7:K34">H7/I7</f>
        <v>23.784285377543803</v>
      </c>
      <c r="L7" s="29">
        <v>3883754</v>
      </c>
      <c r="M7" s="30">
        <v>169036</v>
      </c>
      <c r="N7" s="36">
        <f>IF(L7&lt;&gt;0,-(L7-H7)/L7,"")</f>
        <v>-0.22059275638982284</v>
      </c>
      <c r="O7" s="36">
        <f>IF(M7&lt;&gt;0,-(M7-I7)/M7,"")</f>
        <v>-0.2470834615111574</v>
      </c>
      <c r="P7" s="58">
        <v>14710809</v>
      </c>
      <c r="Q7" s="59">
        <v>628675</v>
      </c>
      <c r="R7" s="38">
        <f aca="true" t="shared" si="1" ref="R7:R34">P7/Q7</f>
        <v>23.399704139658805</v>
      </c>
    </row>
    <row r="8" spans="1:18" s="31" customFormat="1" ht="11.25">
      <c r="A8" s="26">
        <v>2</v>
      </c>
      <c r="B8" s="27"/>
      <c r="C8" s="66" t="s">
        <v>42</v>
      </c>
      <c r="D8" s="39" t="s">
        <v>42</v>
      </c>
      <c r="E8" s="28" t="s">
        <v>18</v>
      </c>
      <c r="F8" s="53">
        <v>430</v>
      </c>
      <c r="G8" s="34">
        <v>2</v>
      </c>
      <c r="H8" s="68">
        <v>1823076</v>
      </c>
      <c r="I8" s="69">
        <v>72745</v>
      </c>
      <c r="J8" s="35">
        <f>I8/F8</f>
        <v>169.17441860465115</v>
      </c>
      <c r="K8" s="37">
        <f t="shared" si="0"/>
        <v>25.06118633583064</v>
      </c>
      <c r="L8" s="29">
        <v>4263259</v>
      </c>
      <c r="M8" s="30">
        <v>177038</v>
      </c>
      <c r="N8" s="36">
        <f>IF(L8&lt;&gt;0,-(L8-H8)/L8,"")</f>
        <v>-0.5723750304637837</v>
      </c>
      <c r="O8" s="36">
        <f>IF(M8&lt;&gt;0,-(M8-I8)/M8,"")</f>
        <v>-0.5890995153582846</v>
      </c>
      <c r="P8" s="58">
        <v>6086335</v>
      </c>
      <c r="Q8" s="59">
        <v>249783</v>
      </c>
      <c r="R8" s="38">
        <f t="shared" si="1"/>
        <v>24.366490113418447</v>
      </c>
    </row>
    <row r="9" spans="1:18" s="31" customFormat="1" ht="11.25">
      <c r="A9" s="26">
        <v>3</v>
      </c>
      <c r="B9" s="27" t="s">
        <v>31</v>
      </c>
      <c r="C9" s="66" t="s">
        <v>54</v>
      </c>
      <c r="D9" s="39" t="s">
        <v>55</v>
      </c>
      <c r="E9" s="28" t="s">
        <v>18</v>
      </c>
      <c r="F9" s="53">
        <v>308</v>
      </c>
      <c r="G9" s="34">
        <v>1</v>
      </c>
      <c r="H9" s="68">
        <v>1025591</v>
      </c>
      <c r="I9" s="69">
        <v>42518</v>
      </c>
      <c r="J9" s="35">
        <f>I9/F9</f>
        <v>138.04545454545453</v>
      </c>
      <c r="K9" s="37">
        <f t="shared" si="0"/>
        <v>24.12133684557129</v>
      </c>
      <c r="L9" s="29"/>
      <c r="M9" s="30"/>
      <c r="N9" s="36"/>
      <c r="O9" s="36"/>
      <c r="P9" s="58">
        <v>1025591</v>
      </c>
      <c r="Q9" s="59">
        <v>42518</v>
      </c>
      <c r="R9" s="38">
        <f t="shared" si="1"/>
        <v>24.12133684557129</v>
      </c>
    </row>
    <row r="10" spans="1:18" s="31" customFormat="1" ht="11.25">
      <c r="A10" s="26">
        <v>4</v>
      </c>
      <c r="B10" s="27"/>
      <c r="C10" s="67" t="s">
        <v>43</v>
      </c>
      <c r="D10" s="40" t="s">
        <v>44</v>
      </c>
      <c r="E10" s="28" t="s">
        <v>45</v>
      </c>
      <c r="F10" s="53">
        <v>179</v>
      </c>
      <c r="G10" s="34">
        <v>2</v>
      </c>
      <c r="H10" s="68">
        <v>890457</v>
      </c>
      <c r="I10" s="69">
        <v>37310</v>
      </c>
      <c r="J10" s="35">
        <f>I10/F10</f>
        <v>208.43575418994413</v>
      </c>
      <c r="K10" s="37">
        <f t="shared" si="0"/>
        <v>23.866443312784778</v>
      </c>
      <c r="L10" s="29">
        <v>1248005</v>
      </c>
      <c r="M10" s="30">
        <v>55506</v>
      </c>
      <c r="N10" s="36">
        <f>IF(L10&lt;&gt;0,-(L10-H10)/L10,"")</f>
        <v>-0.2864956470526961</v>
      </c>
      <c r="O10" s="36">
        <f>IF(M10&lt;&gt;0,-(M10-I10)/M10,"")</f>
        <v>-0.3278204158109033</v>
      </c>
      <c r="P10" s="56">
        <v>2138462</v>
      </c>
      <c r="Q10" s="57">
        <v>92816</v>
      </c>
      <c r="R10" s="38">
        <f t="shared" si="1"/>
        <v>23.039799172556457</v>
      </c>
    </row>
    <row r="11" spans="1:18" s="31" customFormat="1" ht="11.25">
      <c r="A11" s="26">
        <v>5</v>
      </c>
      <c r="B11" s="27" t="s">
        <v>31</v>
      </c>
      <c r="C11" s="67" t="s">
        <v>56</v>
      </c>
      <c r="D11" s="40" t="s">
        <v>57</v>
      </c>
      <c r="E11" s="28" t="s">
        <v>45</v>
      </c>
      <c r="F11" s="53">
        <v>155</v>
      </c>
      <c r="G11" s="34">
        <v>1</v>
      </c>
      <c r="H11" s="68">
        <v>700905</v>
      </c>
      <c r="I11" s="69">
        <v>28111</v>
      </c>
      <c r="J11" s="35">
        <f>I11/F11</f>
        <v>181.36129032258066</v>
      </c>
      <c r="K11" s="37">
        <f t="shared" si="0"/>
        <v>24.933477997936752</v>
      </c>
      <c r="L11" s="29"/>
      <c r="M11" s="30"/>
      <c r="N11" s="36"/>
      <c r="O11" s="36"/>
      <c r="P11" s="56">
        <v>700905</v>
      </c>
      <c r="Q11" s="57">
        <v>28111</v>
      </c>
      <c r="R11" s="38">
        <f t="shared" si="1"/>
        <v>24.933477997936752</v>
      </c>
    </row>
    <row r="12" spans="1:18" s="31" customFormat="1" ht="11.25">
      <c r="A12" s="26">
        <v>6</v>
      </c>
      <c r="B12" s="27" t="s">
        <v>31</v>
      </c>
      <c r="C12" s="66" t="s">
        <v>58</v>
      </c>
      <c r="D12" s="39" t="s">
        <v>59</v>
      </c>
      <c r="E12" s="28" t="s">
        <v>18</v>
      </c>
      <c r="F12" s="53">
        <v>193</v>
      </c>
      <c r="G12" s="34">
        <v>1</v>
      </c>
      <c r="H12" s="68">
        <v>597003</v>
      </c>
      <c r="I12" s="69">
        <v>26582</v>
      </c>
      <c r="J12" s="35">
        <f>I12/F12</f>
        <v>137.73056994818654</v>
      </c>
      <c r="K12" s="37">
        <f t="shared" si="0"/>
        <v>22.458919569633586</v>
      </c>
      <c r="L12" s="29"/>
      <c r="M12" s="30"/>
      <c r="N12" s="36"/>
      <c r="O12" s="36"/>
      <c r="P12" s="58">
        <v>597003</v>
      </c>
      <c r="Q12" s="59">
        <v>26582</v>
      </c>
      <c r="R12" s="38">
        <f t="shared" si="1"/>
        <v>22.458919569633586</v>
      </c>
    </row>
    <row r="13" spans="1:18" s="31" customFormat="1" ht="11.25">
      <c r="A13" s="26">
        <v>7</v>
      </c>
      <c r="B13" s="27" t="s">
        <v>31</v>
      </c>
      <c r="C13" s="66" t="s">
        <v>60</v>
      </c>
      <c r="D13" s="39" t="s">
        <v>61</v>
      </c>
      <c r="E13" s="28" t="s">
        <v>19</v>
      </c>
      <c r="F13" s="53">
        <v>271</v>
      </c>
      <c r="G13" s="34">
        <v>1</v>
      </c>
      <c r="H13" s="68">
        <v>558042</v>
      </c>
      <c r="I13" s="69">
        <v>25952</v>
      </c>
      <c r="J13" s="35">
        <f>I13/F13</f>
        <v>95.76383763837639</v>
      </c>
      <c r="K13" s="37">
        <f t="shared" si="0"/>
        <v>21.502851418002464</v>
      </c>
      <c r="L13" s="29"/>
      <c r="M13" s="30"/>
      <c r="N13" s="36"/>
      <c r="O13" s="36"/>
      <c r="P13" s="58">
        <v>679559.5</v>
      </c>
      <c r="Q13" s="59">
        <v>31303</v>
      </c>
      <c r="R13" s="38">
        <f t="shared" si="1"/>
        <v>21.709085391176565</v>
      </c>
    </row>
    <row r="14" spans="1:18" s="31" customFormat="1" ht="11.25">
      <c r="A14" s="26">
        <v>8</v>
      </c>
      <c r="B14" s="27"/>
      <c r="C14" s="66" t="s">
        <v>34</v>
      </c>
      <c r="D14" s="39" t="s">
        <v>34</v>
      </c>
      <c r="E14" s="28" t="s">
        <v>19</v>
      </c>
      <c r="F14" s="53">
        <v>125</v>
      </c>
      <c r="G14" s="34">
        <v>3</v>
      </c>
      <c r="H14" s="68">
        <v>123829</v>
      </c>
      <c r="I14" s="69">
        <v>5496</v>
      </c>
      <c r="J14" s="35">
        <f>I14/F14</f>
        <v>43.968</v>
      </c>
      <c r="K14" s="37">
        <f t="shared" si="0"/>
        <v>22.53074963609898</v>
      </c>
      <c r="L14" s="29">
        <v>360154.5</v>
      </c>
      <c r="M14" s="30">
        <v>16799</v>
      </c>
      <c r="N14" s="36">
        <f>IF(L14&lt;&gt;0,-(L14-H14)/L14,"")</f>
        <v>-0.6561781124489628</v>
      </c>
      <c r="O14" s="36">
        <f>IF(M14&lt;&gt;0,-(M14-I14)/M14,"")</f>
        <v>-0.6728376689088637</v>
      </c>
      <c r="P14" s="58">
        <v>926284.5</v>
      </c>
      <c r="Q14" s="59">
        <v>57675</v>
      </c>
      <c r="R14" s="38">
        <f t="shared" si="1"/>
        <v>16.060416124837452</v>
      </c>
    </row>
    <row r="15" spans="1:18" s="31" customFormat="1" ht="11.25">
      <c r="A15" s="26">
        <v>9</v>
      </c>
      <c r="B15" s="27" t="s">
        <v>31</v>
      </c>
      <c r="C15" s="67" t="s">
        <v>62</v>
      </c>
      <c r="D15" s="40" t="s">
        <v>62</v>
      </c>
      <c r="E15" s="28" t="s">
        <v>23</v>
      </c>
      <c r="F15" s="53">
        <v>84</v>
      </c>
      <c r="G15" s="34">
        <v>1</v>
      </c>
      <c r="H15" s="68">
        <v>80232</v>
      </c>
      <c r="I15" s="69">
        <v>3388</v>
      </c>
      <c r="J15" s="35">
        <f>I15/F15</f>
        <v>40.333333333333336</v>
      </c>
      <c r="K15" s="37">
        <f t="shared" si="0"/>
        <v>23.681227863046043</v>
      </c>
      <c r="L15" s="29"/>
      <c r="M15" s="30"/>
      <c r="N15" s="36"/>
      <c r="O15" s="36"/>
      <c r="P15" s="56">
        <v>80232</v>
      </c>
      <c r="Q15" s="57">
        <v>3388</v>
      </c>
      <c r="R15" s="38">
        <f t="shared" si="1"/>
        <v>23.681227863046043</v>
      </c>
    </row>
    <row r="16" spans="1:18" s="31" customFormat="1" ht="11.25">
      <c r="A16" s="26">
        <v>10</v>
      </c>
      <c r="B16" s="27" t="s">
        <v>31</v>
      </c>
      <c r="C16" s="66" t="s">
        <v>63</v>
      </c>
      <c r="D16" s="39" t="s">
        <v>63</v>
      </c>
      <c r="E16" s="41" t="s">
        <v>48</v>
      </c>
      <c r="F16" s="53">
        <v>101</v>
      </c>
      <c r="G16" s="34">
        <v>1</v>
      </c>
      <c r="H16" s="68">
        <v>64530</v>
      </c>
      <c r="I16" s="69">
        <v>2885</v>
      </c>
      <c r="J16" s="35">
        <f>I16/F16</f>
        <v>28.564356435643564</v>
      </c>
      <c r="K16" s="37">
        <f t="shared" si="0"/>
        <v>22.36741767764298</v>
      </c>
      <c r="L16" s="29"/>
      <c r="M16" s="30"/>
      <c r="N16" s="36"/>
      <c r="O16" s="36"/>
      <c r="P16" s="58">
        <v>64530</v>
      </c>
      <c r="Q16" s="59">
        <v>2885</v>
      </c>
      <c r="R16" s="38">
        <f t="shared" si="1"/>
        <v>22.36741767764298</v>
      </c>
    </row>
    <row r="17" spans="1:18" s="31" customFormat="1" ht="11.25">
      <c r="A17" s="26">
        <v>11</v>
      </c>
      <c r="B17" s="27"/>
      <c r="C17" s="66" t="s">
        <v>27</v>
      </c>
      <c r="D17" s="39" t="s">
        <v>26</v>
      </c>
      <c r="E17" s="28" t="s">
        <v>19</v>
      </c>
      <c r="F17" s="53">
        <v>2</v>
      </c>
      <c r="G17" s="34">
        <v>8</v>
      </c>
      <c r="H17" s="68">
        <v>78</v>
      </c>
      <c r="I17" s="69">
        <v>1170</v>
      </c>
      <c r="J17" s="35">
        <f>I17/F17</f>
        <v>585</v>
      </c>
      <c r="K17" s="37">
        <f t="shared" si="0"/>
        <v>0.06666666666666667</v>
      </c>
      <c r="L17" s="29">
        <v>399</v>
      </c>
      <c r="M17" s="30">
        <v>20</v>
      </c>
      <c r="N17" s="36">
        <f aca="true" t="shared" si="2" ref="N17:O34">IF(L17&lt;&gt;0,-(L17-H17)/L17,"")</f>
        <v>-0.8045112781954887</v>
      </c>
      <c r="O17" s="36">
        <f t="shared" si="2"/>
        <v>57.5</v>
      </c>
      <c r="P17" s="58">
        <v>143014.5</v>
      </c>
      <c r="Q17" s="59">
        <v>7496</v>
      </c>
      <c r="R17" s="38">
        <f t="shared" si="1"/>
        <v>19.078775346851653</v>
      </c>
    </row>
    <row r="18" spans="1:18" s="31" customFormat="1" ht="11.25">
      <c r="A18" s="26">
        <v>12</v>
      </c>
      <c r="B18" s="27" t="s">
        <v>31</v>
      </c>
      <c r="C18" s="66" t="s">
        <v>50</v>
      </c>
      <c r="D18" s="39" t="s">
        <v>53</v>
      </c>
      <c r="E18" s="28" t="s">
        <v>21</v>
      </c>
      <c r="F18" s="53">
        <v>18</v>
      </c>
      <c r="G18" s="34">
        <v>1</v>
      </c>
      <c r="H18" s="68">
        <v>19218</v>
      </c>
      <c r="I18" s="69">
        <v>1015</v>
      </c>
      <c r="J18" s="35">
        <f>I18/F18</f>
        <v>56.388888888888886</v>
      </c>
      <c r="K18" s="37">
        <f t="shared" si="0"/>
        <v>18.933990147783252</v>
      </c>
      <c r="L18" s="29">
        <v>392</v>
      </c>
      <c r="M18" s="30">
        <v>16</v>
      </c>
      <c r="N18" s="36">
        <f t="shared" si="2"/>
        <v>48.025510204081634</v>
      </c>
      <c r="O18" s="36">
        <f t="shared" si="2"/>
        <v>62.4375</v>
      </c>
      <c r="P18" s="58">
        <v>19610</v>
      </c>
      <c r="Q18" s="59">
        <v>1031</v>
      </c>
      <c r="R18" s="38">
        <f t="shared" si="1"/>
        <v>19.020368574199807</v>
      </c>
    </row>
    <row r="19" spans="1:18" s="31" customFormat="1" ht="11.25">
      <c r="A19" s="26">
        <v>13</v>
      </c>
      <c r="B19" s="27"/>
      <c r="C19" s="66" t="s">
        <v>64</v>
      </c>
      <c r="D19" s="39" t="s">
        <v>64</v>
      </c>
      <c r="E19" s="28" t="s">
        <v>19</v>
      </c>
      <c r="F19" s="53">
        <v>1</v>
      </c>
      <c r="G19" s="34">
        <v>5</v>
      </c>
      <c r="H19" s="68">
        <v>63</v>
      </c>
      <c r="I19" s="69">
        <v>756</v>
      </c>
      <c r="J19" s="35">
        <f>I19/F19</f>
        <v>756</v>
      </c>
      <c r="K19" s="37">
        <f t="shared" si="0"/>
        <v>0.08333333333333333</v>
      </c>
      <c r="L19" s="29">
        <v>10285</v>
      </c>
      <c r="M19" s="30">
        <v>687</v>
      </c>
      <c r="N19" s="36">
        <f t="shared" si="2"/>
        <v>-0.9938745746232377</v>
      </c>
      <c r="O19" s="36">
        <f t="shared" si="2"/>
        <v>0.10043668122270742</v>
      </c>
      <c r="P19" s="58">
        <v>504223</v>
      </c>
      <c r="Q19" s="59">
        <v>33844</v>
      </c>
      <c r="R19" s="38">
        <f t="shared" si="1"/>
        <v>14.898445810187921</v>
      </c>
    </row>
    <row r="20" spans="1:18" s="31" customFormat="1" ht="11.25">
      <c r="A20" s="26">
        <v>14</v>
      </c>
      <c r="B20" s="27"/>
      <c r="C20" s="66" t="s">
        <v>37</v>
      </c>
      <c r="D20" s="39" t="s">
        <v>37</v>
      </c>
      <c r="E20" s="28" t="s">
        <v>18</v>
      </c>
      <c r="F20" s="53">
        <v>10</v>
      </c>
      <c r="G20" s="34">
        <v>3</v>
      </c>
      <c r="H20" s="68">
        <v>18854</v>
      </c>
      <c r="I20" s="69">
        <v>738</v>
      </c>
      <c r="J20" s="35">
        <f>I20/F20</f>
        <v>73.8</v>
      </c>
      <c r="K20" s="37">
        <f t="shared" si="0"/>
        <v>25.54742547425474</v>
      </c>
      <c r="L20" s="29">
        <v>282042</v>
      </c>
      <c r="M20" s="30">
        <v>11828</v>
      </c>
      <c r="N20" s="36">
        <f t="shared" si="2"/>
        <v>-0.9331518000865119</v>
      </c>
      <c r="O20" s="36">
        <f t="shared" si="2"/>
        <v>-0.9376056814338857</v>
      </c>
      <c r="P20" s="58">
        <v>820315</v>
      </c>
      <c r="Q20" s="59">
        <v>34556</v>
      </c>
      <c r="R20" s="38">
        <f t="shared" si="1"/>
        <v>23.738713971524483</v>
      </c>
    </row>
    <row r="21" spans="1:18" s="31" customFormat="1" ht="11.25">
      <c r="A21" s="26">
        <v>15</v>
      </c>
      <c r="B21" s="27"/>
      <c r="C21" s="66" t="s">
        <v>32</v>
      </c>
      <c r="D21" s="39" t="s">
        <v>32</v>
      </c>
      <c r="E21" s="28" t="s">
        <v>21</v>
      </c>
      <c r="F21" s="53">
        <v>1</v>
      </c>
      <c r="G21" s="34">
        <v>3</v>
      </c>
      <c r="H21" s="68">
        <v>13124</v>
      </c>
      <c r="I21" s="69">
        <v>608</v>
      </c>
      <c r="J21" s="35">
        <f>I21/F21</f>
        <v>608</v>
      </c>
      <c r="K21" s="37">
        <f t="shared" si="0"/>
        <v>21.585526315789473</v>
      </c>
      <c r="L21" s="29">
        <v>30444</v>
      </c>
      <c r="M21" s="30">
        <v>1515</v>
      </c>
      <c r="N21" s="36">
        <f t="shared" si="2"/>
        <v>-0.5689134147943765</v>
      </c>
      <c r="O21" s="36">
        <f t="shared" si="2"/>
        <v>-0.5986798679867987</v>
      </c>
      <c r="P21" s="58">
        <v>106808</v>
      </c>
      <c r="Q21" s="59">
        <v>5292</v>
      </c>
      <c r="R21" s="38">
        <f t="shared" si="1"/>
        <v>20.18291761148904</v>
      </c>
    </row>
    <row r="22" spans="1:18" s="31" customFormat="1" ht="11.25">
      <c r="A22" s="26">
        <v>16</v>
      </c>
      <c r="B22" s="27"/>
      <c r="C22" s="66" t="s">
        <v>49</v>
      </c>
      <c r="D22" s="39" t="s">
        <v>52</v>
      </c>
      <c r="E22" s="28" t="s">
        <v>21</v>
      </c>
      <c r="F22" s="53">
        <v>7</v>
      </c>
      <c r="G22" s="34">
        <v>1</v>
      </c>
      <c r="H22" s="68">
        <v>14125</v>
      </c>
      <c r="I22" s="69">
        <v>599</v>
      </c>
      <c r="J22" s="35">
        <f>I22/F22</f>
        <v>85.57142857142857</v>
      </c>
      <c r="K22" s="37">
        <f t="shared" si="0"/>
        <v>23.580968280467445</v>
      </c>
      <c r="L22" s="29">
        <v>2340</v>
      </c>
      <c r="M22" s="30">
        <v>108</v>
      </c>
      <c r="N22" s="36">
        <f t="shared" si="2"/>
        <v>5.036324786324786</v>
      </c>
      <c r="O22" s="36">
        <f t="shared" si="2"/>
        <v>4.546296296296297</v>
      </c>
      <c r="P22" s="58">
        <v>16465</v>
      </c>
      <c r="Q22" s="59">
        <v>707</v>
      </c>
      <c r="R22" s="38">
        <f t="shared" si="1"/>
        <v>23.28854314002829</v>
      </c>
    </row>
    <row r="23" spans="1:18" s="31" customFormat="1" ht="11.25">
      <c r="A23" s="26">
        <v>17</v>
      </c>
      <c r="B23" s="27"/>
      <c r="C23" s="66" t="s">
        <v>65</v>
      </c>
      <c r="D23" s="39" t="s">
        <v>65</v>
      </c>
      <c r="E23" s="28" t="s">
        <v>19</v>
      </c>
      <c r="F23" s="53">
        <v>1</v>
      </c>
      <c r="G23" s="34">
        <v>7</v>
      </c>
      <c r="H23" s="68">
        <v>29</v>
      </c>
      <c r="I23" s="69">
        <v>494</v>
      </c>
      <c r="J23" s="35">
        <f>I23/F23</f>
        <v>494</v>
      </c>
      <c r="K23" s="37">
        <f t="shared" si="0"/>
        <v>0.058704453441295545</v>
      </c>
      <c r="L23" s="29">
        <v>8361.5</v>
      </c>
      <c r="M23" s="30">
        <v>364</v>
      </c>
      <c r="N23" s="36">
        <f t="shared" si="2"/>
        <v>-0.9965317227770137</v>
      </c>
      <c r="O23" s="36">
        <f t="shared" si="2"/>
        <v>0.35714285714285715</v>
      </c>
      <c r="P23" s="58">
        <v>99677</v>
      </c>
      <c r="Q23" s="59">
        <v>5048</v>
      </c>
      <c r="R23" s="38">
        <f t="shared" si="1"/>
        <v>19.745839936608558</v>
      </c>
    </row>
    <row r="24" spans="1:18" s="31" customFormat="1" ht="11.25">
      <c r="A24" s="26">
        <v>18</v>
      </c>
      <c r="B24" s="27"/>
      <c r="C24" s="66" t="s">
        <v>46</v>
      </c>
      <c r="D24" s="39" t="s">
        <v>47</v>
      </c>
      <c r="E24" s="41" t="s">
        <v>48</v>
      </c>
      <c r="F24" s="53">
        <v>23</v>
      </c>
      <c r="G24" s="34">
        <v>2</v>
      </c>
      <c r="H24" s="68">
        <v>8885</v>
      </c>
      <c r="I24" s="69">
        <v>412</v>
      </c>
      <c r="J24" s="35">
        <f>I24/F24</f>
        <v>17.91304347826087</v>
      </c>
      <c r="K24" s="37">
        <f t="shared" si="0"/>
        <v>21.565533980582526</v>
      </c>
      <c r="L24" s="29">
        <v>173504</v>
      </c>
      <c r="M24" s="30">
        <v>8376</v>
      </c>
      <c r="N24" s="36">
        <f t="shared" si="2"/>
        <v>-0.9487908059756548</v>
      </c>
      <c r="O24" s="36">
        <f t="shared" si="2"/>
        <v>-0.9508118433619867</v>
      </c>
      <c r="P24" s="58">
        <v>182389</v>
      </c>
      <c r="Q24" s="59">
        <v>8788</v>
      </c>
      <c r="R24" s="38">
        <f t="shared" si="1"/>
        <v>20.754324078288576</v>
      </c>
    </row>
    <row r="25" spans="1:18" s="31" customFormat="1" ht="11.25">
      <c r="A25" s="26">
        <v>19</v>
      </c>
      <c r="B25" s="32"/>
      <c r="C25" s="66" t="s">
        <v>28</v>
      </c>
      <c r="D25" s="39" t="s">
        <v>22</v>
      </c>
      <c r="E25" s="28" t="s">
        <v>20</v>
      </c>
      <c r="F25" s="53">
        <v>7</v>
      </c>
      <c r="G25" s="34">
        <v>3</v>
      </c>
      <c r="H25" s="68">
        <v>5011.5</v>
      </c>
      <c r="I25" s="69">
        <v>236</v>
      </c>
      <c r="J25" s="35">
        <f>I25/F25</f>
        <v>33.714285714285715</v>
      </c>
      <c r="K25" s="37">
        <f t="shared" si="0"/>
        <v>21.235169491525422</v>
      </c>
      <c r="L25" s="29">
        <v>41836</v>
      </c>
      <c r="M25" s="30">
        <v>1868</v>
      </c>
      <c r="N25" s="36">
        <f t="shared" si="2"/>
        <v>-0.8802108232144564</v>
      </c>
      <c r="O25" s="36">
        <f t="shared" si="2"/>
        <v>-0.8736616702355461</v>
      </c>
      <c r="P25" s="60">
        <v>274870</v>
      </c>
      <c r="Q25" s="61">
        <v>12560</v>
      </c>
      <c r="R25" s="38">
        <f t="shared" si="1"/>
        <v>21.88455414012739</v>
      </c>
    </row>
    <row r="26" spans="1:18" ht="11.25">
      <c r="A26" s="26">
        <v>20</v>
      </c>
      <c r="B26" s="27"/>
      <c r="C26" s="67" t="s">
        <v>35</v>
      </c>
      <c r="D26" s="40" t="s">
        <v>35</v>
      </c>
      <c r="E26" s="28" t="s">
        <v>23</v>
      </c>
      <c r="F26" s="53">
        <v>6</v>
      </c>
      <c r="G26" s="34">
        <v>3</v>
      </c>
      <c r="H26" s="68">
        <v>3079</v>
      </c>
      <c r="I26" s="69">
        <v>179</v>
      </c>
      <c r="J26" s="35">
        <f>I26/F26</f>
        <v>29.833333333333332</v>
      </c>
      <c r="K26" s="37">
        <f t="shared" si="0"/>
        <v>17.201117318435752</v>
      </c>
      <c r="L26" s="29">
        <v>45732.5</v>
      </c>
      <c r="M26" s="30">
        <v>2093</v>
      </c>
      <c r="N26" s="36">
        <f t="shared" si="2"/>
        <v>-0.9326737003225277</v>
      </c>
      <c r="O26" s="36">
        <f t="shared" si="2"/>
        <v>-0.9144768275203058</v>
      </c>
      <c r="P26" s="56">
        <v>267752.8</v>
      </c>
      <c r="Q26" s="57">
        <v>12570</v>
      </c>
      <c r="R26" s="38">
        <f t="shared" si="1"/>
        <v>21.30093874303898</v>
      </c>
    </row>
    <row r="27" spans="1:18" ht="11.25">
      <c r="A27" s="26">
        <v>21</v>
      </c>
      <c r="B27" s="27"/>
      <c r="C27" s="66" t="s">
        <v>33</v>
      </c>
      <c r="D27" s="39" t="s">
        <v>33</v>
      </c>
      <c r="E27" s="28" t="s">
        <v>21</v>
      </c>
      <c r="F27" s="53">
        <v>4</v>
      </c>
      <c r="G27" s="34">
        <v>3</v>
      </c>
      <c r="H27" s="68">
        <v>3966.5</v>
      </c>
      <c r="I27" s="69">
        <v>164</v>
      </c>
      <c r="J27" s="35">
        <f>I27/F27</f>
        <v>41</v>
      </c>
      <c r="K27" s="37">
        <f t="shared" si="0"/>
        <v>24.1859756097561</v>
      </c>
      <c r="L27" s="29">
        <v>20677</v>
      </c>
      <c r="M27" s="30">
        <v>1075</v>
      </c>
      <c r="N27" s="36">
        <f t="shared" si="2"/>
        <v>-0.8081684963969628</v>
      </c>
      <c r="O27" s="36">
        <f t="shared" si="2"/>
        <v>-0.8474418604651163</v>
      </c>
      <c r="P27" s="58">
        <v>65057</v>
      </c>
      <c r="Q27" s="59">
        <v>3344</v>
      </c>
      <c r="R27" s="38">
        <f t="shared" si="1"/>
        <v>19.454844497607656</v>
      </c>
    </row>
    <row r="28" spans="1:18" ht="11.25">
      <c r="A28" s="26">
        <v>22</v>
      </c>
      <c r="B28" s="27"/>
      <c r="C28" s="66" t="s">
        <v>39</v>
      </c>
      <c r="D28" s="39" t="s">
        <v>40</v>
      </c>
      <c r="E28" s="28" t="s">
        <v>20</v>
      </c>
      <c r="F28" s="53">
        <v>4</v>
      </c>
      <c r="G28" s="34">
        <v>2</v>
      </c>
      <c r="H28" s="68">
        <v>2232.5</v>
      </c>
      <c r="I28" s="69">
        <v>89</v>
      </c>
      <c r="J28" s="35">
        <f>I28/F28</f>
        <v>22.25</v>
      </c>
      <c r="K28" s="37">
        <f t="shared" si="0"/>
        <v>25.084269662921347</v>
      </c>
      <c r="L28" s="29">
        <v>22290.5</v>
      </c>
      <c r="M28" s="30">
        <v>860</v>
      </c>
      <c r="N28" s="36">
        <f t="shared" si="2"/>
        <v>-0.8998452255445145</v>
      </c>
      <c r="O28" s="36">
        <f t="shared" si="2"/>
        <v>-0.8965116279069767</v>
      </c>
      <c r="P28" s="60">
        <v>25663</v>
      </c>
      <c r="Q28" s="61">
        <v>1006</v>
      </c>
      <c r="R28" s="38">
        <f t="shared" si="1"/>
        <v>25.509940357852884</v>
      </c>
    </row>
    <row r="29" spans="1:18" ht="11.25">
      <c r="A29" s="26">
        <v>23</v>
      </c>
      <c r="B29" s="27"/>
      <c r="C29" s="67" t="s">
        <v>66</v>
      </c>
      <c r="D29" s="40" t="s">
        <v>67</v>
      </c>
      <c r="E29" s="28" t="s">
        <v>23</v>
      </c>
      <c r="F29" s="53">
        <v>1</v>
      </c>
      <c r="G29" s="34">
        <v>20</v>
      </c>
      <c r="H29" s="76">
        <v>1260</v>
      </c>
      <c r="I29" s="77">
        <v>63</v>
      </c>
      <c r="J29" s="35">
        <f>I29/F29</f>
        <v>63</v>
      </c>
      <c r="K29" s="37">
        <f t="shared" si="0"/>
        <v>20</v>
      </c>
      <c r="L29" s="29">
        <v>4841</v>
      </c>
      <c r="M29" s="30">
        <v>429</v>
      </c>
      <c r="N29" s="36">
        <f t="shared" si="2"/>
        <v>-0.7397231976864285</v>
      </c>
      <c r="O29" s="36">
        <f t="shared" si="2"/>
        <v>-0.8531468531468531</v>
      </c>
      <c r="P29" s="78">
        <v>4427933.149999999</v>
      </c>
      <c r="Q29" s="79">
        <v>293745</v>
      </c>
      <c r="R29" s="38">
        <f t="shared" si="1"/>
        <v>15.074071558664826</v>
      </c>
    </row>
    <row r="30" spans="1:18" ht="11.25">
      <c r="A30" s="26">
        <v>24</v>
      </c>
      <c r="B30" s="27"/>
      <c r="C30" s="66" t="s">
        <v>68</v>
      </c>
      <c r="D30" s="39" t="s">
        <v>68</v>
      </c>
      <c r="E30" s="28" t="s">
        <v>20</v>
      </c>
      <c r="F30" s="53">
        <v>1</v>
      </c>
      <c r="G30" s="34">
        <v>25</v>
      </c>
      <c r="H30" s="68">
        <v>536</v>
      </c>
      <c r="I30" s="70">
        <v>25</v>
      </c>
      <c r="J30" s="35">
        <f>I30/F30</f>
        <v>25</v>
      </c>
      <c r="K30" s="37">
        <f t="shared" si="0"/>
        <v>21.44</v>
      </c>
      <c r="L30" s="29">
        <v>580</v>
      </c>
      <c r="M30" s="33">
        <v>29</v>
      </c>
      <c r="N30" s="36">
        <f t="shared" si="2"/>
        <v>-0.07586206896551724</v>
      </c>
      <c r="O30" s="36">
        <f t="shared" si="2"/>
        <v>-0.13793103448275862</v>
      </c>
      <c r="P30" s="56">
        <v>246450.13999999996</v>
      </c>
      <c r="Q30" s="57">
        <v>24758</v>
      </c>
      <c r="R30" s="38">
        <f t="shared" si="1"/>
        <v>9.954363841990466</v>
      </c>
    </row>
    <row r="31" spans="1:18" ht="11.25">
      <c r="A31" s="26">
        <v>25</v>
      </c>
      <c r="B31" s="27"/>
      <c r="C31" s="66" t="s">
        <v>69</v>
      </c>
      <c r="D31" s="39" t="s">
        <v>69</v>
      </c>
      <c r="E31" s="28" t="s">
        <v>20</v>
      </c>
      <c r="F31" s="53">
        <v>3</v>
      </c>
      <c r="G31" s="34">
        <v>18</v>
      </c>
      <c r="H31" s="68">
        <v>533</v>
      </c>
      <c r="I31" s="69">
        <v>22</v>
      </c>
      <c r="J31" s="35">
        <f>I31/F31</f>
        <v>7.333333333333333</v>
      </c>
      <c r="K31" s="37">
        <f t="shared" si="0"/>
        <v>24.227272727272727</v>
      </c>
      <c r="L31" s="29">
        <v>269</v>
      </c>
      <c r="M31" s="30">
        <v>13</v>
      </c>
      <c r="N31" s="36">
        <f t="shared" si="2"/>
        <v>0.9814126394052045</v>
      </c>
      <c r="O31" s="36">
        <f t="shared" si="2"/>
        <v>0.6923076923076923</v>
      </c>
      <c r="P31" s="60">
        <v>187038.5</v>
      </c>
      <c r="Q31" s="61">
        <v>14556</v>
      </c>
      <c r="R31" s="38">
        <f t="shared" si="1"/>
        <v>12.849580928826601</v>
      </c>
    </row>
    <row r="32" spans="1:18" ht="11.25">
      <c r="A32" s="26">
        <v>26</v>
      </c>
      <c r="B32" s="32"/>
      <c r="C32" s="66" t="s">
        <v>29</v>
      </c>
      <c r="D32" s="39" t="s">
        <v>30</v>
      </c>
      <c r="E32" s="28" t="s">
        <v>20</v>
      </c>
      <c r="F32" s="53">
        <v>1</v>
      </c>
      <c r="G32" s="34">
        <v>3</v>
      </c>
      <c r="H32" s="68">
        <v>200</v>
      </c>
      <c r="I32" s="69">
        <v>8</v>
      </c>
      <c r="J32" s="35">
        <f>I32/F32</f>
        <v>8</v>
      </c>
      <c r="K32" s="37">
        <f t="shared" si="0"/>
        <v>25</v>
      </c>
      <c r="L32" s="29">
        <v>3637</v>
      </c>
      <c r="M32" s="30">
        <v>147</v>
      </c>
      <c r="N32" s="36">
        <f t="shared" si="2"/>
        <v>-0.9450096233159198</v>
      </c>
      <c r="O32" s="36">
        <f t="shared" si="2"/>
        <v>-0.9455782312925171</v>
      </c>
      <c r="P32" s="60">
        <v>32469.5</v>
      </c>
      <c r="Q32" s="61">
        <v>1257</v>
      </c>
      <c r="R32" s="38">
        <f t="shared" si="1"/>
        <v>25.830946698488464</v>
      </c>
    </row>
    <row r="33" spans="1:18" ht="11.25">
      <c r="A33" s="26">
        <v>27</v>
      </c>
      <c r="B33" s="27"/>
      <c r="C33" s="66" t="s">
        <v>24</v>
      </c>
      <c r="D33" s="39" t="s">
        <v>25</v>
      </c>
      <c r="E33" s="28" t="s">
        <v>20</v>
      </c>
      <c r="F33" s="53">
        <v>1</v>
      </c>
      <c r="G33" s="34">
        <v>10</v>
      </c>
      <c r="H33" s="68">
        <v>160</v>
      </c>
      <c r="I33" s="69">
        <v>8</v>
      </c>
      <c r="J33" s="35">
        <f>I33/F33</f>
        <v>8</v>
      </c>
      <c r="K33" s="37">
        <f t="shared" si="0"/>
        <v>20</v>
      </c>
      <c r="L33" s="29">
        <v>945</v>
      </c>
      <c r="M33" s="30">
        <v>63</v>
      </c>
      <c r="N33" s="36">
        <f t="shared" si="2"/>
        <v>-0.8306878306878307</v>
      </c>
      <c r="O33" s="36">
        <f t="shared" si="2"/>
        <v>-0.873015873015873</v>
      </c>
      <c r="P33" s="60">
        <v>142515.5</v>
      </c>
      <c r="Q33" s="61">
        <v>8113</v>
      </c>
      <c r="R33" s="38">
        <f t="shared" si="1"/>
        <v>17.56631332429434</v>
      </c>
    </row>
    <row r="34" spans="1:18" ht="11.25">
      <c r="A34" s="26">
        <v>28</v>
      </c>
      <c r="B34" s="27"/>
      <c r="C34" s="66" t="s">
        <v>51</v>
      </c>
      <c r="D34" s="39" t="s">
        <v>51</v>
      </c>
      <c r="E34" s="28" t="s">
        <v>21</v>
      </c>
      <c r="F34" s="53">
        <v>1</v>
      </c>
      <c r="G34" s="34">
        <v>3</v>
      </c>
      <c r="H34" s="68">
        <v>125</v>
      </c>
      <c r="I34" s="69">
        <v>5</v>
      </c>
      <c r="J34" s="35">
        <f>I34/F34</f>
        <v>5</v>
      </c>
      <c r="K34" s="37">
        <f t="shared" si="0"/>
        <v>25</v>
      </c>
      <c r="L34" s="29">
        <v>166</v>
      </c>
      <c r="M34" s="30">
        <v>8</v>
      </c>
      <c r="N34" s="36">
        <f t="shared" si="2"/>
        <v>-0.2469879518072289</v>
      </c>
      <c r="O34" s="36">
        <f t="shared" si="2"/>
        <v>-0.375</v>
      </c>
      <c r="P34" s="58">
        <v>6310</v>
      </c>
      <c r="Q34" s="59">
        <v>325</v>
      </c>
      <c r="R34" s="38">
        <f t="shared" si="1"/>
        <v>19.415384615384614</v>
      </c>
    </row>
  </sheetData>
  <sheetProtection selectLockedCells="1" selectUnlockedCells="1"/>
  <mergeCells count="9">
    <mergeCell ref="B1:C1"/>
    <mergeCell ref="H1:R3"/>
    <mergeCell ref="B2:C2"/>
    <mergeCell ref="B3:C3"/>
    <mergeCell ref="P4:R4"/>
    <mergeCell ref="H4:I4"/>
    <mergeCell ref="J4:K4"/>
    <mergeCell ref="L4:M4"/>
    <mergeCell ref="N4:O4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2021-07-25T10:04:22Z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