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25260" windowHeight="8505" activeTab="0"/>
  </bookViews>
  <sheets>
    <sheet name="20-26.11.2020 (hafta)" sheetId="1" r:id="rId1"/>
  </sheets>
  <definedNames>
    <definedName name="Excel_BuiltIn__FilterDatabase" localSheetId="0">'20-26.11.2020 (hafta)'!$A$1:$V$35</definedName>
    <definedName name="_xlnm.Print_Area" localSheetId="0">'20-26.11.2020 (hafta)'!#REF!</definedName>
  </definedNames>
  <calcPr fullCalcOnLoad="1"/>
</workbook>
</file>

<file path=xl/sharedStrings.xml><?xml version="1.0" encoding="utf-8"?>
<sst xmlns="http://schemas.openxmlformats.org/spreadsheetml/2006/main" count="144" uniqueCount="86">
  <si>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</si>
  <si>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</si>
  <si>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</si>
  <si>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</si>
  <si>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</si>
  <si>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</si>
  <si>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</si>
  <si>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</si>
  <si>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</si>
  <si>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</si>
  <si>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</si>
  <si>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</si>
  <si>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</si>
  <si>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</si>
  <si>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</si>
  <si>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</si>
  <si>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</si>
  <si>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</si>
  <si>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</si>
  <si>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</si>
  <si>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</si>
  <si>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</si>
  <si>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</si>
  <si>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</si>
  <si>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15+</t>
  </si>
  <si>
    <t>7+13A</t>
  </si>
  <si>
    <t>WARNER BROS. TURKEY</t>
  </si>
  <si>
    <t>CHANTIER FILMS</t>
  </si>
  <si>
    <t>CGVMARS DAĞITIM</t>
  </si>
  <si>
    <t>BİR FİLM</t>
  </si>
  <si>
    <t>13+</t>
  </si>
  <si>
    <t>BS DAĞITIM</t>
  </si>
  <si>
    <t>18+</t>
  </si>
  <si>
    <t>JOHN WICK 2</t>
  </si>
  <si>
    <t>PINOCCHIO</t>
  </si>
  <si>
    <t>PİNOKYO</t>
  </si>
  <si>
    <t>YABANCI</t>
  </si>
  <si>
    <t>CJET</t>
  </si>
  <si>
    <t>AQUAMAN</t>
  </si>
  <si>
    <t>TME FILMS</t>
  </si>
  <si>
    <t>SİCCİN 6</t>
  </si>
  <si>
    <t>16+</t>
  </si>
  <si>
    <t>10+</t>
  </si>
  <si>
    <t>6A</t>
  </si>
  <si>
    <t>10+13A</t>
  </si>
  <si>
    <t>6+10A</t>
  </si>
  <si>
    <t>6+</t>
  </si>
  <si>
    <t>TENET</t>
  </si>
  <si>
    <t>MULAN</t>
  </si>
  <si>
    <t>THE NEW MUTANTS</t>
  </si>
  <si>
    <t>YENİ MUTANATLAR</t>
  </si>
  <si>
    <t>HADİ GİDELİM</t>
  </si>
  <si>
    <t>ONWARD</t>
  </si>
  <si>
    <t>SCOOB!</t>
  </si>
  <si>
    <t>PENINSULA</t>
  </si>
  <si>
    <t>YARIMADA</t>
  </si>
  <si>
    <t>TROLLS 2</t>
  </si>
  <si>
    <t>TROLLER: DÜNYA TURU</t>
  </si>
  <si>
    <t>AİLE HÜKÜMETİ</t>
  </si>
  <si>
    <t>POLAROID</t>
  </si>
  <si>
    <t>BAY LİNK: KAYIP EFSANE</t>
  </si>
  <si>
    <t>MISSING LINK</t>
  </si>
  <si>
    <t>Y. KÖYÜ YE'CÜC ME'CÜC</t>
  </si>
  <si>
    <t>HASHTAG</t>
  </si>
  <si>
    <t>KABUS EVİ</t>
  </si>
  <si>
    <t>HAUNT</t>
  </si>
  <si>
    <t>SEA FEVER</t>
  </si>
  <si>
    <t>DERİN KORKU</t>
  </si>
  <si>
    <t>ETE 85</t>
  </si>
  <si>
    <t>85 YAZI</t>
  </si>
  <si>
    <t>HONEST THIEF</t>
  </si>
  <si>
    <t>DÜRÜST HIRSIZ</t>
  </si>
  <si>
    <t>SON ŞAKA</t>
  </si>
  <si>
    <t>EXILE</t>
  </si>
  <si>
    <t>AŞK SENİ BULUR</t>
  </si>
  <si>
    <t>LET HIM GO</t>
  </si>
  <si>
    <t>GİTMESİNE İZİN VER</t>
  </si>
  <si>
    <t>FOLLOW ME</t>
  </si>
  <si>
    <t>ÇİFTE BELA: SİHİRLİ AYNA</t>
  </si>
  <si>
    <t>UNHEIMLICH PERFEKTE FREUNDE</t>
  </si>
  <si>
    <t>SIRA DIŞI</t>
  </si>
  <si>
    <t>FREAKY</t>
  </si>
  <si>
    <t>İKİ GÖZÜM AHMET</t>
  </si>
  <si>
    <t>AZİZLER HAPİSHANESİ</t>
  </si>
  <si>
    <t>PATIENT OF A SAINT</t>
  </si>
  <si>
    <t>20 -26 KASIM 2020 / 47.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</si>
</sst>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0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sz val="7"/>
      <color indexed="40"/>
      <name val="Arial"/>
      <family val="2"/>
    </font>
    <font>
      <sz val="7"/>
      <color indexed="8"/>
      <name val="Calibri"/>
      <family val="2"/>
    </font>
    <font>
      <b/>
      <sz val="7"/>
      <color indexed="40"/>
      <name val="Calibri"/>
      <family val="2"/>
    </font>
    <font>
      <b/>
      <sz val="7"/>
      <color indexed="29"/>
      <name val="Calibri"/>
      <family val="2"/>
    </font>
    <font>
      <sz val="7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C00000"/>
      <name val="Calibri"/>
      <family val="2"/>
    </font>
    <font>
      <b/>
      <sz val="7"/>
      <color theme="1" tint="0.49998000264167786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8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14" borderId="0" applyNumberFormat="0" applyBorder="0" applyAlignment="0" applyProtection="0"/>
    <xf numFmtId="0" fontId="59" fillId="15" borderId="6" applyNumberFormat="0" applyAlignment="0" applyProtection="0"/>
    <xf numFmtId="0" fontId="60" fillId="2" borderId="6" applyNumberFormat="0" applyAlignment="0" applyProtection="0"/>
    <xf numFmtId="0" fontId="61" fillId="16" borderId="7" applyNumberFormat="0" applyAlignment="0" applyProtection="0"/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5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5" fillId="1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7" fillId="27" borderId="0" xfId="0" applyFont="1" applyFill="1" applyBorder="1" applyAlignment="1" applyProtection="1">
      <alignment horizontal="center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vertical="center"/>
      <protection/>
    </xf>
    <xf numFmtId="187" fontId="10" fillId="27" borderId="0" xfId="0" applyNumberFormat="1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horizontal="left" vertical="center"/>
      <protection/>
    </xf>
    <xf numFmtId="0" fontId="9" fillId="27" borderId="0" xfId="0" applyFont="1" applyFill="1" applyBorder="1" applyAlignment="1" applyProtection="1">
      <alignment horizontal="center" vertical="center"/>
      <protection/>
    </xf>
    <xf numFmtId="3" fontId="9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3" fontId="11" fillId="27" borderId="0" xfId="0" applyNumberFormat="1" applyFont="1" applyFill="1" applyBorder="1" applyAlignment="1" applyProtection="1">
      <alignment horizontal="right" vertical="center"/>
      <protection/>
    </xf>
    <xf numFmtId="4" fontId="11" fillId="27" borderId="0" xfId="0" applyNumberFormat="1" applyFont="1" applyFill="1" applyBorder="1" applyAlignment="1" applyProtection="1">
      <alignment horizontal="right" vertical="center"/>
      <protection/>
    </xf>
    <xf numFmtId="0" fontId="9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/>
      <protection locked="0"/>
    </xf>
    <xf numFmtId="0" fontId="13" fillId="27" borderId="0" xfId="0" applyFont="1" applyFill="1" applyAlignment="1">
      <alignment vertical="center"/>
    </xf>
    <xf numFmtId="187" fontId="13" fillId="27" borderId="0" xfId="0" applyNumberFormat="1" applyFont="1" applyFill="1" applyAlignment="1">
      <alignment horizontal="center" vertical="center"/>
    </xf>
    <xf numFmtId="0" fontId="13" fillId="27" borderId="0" xfId="0" applyFont="1" applyFill="1" applyAlignment="1">
      <alignment horizontal="center" vertical="center"/>
    </xf>
    <xf numFmtId="0" fontId="15" fillId="27" borderId="0" xfId="0" applyFont="1" applyFill="1" applyBorder="1" applyAlignment="1" applyProtection="1">
      <alignment horizontal="center" vertical="center" wrapText="1"/>
      <protection locked="0"/>
    </xf>
    <xf numFmtId="0" fontId="7" fillId="27" borderId="0" xfId="0" applyFont="1" applyFill="1" applyAlignment="1">
      <alignment vertical="center"/>
    </xf>
    <xf numFmtId="0" fontId="0" fillId="27" borderId="0" xfId="0" applyNumberFormat="1" applyFont="1" applyFill="1" applyAlignment="1">
      <alignment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7" fillId="27" borderId="11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left" vertical="center"/>
      <protection locked="0"/>
    </xf>
    <xf numFmtId="187" fontId="15" fillId="27" borderId="0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8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8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2" fontId="22" fillId="27" borderId="12" xfId="0" applyNumberFormat="1" applyFont="1" applyFill="1" applyBorder="1" applyAlignment="1" applyProtection="1">
      <alignment horizontal="center" vertical="center"/>
      <protection/>
    </xf>
    <xf numFmtId="189" fontId="23" fillId="0" borderId="12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3" fontId="26" fillId="0" borderId="12" xfId="44" applyNumberFormat="1" applyFont="1" applyFill="1" applyBorder="1" applyAlignment="1" applyProtection="1">
      <alignment horizontal="right" vertical="center"/>
      <protection locked="0"/>
    </xf>
    <xf numFmtId="0" fontId="27" fillId="27" borderId="0" xfId="0" applyFont="1" applyFill="1" applyBorder="1" applyAlignment="1" applyProtection="1">
      <alignment horizontal="left" vertical="center"/>
      <protection/>
    </xf>
    <xf numFmtId="0" fontId="23" fillId="0" borderId="12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 locked="0"/>
    </xf>
    <xf numFmtId="186" fontId="6" fillId="27" borderId="12" xfId="0" applyNumberFormat="1" applyFont="1" applyFill="1" applyBorder="1" applyAlignment="1" applyProtection="1">
      <alignment horizontal="center" vertical="center"/>
      <protection/>
    </xf>
    <xf numFmtId="0" fontId="22" fillId="27" borderId="12" xfId="0" applyFont="1" applyFill="1" applyBorder="1" applyAlignment="1">
      <alignment horizontal="center" vertical="center"/>
    </xf>
    <xf numFmtId="2" fontId="22" fillId="27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/>
    </xf>
    <xf numFmtId="0" fontId="29" fillId="27" borderId="0" xfId="0" applyFont="1" applyFill="1" applyAlignment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31" fillId="27" borderId="0" xfId="0" applyNumberFormat="1" applyFont="1" applyFill="1" applyAlignment="1">
      <alignment horizontal="center" vertical="center"/>
    </xf>
    <xf numFmtId="0" fontId="32" fillId="27" borderId="0" xfId="0" applyFont="1" applyFill="1" applyBorder="1" applyAlignment="1" applyProtection="1">
      <alignment horizontal="center" vertical="center"/>
      <protection locked="0"/>
    </xf>
    <xf numFmtId="4" fontId="33" fillId="27" borderId="0" xfId="0" applyNumberFormat="1" applyFont="1" applyFill="1" applyBorder="1" applyAlignment="1" applyProtection="1">
      <alignment horizontal="center" vertical="center"/>
      <protection/>
    </xf>
    <xf numFmtId="3" fontId="6" fillId="0" borderId="12" xfId="187" applyNumberFormat="1" applyFont="1" applyFill="1" applyBorder="1" applyAlignment="1" applyProtection="1">
      <alignment horizontal="right" vertical="center"/>
      <protection/>
    </xf>
    <xf numFmtId="185" fontId="6" fillId="0" borderId="12" xfId="189" applyNumberFormat="1" applyFont="1" applyFill="1" applyBorder="1" applyAlignment="1" applyProtection="1">
      <alignment vertical="center"/>
      <protection/>
    </xf>
    <xf numFmtId="2" fontId="6" fillId="0" borderId="12" xfId="187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189" fontId="25" fillId="0" borderId="12" xfId="0" applyNumberFormat="1" applyFont="1" applyFill="1" applyBorder="1" applyAlignment="1">
      <alignment vertical="center"/>
    </xf>
    <xf numFmtId="0" fontId="25" fillId="0" borderId="12" xfId="0" applyNumberFormat="1" applyFont="1" applyFill="1" applyBorder="1" applyAlignment="1" applyProtection="1">
      <alignment vertical="center"/>
      <protection locked="0"/>
    </xf>
    <xf numFmtId="0" fontId="34" fillId="0" borderId="12" xfId="0" applyFont="1" applyBorder="1" applyAlignment="1">
      <alignment vertical="center"/>
    </xf>
    <xf numFmtId="0" fontId="18" fillId="28" borderId="13" xfId="0" applyNumberFormat="1" applyFont="1" applyFill="1" applyBorder="1" applyAlignment="1" applyProtection="1">
      <alignment horizontal="center" wrapText="1"/>
      <protection locked="0"/>
    </xf>
    <xf numFmtId="180" fontId="19" fillId="28" borderId="13" xfId="44" applyFont="1" applyFill="1" applyBorder="1" applyAlignment="1" applyProtection="1">
      <alignment horizontal="center"/>
      <protection locked="0"/>
    </xf>
    <xf numFmtId="0" fontId="12" fillId="28" borderId="13" xfId="0" applyNumberFormat="1" applyFont="1" applyFill="1" applyBorder="1" applyAlignment="1">
      <alignment horizontal="center" textRotation="90"/>
    </xf>
    <xf numFmtId="187" fontId="19" fillId="28" borderId="13" xfId="0" applyNumberFormat="1" applyFont="1" applyFill="1" applyBorder="1" applyAlignment="1" applyProtection="1">
      <alignment horizontal="center"/>
      <protection locked="0"/>
    </xf>
    <xf numFmtId="0" fontId="19" fillId="28" borderId="13" xfId="0" applyFont="1" applyFill="1" applyBorder="1" applyAlignment="1" applyProtection="1">
      <alignment horizontal="center"/>
      <protection locked="0"/>
    </xf>
    <xf numFmtId="0" fontId="26" fillId="28" borderId="13" xfId="0" applyFont="1" applyFill="1" applyBorder="1" applyAlignment="1" applyProtection="1">
      <alignment horizontal="center"/>
      <protection locked="0"/>
    </xf>
    <xf numFmtId="0" fontId="35" fillId="28" borderId="13" xfId="0" applyFont="1" applyFill="1" applyBorder="1" applyAlignment="1" applyProtection="1">
      <alignment horizontal="center"/>
      <protection locked="0"/>
    </xf>
    <xf numFmtId="2" fontId="18" fillId="28" borderId="14" xfId="0" applyNumberFormat="1" applyFont="1" applyFill="1" applyBorder="1" applyAlignment="1" applyProtection="1">
      <alignment horizontal="center" vertical="center"/>
      <protection/>
    </xf>
    <xf numFmtId="180" fontId="19" fillId="28" borderId="14" xfId="44" applyFont="1" applyFill="1" applyBorder="1" applyAlignment="1" applyProtection="1">
      <alignment horizontal="center" vertical="center"/>
      <protection/>
    </xf>
    <xf numFmtId="0" fontId="20" fillId="28" borderId="14" xfId="0" applyNumberFormat="1" applyFont="1" applyFill="1" applyBorder="1" applyAlignment="1" applyProtection="1">
      <alignment horizontal="center" vertical="center" textRotation="90"/>
      <protection locked="0"/>
    </xf>
    <xf numFmtId="187" fontId="19" fillId="28" borderId="14" xfId="0" applyNumberFormat="1" applyFont="1" applyFill="1" applyBorder="1" applyAlignment="1" applyProtection="1">
      <alignment horizontal="center" vertical="center" textRotation="90"/>
      <protection/>
    </xf>
    <xf numFmtId="0" fontId="19" fillId="28" borderId="14" xfId="0" applyFont="1" applyFill="1" applyBorder="1" applyAlignment="1" applyProtection="1">
      <alignment horizontal="center" vertical="center"/>
      <protection/>
    </xf>
    <xf numFmtId="0" fontId="19" fillId="28" borderId="14" xfId="0" applyNumberFormat="1" applyFont="1" applyFill="1" applyBorder="1" applyAlignment="1" applyProtection="1">
      <alignment horizontal="center" vertical="center" textRotation="90"/>
      <protection locked="0"/>
    </xf>
    <xf numFmtId="0" fontId="19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19" fillId="28" borderId="14" xfId="0" applyNumberFormat="1" applyFont="1" applyFill="1" applyBorder="1" applyAlignment="1" applyProtection="1">
      <alignment horizontal="center" vertical="center" wrapText="1"/>
      <protection/>
    </xf>
    <xf numFmtId="3" fontId="19" fillId="28" borderId="14" xfId="0" applyNumberFormat="1" applyFont="1" applyFill="1" applyBorder="1" applyAlignment="1" applyProtection="1">
      <alignment horizontal="center" vertical="center" wrapText="1"/>
      <protection/>
    </xf>
    <xf numFmtId="3" fontId="19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36" fillId="28" borderId="14" xfId="0" applyNumberFormat="1" applyFont="1" applyFill="1" applyBorder="1" applyAlignment="1" applyProtection="1">
      <alignment horizontal="center" vertical="center" textRotation="90"/>
      <protection locked="0"/>
    </xf>
    <xf numFmtId="0" fontId="37" fillId="0" borderId="12" xfId="0" applyFont="1" applyFill="1" applyBorder="1" applyAlignment="1">
      <alignment horizontal="center" vertical="center"/>
    </xf>
    <xf numFmtId="4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6" applyNumberFormat="1" applyFont="1" applyFill="1" applyBorder="1" applyAlignment="1" applyProtection="1">
      <alignment horizontal="right" vertical="center"/>
      <protection locked="0"/>
    </xf>
    <xf numFmtId="4" fontId="68" fillId="0" borderId="12" xfId="46" applyNumberFormat="1" applyFont="1" applyFill="1" applyBorder="1" applyAlignment="1" applyProtection="1">
      <alignment horizontal="right" vertical="center"/>
      <protection locked="0"/>
    </xf>
    <xf numFmtId="4" fontId="68" fillId="0" borderId="12" xfId="112" applyNumberFormat="1" applyFont="1" applyFill="1" applyBorder="1" applyAlignment="1" applyProtection="1">
      <alignment horizontal="right" vertical="center"/>
      <protection/>
    </xf>
    <xf numFmtId="3" fontId="68" fillId="0" borderId="12" xfId="112" applyNumberFormat="1" applyFont="1" applyFill="1" applyBorder="1" applyAlignment="1" applyProtection="1">
      <alignment horizontal="right" vertical="center"/>
      <protection/>
    </xf>
    <xf numFmtId="189" fontId="69" fillId="0" borderId="12" xfId="0" applyNumberFormat="1" applyFont="1" applyFill="1" applyBorder="1" applyAlignment="1">
      <alignment vertical="center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27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7" fillId="27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28" borderId="13" xfId="0" applyFont="1" applyFill="1" applyBorder="1" applyAlignment="1">
      <alignment horizontal="center" vertical="center" wrapText="1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2.7109375" style="1" bestFit="1" customWidth="1"/>
    <col min="2" max="2" width="1.8515625" style="2" bestFit="1" customWidth="1"/>
    <col min="3" max="3" width="18.8515625" style="3" bestFit="1" customWidth="1"/>
    <col min="4" max="4" width="4.00390625" style="4" bestFit="1" customWidth="1"/>
    <col min="5" max="5" width="12.140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59" bestFit="1" customWidth="1"/>
    <col min="11" max="11" width="2.57421875" style="10" bestFit="1" customWidth="1"/>
    <col min="12" max="12" width="6.57421875" style="13" bestFit="1" customWidth="1"/>
    <col min="13" max="13" width="4.140625" style="14" bestFit="1" customWidth="1"/>
    <col min="14" max="14" width="4.28125" style="12" bestFit="1" customWidth="1"/>
    <col min="15" max="15" width="4.28125" style="11" bestFit="1" customWidth="1"/>
    <col min="16" max="16" width="7.28125" style="11" bestFit="1" customWidth="1"/>
    <col min="17" max="17" width="4.8515625" style="12" bestFit="1" customWidth="1"/>
    <col min="18" max="18" width="4.28125" style="12" bestFit="1" customWidth="1"/>
    <col min="19" max="19" width="4.7109375" style="12" bestFit="1" customWidth="1"/>
    <col min="20" max="20" width="9.00390625" style="13" bestFit="1" customWidth="1"/>
    <col min="21" max="21" width="6.7109375" style="14" bestFit="1" customWidth="1"/>
    <col min="22" max="22" width="4.28125" style="17" bestFit="1" customWidth="1"/>
    <col min="23" max="16384" width="4.57421875" style="3" customWidth="1"/>
  </cols>
  <sheetData>
    <row r="1" spans="1:22" s="23" customFormat="1" ht="12.75">
      <c r="A1" s="18"/>
      <c r="B1" s="93" t="s">
        <v>0</v>
      </c>
      <c r="C1" s="93"/>
      <c r="D1" s="19"/>
      <c r="E1" s="20"/>
      <c r="F1" s="21"/>
      <c r="G1" s="20"/>
      <c r="H1" s="22"/>
      <c r="I1" s="55"/>
      <c r="J1" s="56"/>
      <c r="K1" s="22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s="23" customFormat="1" ht="12.75">
      <c r="A2" s="18"/>
      <c r="B2" s="95" t="s">
        <v>1</v>
      </c>
      <c r="C2" s="95"/>
      <c r="D2" s="24"/>
      <c r="E2" s="25"/>
      <c r="F2" s="26"/>
      <c r="G2" s="25"/>
      <c r="H2" s="27"/>
      <c r="I2" s="27"/>
      <c r="J2" s="57"/>
      <c r="K2" s="28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s="23" customFormat="1" ht="11.25">
      <c r="A3" s="18"/>
      <c r="B3" s="96" t="s">
        <v>85</v>
      </c>
      <c r="C3" s="96"/>
      <c r="D3" s="29"/>
      <c r="E3" s="30"/>
      <c r="F3" s="31"/>
      <c r="G3" s="30"/>
      <c r="H3" s="32"/>
      <c r="I3" s="32"/>
      <c r="J3" s="58"/>
      <c r="K3" s="32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s="34" customFormat="1" ht="11.25" customHeight="1">
      <c r="A4" s="33"/>
      <c r="B4" s="67"/>
      <c r="C4" s="67"/>
      <c r="D4" s="69"/>
      <c r="E4" s="68"/>
      <c r="F4" s="70"/>
      <c r="G4" s="71"/>
      <c r="H4" s="71"/>
      <c r="I4" s="72"/>
      <c r="J4" s="73"/>
      <c r="K4" s="71"/>
      <c r="L4" s="97" t="s">
        <v>3</v>
      </c>
      <c r="M4" s="97"/>
      <c r="N4" s="97" t="s">
        <v>3</v>
      </c>
      <c r="O4" s="97"/>
      <c r="P4" s="97" t="s">
        <v>4</v>
      </c>
      <c r="Q4" s="97"/>
      <c r="R4" s="97" t="s">
        <v>2</v>
      </c>
      <c r="S4" s="97"/>
      <c r="T4" s="97" t="s">
        <v>5</v>
      </c>
      <c r="U4" s="97"/>
      <c r="V4" s="97"/>
    </row>
    <row r="5" spans="1:22" s="36" customFormat="1" ht="57.75">
      <c r="A5" s="35"/>
      <c r="B5" s="74"/>
      <c r="C5" s="75" t="s">
        <v>6</v>
      </c>
      <c r="D5" s="76" t="s">
        <v>7</v>
      </c>
      <c r="E5" s="75" t="s">
        <v>8</v>
      </c>
      <c r="F5" s="77" t="s">
        <v>9</v>
      </c>
      <c r="G5" s="78" t="s">
        <v>10</v>
      </c>
      <c r="H5" s="79" t="s">
        <v>11</v>
      </c>
      <c r="I5" s="80" t="s">
        <v>12</v>
      </c>
      <c r="J5" s="84" t="s">
        <v>13</v>
      </c>
      <c r="K5" s="79" t="s">
        <v>14</v>
      </c>
      <c r="L5" s="81" t="s">
        <v>15</v>
      </c>
      <c r="M5" s="82" t="s">
        <v>21</v>
      </c>
      <c r="N5" s="83" t="s">
        <v>17</v>
      </c>
      <c r="O5" s="83" t="s">
        <v>18</v>
      </c>
      <c r="P5" s="81" t="s">
        <v>15</v>
      </c>
      <c r="Q5" s="82" t="s">
        <v>19</v>
      </c>
      <c r="R5" s="83" t="s">
        <v>20</v>
      </c>
      <c r="S5" s="83" t="s">
        <v>22</v>
      </c>
      <c r="T5" s="81" t="s">
        <v>15</v>
      </c>
      <c r="U5" s="82" t="s">
        <v>16</v>
      </c>
      <c r="V5" s="83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45" customFormat="1" ht="11.25">
      <c r="A7" s="37">
        <v>1</v>
      </c>
      <c r="B7" s="49"/>
      <c r="C7" s="39" t="s">
        <v>82</v>
      </c>
      <c r="D7" s="40" t="s">
        <v>30</v>
      </c>
      <c r="E7" s="64" t="s">
        <v>82</v>
      </c>
      <c r="F7" s="41">
        <v>44148</v>
      </c>
      <c r="G7" s="66" t="s">
        <v>37</v>
      </c>
      <c r="H7" s="52">
        <v>203</v>
      </c>
      <c r="I7" s="52">
        <v>125</v>
      </c>
      <c r="J7" s="85">
        <v>125</v>
      </c>
      <c r="K7" s="53">
        <v>2</v>
      </c>
      <c r="L7" s="86">
        <v>40025</v>
      </c>
      <c r="M7" s="87">
        <v>1772</v>
      </c>
      <c r="N7" s="60">
        <f>M7/J7</f>
        <v>14.176</v>
      </c>
      <c r="O7" s="62">
        <f aca="true" t="shared" si="0" ref="O7:O35">L7/M7</f>
        <v>22.58747178329571</v>
      </c>
      <c r="P7" s="43">
        <v>580215</v>
      </c>
      <c r="Q7" s="44">
        <v>30166</v>
      </c>
      <c r="R7" s="61">
        <f aca="true" t="shared" si="1" ref="R7:R35">IF(P7&lt;&gt;0,-(P7-L7)/P7,"")</f>
        <v>-0.9310169506131348</v>
      </c>
      <c r="S7" s="61">
        <f aca="true" t="shared" si="2" ref="S7:S35">IF(Q7&lt;&gt;0,-(Q7-M7)/Q7,"")</f>
        <v>-0.941258370350726</v>
      </c>
      <c r="T7" s="86">
        <v>620240</v>
      </c>
      <c r="U7" s="87">
        <v>31938</v>
      </c>
      <c r="V7" s="63">
        <f aca="true" t="shared" si="3" ref="V7:V35">T7/U7</f>
        <v>19.420126495084226</v>
      </c>
    </row>
    <row r="8" spans="1:22" s="45" customFormat="1" ht="11.25">
      <c r="A8" s="37">
        <v>2</v>
      </c>
      <c r="B8" s="38"/>
      <c r="C8" s="39" t="s">
        <v>77</v>
      </c>
      <c r="D8" s="40" t="s">
        <v>41</v>
      </c>
      <c r="E8" s="64" t="s">
        <v>77</v>
      </c>
      <c r="F8" s="41">
        <v>44148</v>
      </c>
      <c r="G8" s="42" t="s">
        <v>28</v>
      </c>
      <c r="H8" s="52">
        <v>122</v>
      </c>
      <c r="I8" s="52">
        <v>91</v>
      </c>
      <c r="J8" s="85">
        <v>91</v>
      </c>
      <c r="K8" s="53">
        <v>2</v>
      </c>
      <c r="L8" s="86">
        <v>8361.5</v>
      </c>
      <c r="M8" s="87">
        <v>364</v>
      </c>
      <c r="N8" s="60">
        <f>M8/J8</f>
        <v>4</v>
      </c>
      <c r="O8" s="62">
        <f t="shared" si="0"/>
        <v>22.971153846153847</v>
      </c>
      <c r="P8" s="43">
        <v>77987.5</v>
      </c>
      <c r="Q8" s="44">
        <v>4035</v>
      </c>
      <c r="R8" s="61">
        <f t="shared" si="1"/>
        <v>-0.8927841000160283</v>
      </c>
      <c r="S8" s="61">
        <f t="shared" si="2"/>
        <v>-0.9097893432465923</v>
      </c>
      <c r="T8" s="86">
        <v>86349</v>
      </c>
      <c r="U8" s="87">
        <v>4399</v>
      </c>
      <c r="V8" s="63">
        <f t="shared" si="3"/>
        <v>19.629233916799272</v>
      </c>
    </row>
    <row r="9" spans="1:22" s="45" customFormat="1" ht="11.25">
      <c r="A9" s="37">
        <v>3</v>
      </c>
      <c r="B9" s="38"/>
      <c r="C9" s="39" t="s">
        <v>65</v>
      </c>
      <c r="D9" s="40" t="s">
        <v>32</v>
      </c>
      <c r="E9" s="64" t="s">
        <v>64</v>
      </c>
      <c r="F9" s="41">
        <v>44134</v>
      </c>
      <c r="G9" s="66" t="s">
        <v>37</v>
      </c>
      <c r="H9" s="52">
        <v>186</v>
      </c>
      <c r="I9" s="52">
        <v>89</v>
      </c>
      <c r="J9" s="85">
        <v>89</v>
      </c>
      <c r="K9" s="53">
        <v>4</v>
      </c>
      <c r="L9" s="86">
        <v>5648</v>
      </c>
      <c r="M9" s="87">
        <v>258</v>
      </c>
      <c r="N9" s="60">
        <f>M9/J9</f>
        <v>2.898876404494382</v>
      </c>
      <c r="O9" s="62">
        <f t="shared" si="0"/>
        <v>21.891472868217054</v>
      </c>
      <c r="P9" s="43">
        <v>106301</v>
      </c>
      <c r="Q9" s="44">
        <v>5356</v>
      </c>
      <c r="R9" s="61">
        <f t="shared" si="1"/>
        <v>-0.9468678563701188</v>
      </c>
      <c r="S9" s="61">
        <f t="shared" si="2"/>
        <v>-0.9518297236743839</v>
      </c>
      <c r="T9" s="86">
        <v>464344</v>
      </c>
      <c r="U9" s="87">
        <v>23578</v>
      </c>
      <c r="V9" s="63">
        <f t="shared" si="3"/>
        <v>19.69395198914242</v>
      </c>
    </row>
    <row r="10" spans="1:22" s="45" customFormat="1" ht="11.25">
      <c r="A10" s="37">
        <v>4</v>
      </c>
      <c r="B10" s="49"/>
      <c r="C10" s="39" t="s">
        <v>72</v>
      </c>
      <c r="D10" s="40" t="s">
        <v>42</v>
      </c>
      <c r="E10" s="64" t="s">
        <v>72</v>
      </c>
      <c r="F10" s="41">
        <v>44141</v>
      </c>
      <c r="G10" s="66" t="s">
        <v>37</v>
      </c>
      <c r="H10" s="52">
        <v>190</v>
      </c>
      <c r="I10" s="52">
        <v>101</v>
      </c>
      <c r="J10" s="85">
        <v>101</v>
      </c>
      <c r="K10" s="53">
        <v>3</v>
      </c>
      <c r="L10" s="86">
        <v>4879</v>
      </c>
      <c r="M10" s="87">
        <v>224</v>
      </c>
      <c r="N10" s="60">
        <f>M10/J10</f>
        <v>2.217821782178218</v>
      </c>
      <c r="O10" s="62">
        <f t="shared" si="0"/>
        <v>21.78125</v>
      </c>
      <c r="P10" s="43">
        <v>91459</v>
      </c>
      <c r="Q10" s="44">
        <v>4717</v>
      </c>
      <c r="R10" s="61">
        <f t="shared" si="1"/>
        <v>-0.9466536918181918</v>
      </c>
      <c r="S10" s="61">
        <f t="shared" si="2"/>
        <v>-0.9525121899512402</v>
      </c>
      <c r="T10" s="86">
        <v>221733</v>
      </c>
      <c r="U10" s="87">
        <v>11589</v>
      </c>
      <c r="V10" s="63">
        <f t="shared" si="3"/>
        <v>19.133057209422727</v>
      </c>
    </row>
    <row r="11" spans="1:22" s="45" customFormat="1" ht="11.25">
      <c r="A11" s="37">
        <v>5</v>
      </c>
      <c r="B11" s="38"/>
      <c r="C11" s="39" t="s">
        <v>81</v>
      </c>
      <c r="D11" s="40" t="s">
        <v>41</v>
      </c>
      <c r="E11" s="64" t="s">
        <v>80</v>
      </c>
      <c r="F11" s="41">
        <v>44148</v>
      </c>
      <c r="G11" s="42" t="s">
        <v>23</v>
      </c>
      <c r="H11" s="52">
        <v>136</v>
      </c>
      <c r="I11" s="52">
        <v>79</v>
      </c>
      <c r="J11" s="85">
        <v>79</v>
      </c>
      <c r="K11" s="53">
        <v>2</v>
      </c>
      <c r="L11" s="86">
        <v>5898</v>
      </c>
      <c r="M11" s="87">
        <v>221</v>
      </c>
      <c r="N11" s="60">
        <f>M11/J11</f>
        <v>2.7974683544303796</v>
      </c>
      <c r="O11" s="62">
        <f t="shared" si="0"/>
        <v>26.687782805429865</v>
      </c>
      <c r="P11" s="43">
        <v>101683</v>
      </c>
      <c r="Q11" s="44">
        <v>4706</v>
      </c>
      <c r="R11" s="61">
        <f t="shared" si="1"/>
        <v>-0.9419962038885556</v>
      </c>
      <c r="S11" s="61">
        <f t="shared" si="2"/>
        <v>-0.9530386740331491</v>
      </c>
      <c r="T11" s="86">
        <v>107581</v>
      </c>
      <c r="U11" s="87">
        <v>4927</v>
      </c>
      <c r="V11" s="63">
        <f t="shared" si="3"/>
        <v>21.834990866653136</v>
      </c>
    </row>
    <row r="12" spans="1:22" s="45" customFormat="1" ht="11.25">
      <c r="A12" s="37">
        <v>6</v>
      </c>
      <c r="B12" s="38"/>
      <c r="C12" s="46" t="s">
        <v>47</v>
      </c>
      <c r="D12" s="47" t="s">
        <v>30</v>
      </c>
      <c r="E12" s="65" t="s">
        <v>47</v>
      </c>
      <c r="F12" s="48">
        <v>44069</v>
      </c>
      <c r="G12" s="42" t="s">
        <v>26</v>
      </c>
      <c r="H12" s="54">
        <v>225</v>
      </c>
      <c r="I12" s="54">
        <v>68</v>
      </c>
      <c r="J12" s="85">
        <v>68</v>
      </c>
      <c r="K12" s="53">
        <v>13</v>
      </c>
      <c r="L12" s="86">
        <v>4039</v>
      </c>
      <c r="M12" s="87">
        <v>170</v>
      </c>
      <c r="N12" s="60">
        <f>M12/J12</f>
        <v>2.5</v>
      </c>
      <c r="O12" s="62">
        <f t="shared" si="0"/>
        <v>23.758823529411764</v>
      </c>
      <c r="P12" s="43">
        <v>85732</v>
      </c>
      <c r="Q12" s="44">
        <v>3845</v>
      </c>
      <c r="R12" s="61">
        <f t="shared" si="1"/>
        <v>-0.9528880697989083</v>
      </c>
      <c r="S12" s="61">
        <f t="shared" si="2"/>
        <v>-0.9557867360208062</v>
      </c>
      <c r="T12" s="89">
        <v>5035352</v>
      </c>
      <c r="U12" s="88">
        <v>231714</v>
      </c>
      <c r="V12" s="63">
        <f t="shared" si="3"/>
        <v>21.73089239320887</v>
      </c>
    </row>
    <row r="13" spans="1:22" s="45" customFormat="1" ht="11.25">
      <c r="A13" s="37">
        <v>7</v>
      </c>
      <c r="B13" s="38"/>
      <c r="C13" s="39" t="s">
        <v>84</v>
      </c>
      <c r="D13" s="40" t="s">
        <v>41</v>
      </c>
      <c r="E13" s="64" t="s">
        <v>83</v>
      </c>
      <c r="F13" s="41">
        <v>44148</v>
      </c>
      <c r="G13" s="66" t="s">
        <v>37</v>
      </c>
      <c r="H13" s="52">
        <v>82</v>
      </c>
      <c r="I13" s="52">
        <v>56</v>
      </c>
      <c r="J13" s="85">
        <v>56</v>
      </c>
      <c r="K13" s="53">
        <v>2</v>
      </c>
      <c r="L13" s="86">
        <v>2895</v>
      </c>
      <c r="M13" s="87">
        <v>131</v>
      </c>
      <c r="N13" s="60">
        <f>M13/J13</f>
        <v>2.3392857142857144</v>
      </c>
      <c r="O13" s="62">
        <f t="shared" si="0"/>
        <v>22.099236641221374</v>
      </c>
      <c r="P13" s="43">
        <v>62896</v>
      </c>
      <c r="Q13" s="44">
        <v>3173</v>
      </c>
      <c r="R13" s="61">
        <f t="shared" si="1"/>
        <v>-0.9539716357161028</v>
      </c>
      <c r="S13" s="61">
        <f t="shared" si="2"/>
        <v>-0.9587141506460762</v>
      </c>
      <c r="T13" s="86">
        <v>65791</v>
      </c>
      <c r="U13" s="87">
        <v>3304</v>
      </c>
      <c r="V13" s="63">
        <f t="shared" si="3"/>
        <v>19.912530266343826</v>
      </c>
    </row>
    <row r="14" spans="1:22" s="45" customFormat="1" ht="11.25">
      <c r="A14" s="37">
        <v>8</v>
      </c>
      <c r="B14" s="38"/>
      <c r="C14" s="39" t="s">
        <v>49</v>
      </c>
      <c r="D14" s="40" t="s">
        <v>41</v>
      </c>
      <c r="E14" s="64" t="s">
        <v>50</v>
      </c>
      <c r="F14" s="41">
        <v>44085</v>
      </c>
      <c r="G14" s="42" t="s">
        <v>23</v>
      </c>
      <c r="H14" s="52">
        <v>311</v>
      </c>
      <c r="I14" s="52">
        <v>3</v>
      </c>
      <c r="J14" s="85">
        <v>3</v>
      </c>
      <c r="K14" s="53">
        <v>11</v>
      </c>
      <c r="L14" s="86">
        <v>5912</v>
      </c>
      <c r="M14" s="87">
        <v>225</v>
      </c>
      <c r="N14" s="60">
        <f>M14/J14</f>
        <v>75</v>
      </c>
      <c r="O14" s="62">
        <f t="shared" si="0"/>
        <v>26.275555555555556</v>
      </c>
      <c r="P14" s="43">
        <v>580</v>
      </c>
      <c r="Q14" s="44">
        <v>21</v>
      </c>
      <c r="R14" s="61">
        <f t="shared" si="1"/>
        <v>9.193103448275862</v>
      </c>
      <c r="S14" s="61">
        <f t="shared" si="2"/>
        <v>9.714285714285714</v>
      </c>
      <c r="T14" s="86">
        <v>543213</v>
      </c>
      <c r="U14" s="87">
        <v>29163</v>
      </c>
      <c r="V14" s="63">
        <f t="shared" si="3"/>
        <v>18.62678736755478</v>
      </c>
    </row>
    <row r="15" spans="1:22" s="45" customFormat="1" ht="11.25">
      <c r="A15" s="37">
        <v>9</v>
      </c>
      <c r="B15" s="38"/>
      <c r="C15" s="39" t="s">
        <v>70</v>
      </c>
      <c r="D15" s="40" t="s">
        <v>30</v>
      </c>
      <c r="E15" s="64" t="s">
        <v>71</v>
      </c>
      <c r="F15" s="41">
        <v>44141</v>
      </c>
      <c r="G15" s="42" t="s">
        <v>28</v>
      </c>
      <c r="H15" s="52">
        <v>171</v>
      </c>
      <c r="I15" s="52">
        <v>80</v>
      </c>
      <c r="J15" s="85">
        <v>80</v>
      </c>
      <c r="K15" s="53">
        <v>3</v>
      </c>
      <c r="L15" s="86">
        <v>3203</v>
      </c>
      <c r="M15" s="87">
        <v>146</v>
      </c>
      <c r="N15" s="60">
        <f>M15/J15</f>
        <v>1.825</v>
      </c>
      <c r="O15" s="62">
        <f t="shared" si="0"/>
        <v>21.938356164383563</v>
      </c>
      <c r="P15" s="43">
        <v>58701</v>
      </c>
      <c r="Q15" s="44">
        <v>2921</v>
      </c>
      <c r="R15" s="61">
        <f t="shared" si="1"/>
        <v>-0.9454353418170048</v>
      </c>
      <c r="S15" s="61">
        <f t="shared" si="2"/>
        <v>-0.9500171174255392</v>
      </c>
      <c r="T15" s="86">
        <v>202596</v>
      </c>
      <c r="U15" s="87">
        <v>9736</v>
      </c>
      <c r="V15" s="63">
        <f t="shared" si="3"/>
        <v>20.808956450287592</v>
      </c>
    </row>
    <row r="16" spans="1:22" s="45" customFormat="1" ht="11.25">
      <c r="A16" s="37">
        <v>10</v>
      </c>
      <c r="B16" s="38"/>
      <c r="C16" s="46" t="s">
        <v>53</v>
      </c>
      <c r="D16" s="47" t="s">
        <v>46</v>
      </c>
      <c r="E16" s="65" t="s">
        <v>53</v>
      </c>
      <c r="F16" s="48">
        <v>44092</v>
      </c>
      <c r="G16" s="42" t="s">
        <v>26</v>
      </c>
      <c r="H16" s="54">
        <v>178</v>
      </c>
      <c r="I16" s="54">
        <v>47</v>
      </c>
      <c r="J16" s="85">
        <v>47</v>
      </c>
      <c r="K16" s="53">
        <v>10</v>
      </c>
      <c r="L16" s="86">
        <v>1396</v>
      </c>
      <c r="M16" s="87">
        <v>67</v>
      </c>
      <c r="N16" s="60">
        <f>M16/J16</f>
        <v>1.425531914893617</v>
      </c>
      <c r="O16" s="62">
        <f t="shared" si="0"/>
        <v>20.83582089552239</v>
      </c>
      <c r="P16" s="43">
        <v>39028</v>
      </c>
      <c r="Q16" s="44">
        <v>2057</v>
      </c>
      <c r="R16" s="61">
        <f t="shared" si="1"/>
        <v>-0.9642308086501998</v>
      </c>
      <c r="S16" s="61">
        <f t="shared" si="2"/>
        <v>-0.9674282936315022</v>
      </c>
      <c r="T16" s="89">
        <v>797697</v>
      </c>
      <c r="U16" s="88">
        <v>43843</v>
      </c>
      <c r="V16" s="63">
        <f t="shared" si="3"/>
        <v>18.194398193554274</v>
      </c>
    </row>
    <row r="17" spans="1:22" s="45" customFormat="1" ht="11.25">
      <c r="A17" s="37">
        <v>11</v>
      </c>
      <c r="B17" s="38"/>
      <c r="C17" s="39" t="s">
        <v>62</v>
      </c>
      <c r="D17" s="40" t="s">
        <v>30</v>
      </c>
      <c r="E17" s="64" t="s">
        <v>62</v>
      </c>
      <c r="F17" s="41">
        <v>44134</v>
      </c>
      <c r="G17" s="42" t="s">
        <v>29</v>
      </c>
      <c r="H17" s="52">
        <v>100</v>
      </c>
      <c r="I17" s="52">
        <v>25</v>
      </c>
      <c r="J17" s="85">
        <v>25</v>
      </c>
      <c r="K17" s="53">
        <v>3</v>
      </c>
      <c r="L17" s="86">
        <v>1488</v>
      </c>
      <c r="M17" s="87">
        <v>66</v>
      </c>
      <c r="N17" s="60">
        <f>M17/J17</f>
        <v>2.64</v>
      </c>
      <c r="O17" s="62">
        <f t="shared" si="0"/>
        <v>22.545454545454547</v>
      </c>
      <c r="P17" s="43">
        <v>40314.5</v>
      </c>
      <c r="Q17" s="44">
        <v>2098</v>
      </c>
      <c r="R17" s="61">
        <f t="shared" si="1"/>
        <v>-0.9630902032767367</v>
      </c>
      <c r="S17" s="61">
        <f t="shared" si="2"/>
        <v>-0.9685414680648237</v>
      </c>
      <c r="T17" s="90">
        <v>172006.5</v>
      </c>
      <c r="U17" s="91">
        <v>9142</v>
      </c>
      <c r="V17" s="63">
        <f t="shared" si="3"/>
        <v>18.81497484139138</v>
      </c>
    </row>
    <row r="18" spans="1:22" s="45" customFormat="1" ht="11.25">
      <c r="A18" s="37">
        <v>12</v>
      </c>
      <c r="B18" s="50"/>
      <c r="C18" s="46" t="s">
        <v>38</v>
      </c>
      <c r="D18" s="47" t="s">
        <v>25</v>
      </c>
      <c r="E18" s="65" t="s">
        <v>38</v>
      </c>
      <c r="F18" s="48">
        <v>43462</v>
      </c>
      <c r="G18" s="42" t="s">
        <v>26</v>
      </c>
      <c r="H18" s="54">
        <v>340</v>
      </c>
      <c r="I18" s="54">
        <v>7</v>
      </c>
      <c r="J18" s="85">
        <v>7</v>
      </c>
      <c r="K18" s="53">
        <v>10</v>
      </c>
      <c r="L18" s="86">
        <v>876</v>
      </c>
      <c r="M18" s="87">
        <v>56</v>
      </c>
      <c r="N18" s="60">
        <f>M18/J18</f>
        <v>8</v>
      </c>
      <c r="O18" s="62">
        <f t="shared" si="0"/>
        <v>15.642857142857142</v>
      </c>
      <c r="P18" s="43">
        <v>4665</v>
      </c>
      <c r="Q18" s="44">
        <v>299</v>
      </c>
      <c r="R18" s="61">
        <f t="shared" si="1"/>
        <v>-0.8122186495176849</v>
      </c>
      <c r="S18" s="61">
        <f t="shared" si="2"/>
        <v>-0.8127090301003345</v>
      </c>
      <c r="T18" s="89">
        <v>17398794</v>
      </c>
      <c r="U18" s="88">
        <v>1100805</v>
      </c>
      <c r="V18" s="63">
        <f t="shared" si="3"/>
        <v>15.805518688596074</v>
      </c>
    </row>
    <row r="19" spans="1:22" s="45" customFormat="1" ht="11.25">
      <c r="A19" s="37">
        <v>13</v>
      </c>
      <c r="B19" s="50"/>
      <c r="C19" s="39" t="s">
        <v>66</v>
      </c>
      <c r="D19" s="40" t="s">
        <v>41</v>
      </c>
      <c r="E19" s="64" t="s">
        <v>67</v>
      </c>
      <c r="F19" s="41">
        <v>44141</v>
      </c>
      <c r="G19" s="42" t="s">
        <v>29</v>
      </c>
      <c r="H19" s="52">
        <v>103</v>
      </c>
      <c r="I19" s="52">
        <v>36</v>
      </c>
      <c r="J19" s="85">
        <v>36</v>
      </c>
      <c r="K19" s="53">
        <v>2</v>
      </c>
      <c r="L19" s="86">
        <v>1270.5</v>
      </c>
      <c r="M19" s="87">
        <v>55</v>
      </c>
      <c r="N19" s="60">
        <f>M19/J19</f>
        <v>1.5277777777777777</v>
      </c>
      <c r="O19" s="62">
        <f t="shared" si="0"/>
        <v>23.1</v>
      </c>
      <c r="P19" s="43">
        <v>18049</v>
      </c>
      <c r="Q19" s="44">
        <v>930</v>
      </c>
      <c r="R19" s="61">
        <f t="shared" si="1"/>
        <v>-0.9296082885478419</v>
      </c>
      <c r="S19" s="61">
        <f t="shared" si="2"/>
        <v>-0.9408602150537635</v>
      </c>
      <c r="T19" s="90">
        <v>80651.5</v>
      </c>
      <c r="U19" s="91">
        <v>4072</v>
      </c>
      <c r="V19" s="63">
        <f t="shared" si="3"/>
        <v>19.8063605108055</v>
      </c>
    </row>
    <row r="20" spans="1:22" s="45" customFormat="1" ht="11.25">
      <c r="A20" s="37">
        <v>14</v>
      </c>
      <c r="B20" s="38"/>
      <c r="C20" s="39" t="s">
        <v>56</v>
      </c>
      <c r="D20" s="40" t="s">
        <v>43</v>
      </c>
      <c r="E20" s="64" t="s">
        <v>57</v>
      </c>
      <c r="F20" s="41">
        <v>44106</v>
      </c>
      <c r="G20" s="42" t="s">
        <v>23</v>
      </c>
      <c r="H20" s="52">
        <v>190</v>
      </c>
      <c r="I20" s="52">
        <v>51</v>
      </c>
      <c r="J20" s="85">
        <v>51</v>
      </c>
      <c r="K20" s="53">
        <v>8</v>
      </c>
      <c r="L20" s="86">
        <v>1177</v>
      </c>
      <c r="M20" s="87">
        <v>54</v>
      </c>
      <c r="N20" s="60">
        <f>M20/J20</f>
        <v>1.0588235294117647</v>
      </c>
      <c r="O20" s="62">
        <f t="shared" si="0"/>
        <v>21.796296296296298</v>
      </c>
      <c r="P20" s="43">
        <v>33005</v>
      </c>
      <c r="Q20" s="44">
        <v>1779</v>
      </c>
      <c r="R20" s="61">
        <f t="shared" si="1"/>
        <v>-0.9643387365550674</v>
      </c>
      <c r="S20" s="61">
        <f t="shared" si="2"/>
        <v>-0.96964586846543</v>
      </c>
      <c r="T20" s="86">
        <v>687500</v>
      </c>
      <c r="U20" s="87">
        <v>36866</v>
      </c>
      <c r="V20" s="63">
        <f t="shared" si="3"/>
        <v>18.64861932403841</v>
      </c>
    </row>
    <row r="21" spans="1:22" s="45" customFormat="1" ht="11.25">
      <c r="A21" s="37">
        <v>15</v>
      </c>
      <c r="B21" s="38"/>
      <c r="C21" s="39" t="s">
        <v>59</v>
      </c>
      <c r="D21" s="40" t="s">
        <v>41</v>
      </c>
      <c r="E21" s="64" t="s">
        <v>59</v>
      </c>
      <c r="F21" s="41">
        <v>44120</v>
      </c>
      <c r="G21" s="66" t="s">
        <v>37</v>
      </c>
      <c r="H21" s="52">
        <v>150</v>
      </c>
      <c r="I21" s="52">
        <v>23</v>
      </c>
      <c r="J21" s="85">
        <v>23</v>
      </c>
      <c r="K21" s="53">
        <v>6</v>
      </c>
      <c r="L21" s="86">
        <v>1070</v>
      </c>
      <c r="M21" s="87">
        <v>48</v>
      </c>
      <c r="N21" s="60">
        <f>M21/J21</f>
        <v>2.0869565217391304</v>
      </c>
      <c r="O21" s="62">
        <f t="shared" si="0"/>
        <v>22.291666666666668</v>
      </c>
      <c r="P21" s="43">
        <v>13095</v>
      </c>
      <c r="Q21" s="44">
        <v>621</v>
      </c>
      <c r="R21" s="61">
        <f t="shared" si="1"/>
        <v>-0.9182894234440626</v>
      </c>
      <c r="S21" s="61">
        <f t="shared" si="2"/>
        <v>-0.9227053140096618</v>
      </c>
      <c r="T21" s="86">
        <v>511126</v>
      </c>
      <c r="U21" s="87">
        <v>26689</v>
      </c>
      <c r="V21" s="63">
        <f t="shared" si="3"/>
        <v>19.151185881823974</v>
      </c>
    </row>
    <row r="22" spans="1:22" s="45" customFormat="1" ht="11.25">
      <c r="A22" s="37">
        <v>16</v>
      </c>
      <c r="B22" s="38"/>
      <c r="C22" s="39" t="s">
        <v>34</v>
      </c>
      <c r="D22" s="40" t="s">
        <v>46</v>
      </c>
      <c r="E22" s="64" t="s">
        <v>35</v>
      </c>
      <c r="F22" s="41">
        <v>44148</v>
      </c>
      <c r="G22" s="42" t="s">
        <v>29</v>
      </c>
      <c r="H22" s="52">
        <v>35</v>
      </c>
      <c r="I22" s="52">
        <v>20</v>
      </c>
      <c r="J22" s="85">
        <v>20</v>
      </c>
      <c r="K22" s="53">
        <v>1</v>
      </c>
      <c r="L22" s="86">
        <v>1139.5</v>
      </c>
      <c r="M22" s="87">
        <v>40</v>
      </c>
      <c r="N22" s="60">
        <f>M22/J22</f>
        <v>2</v>
      </c>
      <c r="O22" s="62">
        <f t="shared" si="0"/>
        <v>28.4875</v>
      </c>
      <c r="P22" s="43">
        <v>20563</v>
      </c>
      <c r="Q22" s="44">
        <v>870</v>
      </c>
      <c r="R22" s="61">
        <f t="shared" si="1"/>
        <v>-0.9445849341049458</v>
      </c>
      <c r="S22" s="61">
        <f t="shared" si="2"/>
        <v>-0.9540229885057471</v>
      </c>
      <c r="T22" s="90">
        <v>21702.5</v>
      </c>
      <c r="U22" s="91">
        <v>910</v>
      </c>
      <c r="V22" s="63">
        <f t="shared" si="3"/>
        <v>23.8489010989011</v>
      </c>
    </row>
    <row r="23" spans="1:22" s="45" customFormat="1" ht="11.25">
      <c r="A23" s="37">
        <v>17</v>
      </c>
      <c r="B23" s="38"/>
      <c r="C23" s="39" t="s">
        <v>79</v>
      </c>
      <c r="D23" s="40" t="s">
        <v>45</v>
      </c>
      <c r="E23" s="64" t="s">
        <v>78</v>
      </c>
      <c r="F23" s="41">
        <v>44148</v>
      </c>
      <c r="G23" s="42" t="s">
        <v>28</v>
      </c>
      <c r="H23" s="52">
        <v>56</v>
      </c>
      <c r="I23" s="52">
        <v>34</v>
      </c>
      <c r="J23" s="85">
        <v>34</v>
      </c>
      <c r="K23" s="53">
        <v>2</v>
      </c>
      <c r="L23" s="86">
        <v>761</v>
      </c>
      <c r="M23" s="87">
        <v>34</v>
      </c>
      <c r="N23" s="60">
        <f>M23/J23</f>
        <v>1</v>
      </c>
      <c r="O23" s="62">
        <f t="shared" si="0"/>
        <v>22.38235294117647</v>
      </c>
      <c r="P23" s="43">
        <v>25237</v>
      </c>
      <c r="Q23" s="44">
        <v>1367</v>
      </c>
      <c r="R23" s="61">
        <f t="shared" si="1"/>
        <v>-0.9698458612354875</v>
      </c>
      <c r="S23" s="61">
        <f t="shared" si="2"/>
        <v>-0.9751280175566935</v>
      </c>
      <c r="T23" s="86">
        <v>25998</v>
      </c>
      <c r="U23" s="87">
        <v>1401</v>
      </c>
      <c r="V23" s="63">
        <f t="shared" si="3"/>
        <v>18.556745182012847</v>
      </c>
    </row>
    <row r="24" spans="1:22" s="45" customFormat="1" ht="11.25">
      <c r="A24" s="37">
        <v>18</v>
      </c>
      <c r="B24" s="38"/>
      <c r="C24" s="39" t="s">
        <v>52</v>
      </c>
      <c r="D24" s="40" t="s">
        <v>41</v>
      </c>
      <c r="E24" s="64" t="s">
        <v>51</v>
      </c>
      <c r="F24" s="41">
        <v>44085</v>
      </c>
      <c r="G24" s="42" t="s">
        <v>23</v>
      </c>
      <c r="H24" s="52">
        <v>205</v>
      </c>
      <c r="I24" s="52">
        <v>1</v>
      </c>
      <c r="J24" s="85">
        <v>1</v>
      </c>
      <c r="K24" s="53">
        <v>10</v>
      </c>
      <c r="L24" s="86">
        <v>1197</v>
      </c>
      <c r="M24" s="87">
        <v>52</v>
      </c>
      <c r="N24" s="60">
        <f>M24/J24</f>
        <v>52</v>
      </c>
      <c r="O24" s="62">
        <f t="shared" si="0"/>
        <v>23.01923076923077</v>
      </c>
      <c r="P24" s="43">
        <v>234</v>
      </c>
      <c r="Q24" s="44">
        <v>12</v>
      </c>
      <c r="R24" s="61">
        <f t="shared" si="1"/>
        <v>4.115384615384615</v>
      </c>
      <c r="S24" s="61">
        <f t="shared" si="2"/>
        <v>3.3333333333333335</v>
      </c>
      <c r="T24" s="86">
        <v>209699</v>
      </c>
      <c r="U24" s="87">
        <v>11418</v>
      </c>
      <c r="V24" s="63">
        <f t="shared" si="3"/>
        <v>18.365650726922404</v>
      </c>
    </row>
    <row r="25" spans="1:22" s="45" customFormat="1" ht="11.25">
      <c r="A25" s="37">
        <v>19</v>
      </c>
      <c r="B25" s="38"/>
      <c r="C25" s="39" t="s">
        <v>48</v>
      </c>
      <c r="D25" s="40" t="s">
        <v>44</v>
      </c>
      <c r="E25" s="64" t="s">
        <v>48</v>
      </c>
      <c r="F25" s="41">
        <v>44078</v>
      </c>
      <c r="G25" s="42" t="s">
        <v>23</v>
      </c>
      <c r="H25" s="52">
        <v>210</v>
      </c>
      <c r="I25" s="52">
        <v>4</v>
      </c>
      <c r="J25" s="85">
        <v>4</v>
      </c>
      <c r="K25" s="53">
        <v>12</v>
      </c>
      <c r="L25" s="86">
        <v>238</v>
      </c>
      <c r="M25" s="87">
        <v>19</v>
      </c>
      <c r="N25" s="60">
        <f>M25/J25</f>
        <v>4.75</v>
      </c>
      <c r="O25" s="62">
        <f t="shared" si="0"/>
        <v>12.526315789473685</v>
      </c>
      <c r="P25" s="43">
        <v>5319</v>
      </c>
      <c r="Q25" s="44">
        <v>362</v>
      </c>
      <c r="R25" s="61">
        <f t="shared" si="1"/>
        <v>-0.9552547471329197</v>
      </c>
      <c r="S25" s="61">
        <f t="shared" si="2"/>
        <v>-0.9475138121546961</v>
      </c>
      <c r="T25" s="86">
        <v>497583</v>
      </c>
      <c r="U25" s="87">
        <v>24307</v>
      </c>
      <c r="V25" s="63">
        <f t="shared" si="3"/>
        <v>20.470769737112764</v>
      </c>
    </row>
    <row r="26" spans="1:22" s="45" customFormat="1" ht="11.25">
      <c r="A26" s="37">
        <v>20</v>
      </c>
      <c r="B26" s="51"/>
      <c r="C26" s="39" t="s">
        <v>33</v>
      </c>
      <c r="D26" s="40" t="s">
        <v>24</v>
      </c>
      <c r="E26" s="64" t="s">
        <v>33</v>
      </c>
      <c r="F26" s="41">
        <v>42776</v>
      </c>
      <c r="G26" s="42" t="s">
        <v>27</v>
      </c>
      <c r="H26" s="52">
        <v>305</v>
      </c>
      <c r="I26" s="52">
        <v>4</v>
      </c>
      <c r="J26" s="85">
        <v>4</v>
      </c>
      <c r="K26" s="53">
        <v>17</v>
      </c>
      <c r="L26" s="86">
        <v>270</v>
      </c>
      <c r="M26" s="87">
        <v>18</v>
      </c>
      <c r="N26" s="60">
        <f>M26/J26</f>
        <v>4.5</v>
      </c>
      <c r="O26" s="62">
        <f t="shared" si="0"/>
        <v>15</v>
      </c>
      <c r="P26" s="43">
        <v>3700</v>
      </c>
      <c r="Q26" s="44">
        <v>238</v>
      </c>
      <c r="R26" s="61">
        <f t="shared" si="1"/>
        <v>-0.927027027027027</v>
      </c>
      <c r="S26" s="61">
        <f t="shared" si="2"/>
        <v>-0.9243697478991597</v>
      </c>
      <c r="T26" s="86">
        <v>9193281.53</v>
      </c>
      <c r="U26" s="87">
        <v>729221</v>
      </c>
      <c r="V26" s="63">
        <f t="shared" si="3"/>
        <v>12.606989554606901</v>
      </c>
    </row>
    <row r="27" spans="1:22" s="45" customFormat="1" ht="11.25">
      <c r="A27" s="37">
        <v>21</v>
      </c>
      <c r="B27" s="38"/>
      <c r="C27" s="39" t="s">
        <v>75</v>
      </c>
      <c r="D27" s="40" t="s">
        <v>41</v>
      </c>
      <c r="E27" s="64" t="s">
        <v>76</v>
      </c>
      <c r="F27" s="41">
        <v>44141</v>
      </c>
      <c r="G27" s="42" t="s">
        <v>23</v>
      </c>
      <c r="H27" s="52">
        <v>117</v>
      </c>
      <c r="I27" s="52">
        <v>19</v>
      </c>
      <c r="J27" s="85">
        <v>19</v>
      </c>
      <c r="K27" s="53">
        <v>3</v>
      </c>
      <c r="L27" s="86">
        <v>337</v>
      </c>
      <c r="M27" s="87">
        <v>14</v>
      </c>
      <c r="N27" s="60">
        <f>M27/J27</f>
        <v>0.7368421052631579</v>
      </c>
      <c r="O27" s="62">
        <f t="shared" si="0"/>
        <v>24.071428571428573</v>
      </c>
      <c r="P27" s="43">
        <v>8438</v>
      </c>
      <c r="Q27" s="44">
        <v>373</v>
      </c>
      <c r="R27" s="61">
        <f t="shared" si="1"/>
        <v>-0.9600616259777198</v>
      </c>
      <c r="S27" s="61">
        <f t="shared" si="2"/>
        <v>-0.9624664879356568</v>
      </c>
      <c r="T27" s="86">
        <v>65795</v>
      </c>
      <c r="U27" s="87">
        <v>2891</v>
      </c>
      <c r="V27" s="63">
        <f t="shared" si="3"/>
        <v>22.75856105153926</v>
      </c>
    </row>
    <row r="28" spans="1:22" s="45" customFormat="1" ht="11.25">
      <c r="A28" s="37">
        <v>22</v>
      </c>
      <c r="B28" s="38"/>
      <c r="C28" s="46" t="s">
        <v>74</v>
      </c>
      <c r="D28" s="47" t="s">
        <v>45</v>
      </c>
      <c r="E28" s="65" t="s">
        <v>74</v>
      </c>
      <c r="F28" s="48">
        <v>44141</v>
      </c>
      <c r="G28" s="42" t="s">
        <v>39</v>
      </c>
      <c r="H28" s="54">
        <v>91</v>
      </c>
      <c r="I28" s="54">
        <v>13</v>
      </c>
      <c r="J28" s="85">
        <v>13</v>
      </c>
      <c r="K28" s="53">
        <v>3</v>
      </c>
      <c r="L28" s="86">
        <v>321</v>
      </c>
      <c r="M28" s="87">
        <v>14</v>
      </c>
      <c r="N28" s="60">
        <f>M28/J28</f>
        <v>1.0769230769230769</v>
      </c>
      <c r="O28" s="62">
        <f t="shared" si="0"/>
        <v>22.928571428571427</v>
      </c>
      <c r="P28" s="43">
        <v>11526.5</v>
      </c>
      <c r="Q28" s="44">
        <v>621</v>
      </c>
      <c r="R28" s="61">
        <f t="shared" si="1"/>
        <v>-0.9721511300047716</v>
      </c>
      <c r="S28" s="61">
        <f t="shared" si="2"/>
        <v>-0.9774557165861514</v>
      </c>
      <c r="T28" s="89">
        <v>49208.5</v>
      </c>
      <c r="U28" s="88">
        <v>2714</v>
      </c>
      <c r="V28" s="63">
        <f t="shared" si="3"/>
        <v>18.13135593220339</v>
      </c>
    </row>
    <row r="29" spans="1:22" s="45" customFormat="1" ht="11.25">
      <c r="A29" s="37">
        <v>23</v>
      </c>
      <c r="B29" s="38"/>
      <c r="C29" s="92" t="s">
        <v>68</v>
      </c>
      <c r="D29" s="40" t="s">
        <v>41</v>
      </c>
      <c r="E29" s="64" t="s">
        <v>69</v>
      </c>
      <c r="F29" s="41">
        <v>44141</v>
      </c>
      <c r="G29" s="42" t="s">
        <v>31</v>
      </c>
      <c r="H29" s="52">
        <v>21</v>
      </c>
      <c r="I29" s="52">
        <v>12</v>
      </c>
      <c r="J29" s="85">
        <v>12</v>
      </c>
      <c r="K29" s="53">
        <v>3</v>
      </c>
      <c r="L29" s="86">
        <v>162</v>
      </c>
      <c r="M29" s="87">
        <v>12</v>
      </c>
      <c r="N29" s="60">
        <f>M29/J29</f>
        <v>1</v>
      </c>
      <c r="O29" s="62">
        <f t="shared" si="0"/>
        <v>13.5</v>
      </c>
      <c r="P29" s="43">
        <v>7684</v>
      </c>
      <c r="Q29" s="44">
        <v>434</v>
      </c>
      <c r="R29" s="61">
        <f t="shared" si="1"/>
        <v>-0.9789172306090578</v>
      </c>
      <c r="S29" s="61">
        <f t="shared" si="2"/>
        <v>-0.9723502304147466</v>
      </c>
      <c r="T29" s="86">
        <v>23792.5</v>
      </c>
      <c r="U29" s="87">
        <v>1301</v>
      </c>
      <c r="V29" s="63">
        <f t="shared" si="3"/>
        <v>18.287855495772483</v>
      </c>
    </row>
    <row r="30" spans="1:22" s="45" customFormat="1" ht="11.25">
      <c r="A30" s="37">
        <v>24</v>
      </c>
      <c r="B30" s="38"/>
      <c r="C30" s="39" t="s">
        <v>54</v>
      </c>
      <c r="D30" s="40" t="s">
        <v>41</v>
      </c>
      <c r="E30" s="64" t="s">
        <v>55</v>
      </c>
      <c r="F30" s="41">
        <v>44106</v>
      </c>
      <c r="G30" s="42" t="s">
        <v>29</v>
      </c>
      <c r="H30" s="52">
        <v>148</v>
      </c>
      <c r="I30" s="52">
        <v>2</v>
      </c>
      <c r="J30" s="85">
        <v>2</v>
      </c>
      <c r="K30" s="53">
        <v>7</v>
      </c>
      <c r="L30" s="86">
        <v>141</v>
      </c>
      <c r="M30" s="87">
        <v>6</v>
      </c>
      <c r="N30" s="60">
        <f>M30/J30</f>
        <v>3</v>
      </c>
      <c r="O30" s="62">
        <f t="shared" si="0"/>
        <v>23.5</v>
      </c>
      <c r="P30" s="43">
        <v>8790</v>
      </c>
      <c r="Q30" s="44">
        <v>504</v>
      </c>
      <c r="R30" s="61">
        <f t="shared" si="1"/>
        <v>-0.9839590443686007</v>
      </c>
      <c r="S30" s="61">
        <f t="shared" si="2"/>
        <v>-0.9880952380952381</v>
      </c>
      <c r="T30" s="90">
        <v>813822.5</v>
      </c>
      <c r="U30" s="91">
        <v>40779</v>
      </c>
      <c r="V30" s="63">
        <f t="shared" si="3"/>
        <v>19.95690183672969</v>
      </c>
    </row>
    <row r="31" spans="1:22" s="45" customFormat="1" ht="11.25">
      <c r="A31" s="37">
        <v>25</v>
      </c>
      <c r="B31" s="38"/>
      <c r="C31" s="46" t="s">
        <v>40</v>
      </c>
      <c r="D31" s="47" t="s">
        <v>32</v>
      </c>
      <c r="E31" s="65" t="s">
        <v>40</v>
      </c>
      <c r="F31" s="48">
        <v>43686</v>
      </c>
      <c r="G31" s="42" t="s">
        <v>39</v>
      </c>
      <c r="H31" s="54">
        <v>355</v>
      </c>
      <c r="I31" s="54">
        <v>1</v>
      </c>
      <c r="J31" s="85">
        <v>1</v>
      </c>
      <c r="K31" s="53">
        <v>23</v>
      </c>
      <c r="L31" s="86">
        <v>100</v>
      </c>
      <c r="M31" s="87">
        <v>6</v>
      </c>
      <c r="N31" s="60">
        <f>M31/J31</f>
        <v>6</v>
      </c>
      <c r="O31" s="62">
        <f t="shared" si="0"/>
        <v>16.666666666666668</v>
      </c>
      <c r="P31" s="43">
        <v>3074</v>
      </c>
      <c r="Q31" s="44">
        <v>193</v>
      </c>
      <c r="R31" s="61">
        <f t="shared" si="1"/>
        <v>-0.9674690956408588</v>
      </c>
      <c r="S31" s="61">
        <f t="shared" si="2"/>
        <v>-0.9689119170984456</v>
      </c>
      <c r="T31" s="89">
        <v>7159335.5</v>
      </c>
      <c r="U31" s="88">
        <v>451410</v>
      </c>
      <c r="V31" s="63">
        <f t="shared" si="3"/>
        <v>15.859939965884672</v>
      </c>
    </row>
    <row r="32" spans="1:22" s="45" customFormat="1" ht="11.25">
      <c r="A32" s="37">
        <v>26</v>
      </c>
      <c r="B32" s="38"/>
      <c r="C32" s="39" t="s">
        <v>73</v>
      </c>
      <c r="D32" s="40" t="s">
        <v>30</v>
      </c>
      <c r="E32" s="64" t="s">
        <v>36</v>
      </c>
      <c r="F32" s="41">
        <v>44141</v>
      </c>
      <c r="G32" s="66" t="s">
        <v>37</v>
      </c>
      <c r="H32" s="52">
        <v>37</v>
      </c>
      <c r="I32" s="52">
        <v>10</v>
      </c>
      <c r="J32" s="85">
        <v>10</v>
      </c>
      <c r="K32" s="53">
        <v>3</v>
      </c>
      <c r="L32" s="86">
        <v>81</v>
      </c>
      <c r="M32" s="87">
        <v>6</v>
      </c>
      <c r="N32" s="60">
        <f>M32/J32</f>
        <v>0.6</v>
      </c>
      <c r="O32" s="62">
        <f t="shared" si="0"/>
        <v>13.5</v>
      </c>
      <c r="P32" s="43">
        <v>1406</v>
      </c>
      <c r="Q32" s="44">
        <v>99</v>
      </c>
      <c r="R32" s="61">
        <f t="shared" si="1"/>
        <v>-0.9423897581792319</v>
      </c>
      <c r="S32" s="61">
        <f t="shared" si="2"/>
        <v>-0.9393939393939394</v>
      </c>
      <c r="T32" s="86">
        <v>8707</v>
      </c>
      <c r="U32" s="87">
        <v>471</v>
      </c>
      <c r="V32" s="63">
        <f t="shared" si="3"/>
        <v>18.48619957537155</v>
      </c>
    </row>
    <row r="33" spans="1:22" s="45" customFormat="1" ht="11.25">
      <c r="A33" s="37">
        <v>27</v>
      </c>
      <c r="B33" s="38"/>
      <c r="C33" s="39" t="s">
        <v>63</v>
      </c>
      <c r="D33" s="40" t="s">
        <v>41</v>
      </c>
      <c r="E33" s="64" t="s">
        <v>63</v>
      </c>
      <c r="F33" s="41">
        <v>44134</v>
      </c>
      <c r="G33" s="42" t="s">
        <v>28</v>
      </c>
      <c r="H33" s="52">
        <v>136</v>
      </c>
      <c r="I33" s="52">
        <v>10</v>
      </c>
      <c r="J33" s="85">
        <v>10</v>
      </c>
      <c r="K33" s="53">
        <v>4</v>
      </c>
      <c r="L33" s="86">
        <v>102</v>
      </c>
      <c r="M33" s="87">
        <v>5</v>
      </c>
      <c r="N33" s="60">
        <f>M33/J33</f>
        <v>0.5</v>
      </c>
      <c r="O33" s="62">
        <f t="shared" si="0"/>
        <v>20.4</v>
      </c>
      <c r="P33" s="43">
        <v>2132</v>
      </c>
      <c r="Q33" s="44">
        <v>126</v>
      </c>
      <c r="R33" s="61">
        <f t="shared" si="1"/>
        <v>-0.9521575984990619</v>
      </c>
      <c r="S33" s="61">
        <f t="shared" si="2"/>
        <v>-0.9603174603174603</v>
      </c>
      <c r="T33" s="86">
        <v>108682.5</v>
      </c>
      <c r="U33" s="87">
        <v>6026</v>
      </c>
      <c r="V33" s="63">
        <f t="shared" si="3"/>
        <v>18.03559575174245</v>
      </c>
    </row>
    <row r="34" spans="1:22" s="45" customFormat="1" ht="11.25">
      <c r="A34" s="37">
        <v>28</v>
      </c>
      <c r="B34" s="38"/>
      <c r="C34" s="39" t="s">
        <v>58</v>
      </c>
      <c r="D34" s="40" t="s">
        <v>46</v>
      </c>
      <c r="E34" s="64" t="s">
        <v>58</v>
      </c>
      <c r="F34" s="41">
        <v>44113</v>
      </c>
      <c r="G34" s="42" t="s">
        <v>28</v>
      </c>
      <c r="H34" s="52">
        <v>202</v>
      </c>
      <c r="I34" s="52">
        <v>5</v>
      </c>
      <c r="J34" s="85">
        <v>5</v>
      </c>
      <c r="K34" s="53">
        <v>7</v>
      </c>
      <c r="L34" s="86">
        <v>92</v>
      </c>
      <c r="M34" s="87">
        <v>4</v>
      </c>
      <c r="N34" s="60">
        <f>M34/J34</f>
        <v>0.8</v>
      </c>
      <c r="O34" s="62">
        <f t="shared" si="0"/>
        <v>23</v>
      </c>
      <c r="P34" s="43">
        <v>3912.5</v>
      </c>
      <c r="Q34" s="44">
        <v>229</v>
      </c>
      <c r="R34" s="61">
        <f t="shared" si="1"/>
        <v>-0.9764856230031949</v>
      </c>
      <c r="S34" s="61">
        <f t="shared" si="2"/>
        <v>-0.982532751091703</v>
      </c>
      <c r="T34" s="86">
        <v>620045</v>
      </c>
      <c r="U34" s="87">
        <v>33544</v>
      </c>
      <c r="V34" s="63">
        <f t="shared" si="3"/>
        <v>18.484527784402577</v>
      </c>
    </row>
    <row r="35" spans="1:22" s="45" customFormat="1" ht="11.25">
      <c r="A35" s="37">
        <v>29</v>
      </c>
      <c r="B35" s="38"/>
      <c r="C35" s="39" t="s">
        <v>61</v>
      </c>
      <c r="D35" s="40" t="s">
        <v>46</v>
      </c>
      <c r="E35" s="64" t="s">
        <v>60</v>
      </c>
      <c r="F35" s="41">
        <v>44127</v>
      </c>
      <c r="G35" s="42" t="s">
        <v>28</v>
      </c>
      <c r="H35" s="52">
        <v>178</v>
      </c>
      <c r="I35" s="52">
        <v>4</v>
      </c>
      <c r="J35" s="85">
        <v>4</v>
      </c>
      <c r="K35" s="53">
        <v>5</v>
      </c>
      <c r="L35" s="86">
        <v>47</v>
      </c>
      <c r="M35" s="87">
        <v>2</v>
      </c>
      <c r="N35" s="60">
        <f>M35/J35</f>
        <v>0.5</v>
      </c>
      <c r="O35" s="62">
        <f t="shared" si="0"/>
        <v>23.5</v>
      </c>
      <c r="P35" s="43">
        <v>8446.5</v>
      </c>
      <c r="Q35" s="44">
        <v>472</v>
      </c>
      <c r="R35" s="61">
        <f t="shared" si="1"/>
        <v>-0.9944355650269342</v>
      </c>
      <c r="S35" s="61">
        <f t="shared" si="2"/>
        <v>-0.9957627118644068</v>
      </c>
      <c r="T35" s="86">
        <v>141256.5</v>
      </c>
      <c r="U35" s="87">
        <v>7390</v>
      </c>
      <c r="V35" s="63">
        <f t="shared" si="3"/>
        <v>19.114546684709065</v>
      </c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2020-11-28T09:48:48Z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