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25.9-1.10.2020 (hafta)" sheetId="1" r:id="rId1"/>
  </sheets>
  <definedNames>
    <definedName name="Excel_BuiltIn__FilterDatabase" localSheetId="0">'25.9-1.10.2020 (hafta)'!$A$1:$V$35</definedName>
    <definedName name="_xlnm.Print_Area" localSheetId="0">'25.9-1.10.2020 (hafta)'!#REF!</definedName>
  </definedNames>
  <calcPr fullCalcOnLoad="1"/>
</workbook>
</file>

<file path=xl/sharedStrings.xml><?xml version="1.0" encoding="utf-8"?>
<sst xmlns="http://schemas.openxmlformats.org/spreadsheetml/2006/main" count="151" uniqueCount="90">
  <si>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</si>
  <si>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</si>
  <si>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</si>
  <si>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</si>
  <si>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</si>
  <si>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</si>
  <si>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</si>
  <si>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</si>
  <si>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</si>
  <si>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</si>
  <si>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</si>
  <si>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</si>
  <si>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</si>
  <si>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</si>
  <si>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</si>
  <si>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</si>
  <si>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</si>
  <si>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</si>
  <si>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</si>
  <si>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</si>
  <si>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</si>
  <si>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</si>
  <si>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</si>
  <si>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UIP TURKEY</t>
  </si>
  <si>
    <t>7+13A</t>
  </si>
  <si>
    <t>WARNER BROS. TURKEY</t>
  </si>
  <si>
    <t>CHANTIER FILMS</t>
  </si>
  <si>
    <t>G</t>
  </si>
  <si>
    <t>CGVMARS DAĞITIM</t>
  </si>
  <si>
    <t>BİR FİLM</t>
  </si>
  <si>
    <t>7+</t>
  </si>
  <si>
    <t>13+</t>
  </si>
  <si>
    <t>BS DAĞITIM</t>
  </si>
  <si>
    <t>MC FİLM</t>
  </si>
  <si>
    <t>KURMACA</t>
  </si>
  <si>
    <t>18+</t>
  </si>
  <si>
    <t>CJET</t>
  </si>
  <si>
    <t>GÖRÜLMÜŞTÜR</t>
  </si>
  <si>
    <t>TME FILMS</t>
  </si>
  <si>
    <t>SİCCİN 6</t>
  </si>
  <si>
    <t>16+</t>
  </si>
  <si>
    <t>10+</t>
  </si>
  <si>
    <t>DİLSİZ</t>
  </si>
  <si>
    <t>10+13A</t>
  </si>
  <si>
    <t>6+10A</t>
  </si>
  <si>
    <t>6+</t>
  </si>
  <si>
    <t>BACURAU</t>
  </si>
  <si>
    <t>THE FAREWELL</t>
  </si>
  <si>
    <t>ELVEDA</t>
  </si>
  <si>
    <t>GEGEN DIE WIND</t>
  </si>
  <si>
    <t>DUVARA KARŞI</t>
  </si>
  <si>
    <t>N</t>
  </si>
  <si>
    <t>47 METERS DOWN: UNCAGED</t>
  </si>
  <si>
    <t>47 METRE DERİNDE: KAFES</t>
  </si>
  <si>
    <t>RAN</t>
  </si>
  <si>
    <t>TENET</t>
  </si>
  <si>
    <t>CİN BEBEK 2</t>
  </si>
  <si>
    <t>ESCAPE FROM PRETORIA</t>
  </si>
  <si>
    <t>MULAN</t>
  </si>
  <si>
    <t>PRETORIA'DAN KAÇIŞ</t>
  </si>
  <si>
    <t>RADIOACTIVE</t>
  </si>
  <si>
    <t>10+13a</t>
  </si>
  <si>
    <t>RADYOAKTİF</t>
  </si>
  <si>
    <t>UZUN ZAMAN ÖNCE</t>
  </si>
  <si>
    <t>KARANLIĞIN İÇİNDEN</t>
  </si>
  <si>
    <t>THE DARK WITHIN</t>
  </si>
  <si>
    <t>FORCE OF NATURE</t>
  </si>
  <si>
    <t>FIRTINALI SOYGUN</t>
  </si>
  <si>
    <t>THE NEW MUTANTS</t>
  </si>
  <si>
    <t>YENİ MUTANATLAR</t>
  </si>
  <si>
    <t>HADİ GİDELİM</t>
  </si>
  <si>
    <t>ONWARD</t>
  </si>
  <si>
    <t>SCOOB!</t>
  </si>
  <si>
    <t>AFTER WE COLLIDED</t>
  </si>
  <si>
    <t>AFTER: PARAMPARÇA</t>
  </si>
  <si>
    <t>BEN BÖYLE ŞANSIN</t>
  </si>
  <si>
    <t>AGENT JADE BLACK</t>
  </si>
  <si>
    <t>AJAN JADE BLACK</t>
  </si>
  <si>
    <t>RANDIMAN</t>
  </si>
  <si>
    <t>THE PERSONAL HISTORY OF DAVID COPPERFIELD</t>
  </si>
  <si>
    <t>DAVID COPPERFIELD'IN ÇOK KİŞİSEL HİKAYESİ</t>
  </si>
  <si>
    <t>BAI BAI - THE EIGHT HUNDERED</t>
  </si>
  <si>
    <t>KOVAN</t>
  </si>
  <si>
    <t>SEKİZ YÜZ</t>
  </si>
  <si>
    <t>ORMANDAKİ CADI</t>
  </si>
  <si>
    <t>ÖLÜMSÜZLERİN SAVAŞI</t>
  </si>
  <si>
    <t>THE IMMORTAL WARS: RESURGENCE</t>
  </si>
  <si>
    <t>WITCHES IN THE WOODS</t>
  </si>
  <si>
    <t>CİN BASKINI</t>
  </si>
  <si>
    <t>25 EYLÜL - 1 EKİM 2020 / 39. VİZYON HAFTASI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</si>
</sst>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_-;\-* #,##0_-;_-* &quot;-&quot;_-;_-@_-"/>
    <numFmt numFmtId="173" formatCode="_-* #,##0.00_-;\-* #,##0.00_-;_-* &quot;-&quot;??_-;_-@_-"/>
    <numFmt numFmtId="174" formatCode="&quot;₺&quot;#,##0;\-&quot;₺&quot;#,##0"/>
    <numFmt numFmtId="175" formatCode="&quot;₺&quot;#,##0;[Red]\-&quot;₺&quot;#,##0"/>
    <numFmt numFmtId="176" formatCode="&quot;₺&quot;#,##0.00;\-&quot;₺&quot;#,##0.00"/>
    <numFmt numFmtId="177" formatCode="&quot;₺&quot;#,##0.00;[Red]\-&quot;₺&quot;#,##0.00"/>
    <numFmt numFmtId="178" formatCode="_-&quot;₺&quot;* #,##0_-;\-&quot;₺&quot;* #,##0_-;_-&quot;₺&quot;* &quot;-&quot;_-;_-@_-"/>
    <numFmt numFmtId="179" formatCode="_-&quot;₺&quot;* #,##0.00_-;\-&quot;₺&quot;* #,##0.00_-;_-&quot;₺&quot;* &quot;-&quot;??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0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sz val="7"/>
      <color indexed="40"/>
      <name val="Arial"/>
      <family val="2"/>
    </font>
    <font>
      <sz val="7"/>
      <color indexed="8"/>
      <name val="Calibri"/>
      <family val="2"/>
    </font>
    <font>
      <b/>
      <sz val="7"/>
      <color indexed="40"/>
      <name val="Calibri"/>
      <family val="2"/>
    </font>
    <font>
      <b/>
      <sz val="7"/>
      <color indexed="29"/>
      <name val="Calibri"/>
      <family val="2"/>
    </font>
    <font>
      <sz val="7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C00000"/>
      <name val="Calibri"/>
      <family val="2"/>
    </font>
    <font>
      <b/>
      <sz val="7"/>
      <color theme="1" tint="0.49998000264167786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8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14" borderId="0" applyNumberFormat="0" applyBorder="0" applyAlignment="0" applyProtection="0"/>
    <xf numFmtId="0" fontId="59" fillId="15" borderId="6" applyNumberFormat="0" applyAlignment="0" applyProtection="0"/>
    <xf numFmtId="0" fontId="60" fillId="2" borderId="6" applyNumberFormat="0" applyAlignment="0" applyProtection="0"/>
    <xf numFmtId="0" fontId="61" fillId="16" borderId="7" applyNumberFormat="0" applyAlignment="0" applyProtection="0"/>
    <xf numFmtId="0" fontId="62" fillId="17" borderId="0" applyNumberFormat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65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1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5" fillId="1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7" fillId="27" borderId="0" xfId="0" applyFont="1" applyFill="1" applyBorder="1" applyAlignment="1" applyProtection="1">
      <alignment horizontal="center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0" fontId="9" fillId="27" borderId="0" xfId="0" applyFont="1" applyFill="1" applyBorder="1" applyAlignment="1" applyProtection="1">
      <alignment vertical="center"/>
      <protection/>
    </xf>
    <xf numFmtId="187" fontId="10" fillId="27" borderId="0" xfId="0" applyNumberFormat="1" applyFont="1" applyFill="1" applyBorder="1" applyAlignment="1" applyProtection="1">
      <alignment horizontal="center" vertical="center"/>
      <protection/>
    </xf>
    <xf numFmtId="0" fontId="9" fillId="27" borderId="0" xfId="0" applyFont="1" applyFill="1" applyBorder="1" applyAlignment="1" applyProtection="1">
      <alignment horizontal="left" vertical="center"/>
      <protection/>
    </xf>
    <xf numFmtId="0" fontId="9" fillId="27" borderId="0" xfId="0" applyFont="1" applyFill="1" applyBorder="1" applyAlignment="1" applyProtection="1">
      <alignment horizontal="center" vertical="center"/>
      <protection/>
    </xf>
    <xf numFmtId="3" fontId="9" fillId="27" borderId="0" xfId="0" applyNumberFormat="1" applyFont="1" applyFill="1" applyBorder="1" applyAlignment="1" applyProtection="1">
      <alignment horizontal="center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3" fontId="11" fillId="27" borderId="0" xfId="0" applyNumberFormat="1" applyFont="1" applyFill="1" applyBorder="1" applyAlignment="1" applyProtection="1">
      <alignment horizontal="right" vertical="center"/>
      <protection/>
    </xf>
    <xf numFmtId="4" fontId="11" fillId="27" borderId="0" xfId="0" applyNumberFormat="1" applyFont="1" applyFill="1" applyBorder="1" applyAlignment="1" applyProtection="1">
      <alignment horizontal="right" vertical="center"/>
      <protection/>
    </xf>
    <xf numFmtId="0" fontId="9" fillId="27" borderId="0" xfId="0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/>
      <protection locked="0"/>
    </xf>
    <xf numFmtId="0" fontId="13" fillId="27" borderId="0" xfId="0" applyFont="1" applyFill="1" applyAlignment="1">
      <alignment vertical="center"/>
    </xf>
    <xf numFmtId="187" fontId="13" fillId="27" borderId="0" xfId="0" applyNumberFormat="1" applyFont="1" applyFill="1" applyAlignment="1">
      <alignment horizontal="center" vertical="center"/>
    </xf>
    <xf numFmtId="0" fontId="13" fillId="27" borderId="0" xfId="0" applyFont="1" applyFill="1" applyAlignment="1">
      <alignment horizontal="center" vertical="center"/>
    </xf>
    <xf numFmtId="0" fontId="15" fillId="27" borderId="0" xfId="0" applyFont="1" applyFill="1" applyBorder="1" applyAlignment="1" applyProtection="1">
      <alignment horizontal="center" vertical="center" wrapText="1"/>
      <protection locked="0"/>
    </xf>
    <xf numFmtId="0" fontId="7" fillId="27" borderId="0" xfId="0" applyFont="1" applyFill="1" applyAlignment="1">
      <alignment vertical="center"/>
    </xf>
    <xf numFmtId="0" fontId="0" fillId="27" borderId="0" xfId="0" applyNumberFormat="1" applyFont="1" applyFill="1" applyAlignment="1">
      <alignment vertical="center"/>
    </xf>
    <xf numFmtId="187" fontId="0" fillId="27" borderId="0" xfId="0" applyNumberFormat="1" applyFont="1" applyFill="1" applyAlignment="1">
      <alignment horizontal="center"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7" fillId="27" borderId="11" xfId="0" applyNumberFormat="1" applyFont="1" applyFill="1" applyBorder="1" applyAlignment="1" applyProtection="1">
      <alignment horizontal="center" vertical="center"/>
      <protection locked="0"/>
    </xf>
    <xf numFmtId="0" fontId="15" fillId="27" borderId="0" xfId="0" applyFont="1" applyFill="1" applyBorder="1" applyAlignment="1" applyProtection="1">
      <alignment horizontal="left" vertical="center"/>
      <protection locked="0"/>
    </xf>
    <xf numFmtId="187" fontId="15" fillId="27" borderId="0" xfId="0" applyNumberFormat="1" applyFont="1" applyFill="1" applyBorder="1" applyAlignment="1" applyProtection="1">
      <alignment horizontal="center" vertical="center"/>
      <protection locked="0"/>
    </xf>
    <xf numFmtId="0" fontId="15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8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8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2" fontId="22" fillId="27" borderId="12" xfId="0" applyNumberFormat="1" applyFont="1" applyFill="1" applyBorder="1" applyAlignment="1" applyProtection="1">
      <alignment horizontal="center" vertical="center"/>
      <protection/>
    </xf>
    <xf numFmtId="189" fontId="23" fillId="0" borderId="12" xfId="0" applyNumberFormat="1" applyFont="1" applyFill="1" applyBorder="1" applyAlignment="1">
      <alignment vertic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4" fontId="26" fillId="0" borderId="12" xfId="43" applyNumberFormat="1" applyFont="1" applyFill="1" applyBorder="1" applyAlignment="1" applyProtection="1">
      <alignment horizontal="right" vertical="center"/>
      <protection locked="0"/>
    </xf>
    <xf numFmtId="3" fontId="26" fillId="0" borderId="12" xfId="43" applyNumberFormat="1" applyFont="1" applyFill="1" applyBorder="1" applyAlignment="1" applyProtection="1">
      <alignment horizontal="right" vertical="center"/>
      <protection locked="0"/>
    </xf>
    <xf numFmtId="0" fontId="27" fillId="27" borderId="0" xfId="0" applyFont="1" applyFill="1" applyBorder="1" applyAlignment="1" applyProtection="1">
      <alignment horizontal="left" vertical="center"/>
      <protection/>
    </xf>
    <xf numFmtId="0" fontId="23" fillId="0" borderId="12" xfId="0" applyFont="1" applyFill="1" applyBorder="1" applyAlignment="1">
      <alignment vertical="center"/>
    </xf>
    <xf numFmtId="0" fontId="24" fillId="0" borderId="12" xfId="0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22" fillId="27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/>
    </xf>
    <xf numFmtId="0" fontId="29" fillId="27" borderId="0" xfId="0" applyFont="1" applyFill="1" applyAlignment="1">
      <alignment horizontal="center" vertical="center"/>
    </xf>
    <xf numFmtId="0" fontId="30" fillId="27" borderId="0" xfId="0" applyFont="1" applyFill="1" applyAlignment="1">
      <alignment horizontal="center" vertical="center"/>
    </xf>
    <xf numFmtId="0" fontId="31" fillId="27" borderId="0" xfId="0" applyNumberFormat="1" applyFont="1" applyFill="1" applyAlignment="1">
      <alignment horizontal="center" vertical="center"/>
    </xf>
    <xf numFmtId="0" fontId="32" fillId="27" borderId="0" xfId="0" applyFont="1" applyFill="1" applyBorder="1" applyAlignment="1" applyProtection="1">
      <alignment horizontal="center" vertical="center"/>
      <protection locked="0"/>
    </xf>
    <xf numFmtId="4" fontId="33" fillId="27" borderId="0" xfId="0" applyNumberFormat="1" applyFont="1" applyFill="1" applyBorder="1" applyAlignment="1" applyProtection="1">
      <alignment horizontal="center" vertical="center"/>
      <protection/>
    </xf>
    <xf numFmtId="3" fontId="6" fillId="0" borderId="12" xfId="187" applyNumberFormat="1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 applyProtection="1">
      <alignment horizontal="center" vertical="center"/>
      <protection locked="0"/>
    </xf>
    <xf numFmtId="185" fontId="6" fillId="0" borderId="12" xfId="189" applyNumberFormat="1" applyFont="1" applyFill="1" applyBorder="1" applyAlignment="1" applyProtection="1">
      <alignment vertical="center"/>
      <protection/>
    </xf>
    <xf numFmtId="2" fontId="6" fillId="0" borderId="12" xfId="187" applyNumberFormat="1" applyFont="1" applyFill="1" applyBorder="1" applyAlignment="1" applyProtection="1">
      <alignment horizontal="right" vertical="center"/>
      <protection/>
    </xf>
    <xf numFmtId="2" fontId="6" fillId="0" borderId="12" xfId="0" applyNumberFormat="1" applyFont="1" applyFill="1" applyBorder="1" applyAlignment="1" applyProtection="1">
      <alignment horizontal="right" vertical="center"/>
      <protection/>
    </xf>
    <xf numFmtId="189" fontId="25" fillId="0" borderId="12" xfId="0" applyNumberFormat="1" applyFont="1" applyFill="1" applyBorder="1" applyAlignment="1">
      <alignment vertical="center"/>
    </xf>
    <xf numFmtId="0" fontId="25" fillId="0" borderId="12" xfId="0" applyNumberFormat="1" applyFont="1" applyFill="1" applyBorder="1" applyAlignment="1" applyProtection="1">
      <alignment vertical="center"/>
      <protection locked="0"/>
    </xf>
    <xf numFmtId="0" fontId="34" fillId="0" borderId="12" xfId="0" applyFont="1" applyBorder="1" applyAlignment="1">
      <alignment vertical="center"/>
    </xf>
    <xf numFmtId="0" fontId="18" fillId="28" borderId="13" xfId="0" applyNumberFormat="1" applyFont="1" applyFill="1" applyBorder="1" applyAlignment="1" applyProtection="1">
      <alignment horizontal="center" wrapText="1"/>
      <protection locked="0"/>
    </xf>
    <xf numFmtId="180" fontId="19" fillId="28" borderId="13" xfId="43" applyFont="1" applyFill="1" applyBorder="1" applyAlignment="1" applyProtection="1">
      <alignment horizontal="center"/>
      <protection locked="0"/>
    </xf>
    <xf numFmtId="0" fontId="12" fillId="28" borderId="13" xfId="0" applyNumberFormat="1" applyFont="1" applyFill="1" applyBorder="1" applyAlignment="1">
      <alignment horizontal="center" textRotation="90"/>
    </xf>
    <xf numFmtId="187" fontId="19" fillId="28" borderId="13" xfId="0" applyNumberFormat="1" applyFont="1" applyFill="1" applyBorder="1" applyAlignment="1" applyProtection="1">
      <alignment horizontal="center"/>
      <protection locked="0"/>
    </xf>
    <xf numFmtId="0" fontId="19" fillId="28" borderId="13" xfId="0" applyFont="1" applyFill="1" applyBorder="1" applyAlignment="1" applyProtection="1">
      <alignment horizontal="center"/>
      <protection locked="0"/>
    </xf>
    <xf numFmtId="0" fontId="26" fillId="28" borderId="13" xfId="0" applyFont="1" applyFill="1" applyBorder="1" applyAlignment="1" applyProtection="1">
      <alignment horizontal="center"/>
      <protection locked="0"/>
    </xf>
    <xf numFmtId="0" fontId="35" fillId="28" borderId="13" xfId="0" applyFont="1" applyFill="1" applyBorder="1" applyAlignment="1" applyProtection="1">
      <alignment horizontal="center"/>
      <protection locked="0"/>
    </xf>
    <xf numFmtId="2" fontId="18" fillId="28" borderId="14" xfId="0" applyNumberFormat="1" applyFont="1" applyFill="1" applyBorder="1" applyAlignment="1" applyProtection="1">
      <alignment horizontal="center" vertical="center"/>
      <protection/>
    </xf>
    <xf numFmtId="180" fontId="19" fillId="28" borderId="14" xfId="43" applyFont="1" applyFill="1" applyBorder="1" applyAlignment="1" applyProtection="1">
      <alignment horizontal="center" vertical="center"/>
      <protection/>
    </xf>
    <xf numFmtId="0" fontId="20" fillId="28" borderId="14" xfId="0" applyNumberFormat="1" applyFont="1" applyFill="1" applyBorder="1" applyAlignment="1" applyProtection="1">
      <alignment horizontal="center" vertical="center" textRotation="90"/>
      <protection locked="0"/>
    </xf>
    <xf numFmtId="187" fontId="19" fillId="28" borderId="14" xfId="0" applyNumberFormat="1" applyFont="1" applyFill="1" applyBorder="1" applyAlignment="1" applyProtection="1">
      <alignment horizontal="center" vertical="center" textRotation="90"/>
      <protection/>
    </xf>
    <xf numFmtId="0" fontId="19" fillId="28" borderId="14" xfId="0" applyFont="1" applyFill="1" applyBorder="1" applyAlignment="1" applyProtection="1">
      <alignment horizontal="center" vertical="center"/>
      <protection/>
    </xf>
    <xf numFmtId="0" fontId="19" fillId="28" borderId="14" xfId="0" applyNumberFormat="1" applyFont="1" applyFill="1" applyBorder="1" applyAlignment="1" applyProtection="1">
      <alignment horizontal="center" vertical="center" textRotation="90"/>
      <protection locked="0"/>
    </xf>
    <xf numFmtId="0" fontId="19" fillId="28" borderId="14" xfId="0" applyNumberFormat="1" applyFont="1" applyFill="1" applyBorder="1" applyAlignment="1" applyProtection="1">
      <alignment horizontal="center" vertical="center" textRotation="90"/>
      <protection locked="0"/>
    </xf>
    <xf numFmtId="4" fontId="19" fillId="28" borderId="14" xfId="0" applyNumberFormat="1" applyFont="1" applyFill="1" applyBorder="1" applyAlignment="1" applyProtection="1">
      <alignment horizontal="center" vertical="center" wrapText="1"/>
      <protection/>
    </xf>
    <xf numFmtId="3" fontId="19" fillId="28" borderId="14" xfId="0" applyNumberFormat="1" applyFont="1" applyFill="1" applyBorder="1" applyAlignment="1" applyProtection="1">
      <alignment horizontal="center" vertical="center" wrapText="1"/>
      <protection/>
    </xf>
    <xf numFmtId="3" fontId="19" fillId="28" borderId="14" xfId="0" applyNumberFormat="1" applyFont="1" applyFill="1" applyBorder="1" applyAlignment="1" applyProtection="1">
      <alignment horizontal="center" vertical="center" textRotation="90" wrapText="1"/>
      <protection/>
    </xf>
    <xf numFmtId="0" fontId="36" fillId="28" borderId="14" xfId="0" applyNumberFormat="1" applyFont="1" applyFill="1" applyBorder="1" applyAlignment="1" applyProtection="1">
      <alignment horizontal="center" vertical="center" textRotation="90"/>
      <protection locked="0"/>
    </xf>
    <xf numFmtId="0" fontId="37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 applyProtection="1">
      <alignment horizontal="center" vertical="center"/>
      <protection locked="0"/>
    </xf>
    <xf numFmtId="4" fontId="68" fillId="0" borderId="12" xfId="43" applyNumberFormat="1" applyFont="1" applyFill="1" applyBorder="1" applyAlignment="1" applyProtection="1">
      <alignment horizontal="right" vertical="center"/>
      <protection locked="0"/>
    </xf>
    <xf numFmtId="3" fontId="68" fillId="0" borderId="12" xfId="43" applyNumberFormat="1" applyFont="1" applyFill="1" applyBorder="1" applyAlignment="1" applyProtection="1">
      <alignment horizontal="right" vertical="center"/>
      <protection locked="0"/>
    </xf>
    <xf numFmtId="3" fontId="68" fillId="0" borderId="12" xfId="45" applyNumberFormat="1" applyFont="1" applyFill="1" applyBorder="1" applyAlignment="1" applyProtection="1">
      <alignment horizontal="right" vertical="center"/>
      <protection locked="0"/>
    </xf>
    <xf numFmtId="4" fontId="68" fillId="0" borderId="12" xfId="44" applyNumberFormat="1" applyFont="1" applyFill="1" applyBorder="1" applyAlignment="1" applyProtection="1">
      <alignment horizontal="right" vertical="center"/>
      <protection locked="0"/>
    </xf>
    <xf numFmtId="3" fontId="68" fillId="0" borderId="12" xfId="44" applyNumberFormat="1" applyFont="1" applyFill="1" applyBorder="1" applyAlignment="1" applyProtection="1">
      <alignment horizontal="right" vertical="center"/>
      <protection locked="0"/>
    </xf>
    <xf numFmtId="4" fontId="68" fillId="0" borderId="12" xfId="45" applyNumberFormat="1" applyFont="1" applyFill="1" applyBorder="1" applyAlignment="1" applyProtection="1">
      <alignment horizontal="right" vertical="center"/>
      <protection locked="0"/>
    </xf>
    <xf numFmtId="4" fontId="68" fillId="0" borderId="12" xfId="111" applyNumberFormat="1" applyFont="1" applyFill="1" applyBorder="1" applyAlignment="1" applyProtection="1">
      <alignment horizontal="right" vertical="center"/>
      <protection/>
    </xf>
    <xf numFmtId="3" fontId="68" fillId="0" borderId="12" xfId="111" applyNumberFormat="1" applyFont="1" applyFill="1" applyBorder="1" applyAlignment="1" applyProtection="1">
      <alignment horizontal="right" vertical="center"/>
      <protection/>
    </xf>
    <xf numFmtId="2" fontId="26" fillId="29" borderId="12" xfId="0" applyNumberFormat="1" applyFont="1" applyFill="1" applyBorder="1" applyAlignment="1" applyProtection="1">
      <alignment horizontal="center" vertical="center"/>
      <protection/>
    </xf>
    <xf numFmtId="189" fontId="69" fillId="0" borderId="12" xfId="0" applyNumberFormat="1" applyFont="1" applyFill="1" applyBorder="1" applyAlignment="1">
      <alignment vertical="center"/>
    </xf>
    <xf numFmtId="0" fontId="19" fillId="28" borderId="13" xfId="0" applyFont="1" applyFill="1" applyBorder="1" applyAlignment="1">
      <alignment horizontal="center" vertical="center" wrapText="1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27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27" borderId="0" xfId="117" applyNumberFormat="1" applyFont="1" applyFill="1" applyBorder="1" applyAlignment="1" applyProtection="1">
      <alignment horizontal="center" vertical="center" wrapText="1"/>
      <protection locked="0"/>
    </xf>
    <xf numFmtId="0" fontId="17" fillId="27" borderId="11" xfId="0" applyNumberFormat="1" applyFont="1" applyFill="1" applyBorder="1" applyAlignment="1" applyProtection="1">
      <alignment horizontal="center" vertical="center" wrapText="1"/>
      <protection locked="0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 [0]" xfId="42"/>
    <cellStyle name="Binlik Ayracı 2" xfId="43"/>
    <cellStyle name="Binlik Ayracı 2 2" xfId="44"/>
    <cellStyle name="Binlik Ayracı 2 2 2" xfId="45"/>
    <cellStyle name="Binlik Ayracı 2 2 3" xfId="46"/>
    <cellStyle name="Binlik Ayracı 2 2 4" xfId="47"/>
    <cellStyle name="Binlik Ayracı 2 3" xfId="48"/>
    <cellStyle name="Binlik Ayracı 2 3 2" xfId="49"/>
    <cellStyle name="Binlik Ayracı 2 4" xfId="50"/>
    <cellStyle name="Binlik Ayracı 2 5" xfId="51"/>
    <cellStyle name="Binlik Ayracı 2 6" xfId="52"/>
    <cellStyle name="Binlik Ayracı 2 7" xfId="53"/>
    <cellStyle name="Binlik Ayracı 3" xfId="54"/>
    <cellStyle name="Binlik Ayracı 4" xfId="55"/>
    <cellStyle name="Binlik Ayracı 4 2" xfId="56"/>
    <cellStyle name="Binlik Ayracı 5" xfId="57"/>
    <cellStyle name="Binlik Ayracı 6" xfId="58"/>
    <cellStyle name="Binlik Ayracı 6 2" xfId="59"/>
    <cellStyle name="Binlik Ayracı 7" xfId="60"/>
    <cellStyle name="Binlik Ayracı 7 2" xfId="61"/>
    <cellStyle name="Comma 2" xfId="62"/>
    <cellStyle name="Comma 2 2" xfId="63"/>
    <cellStyle name="Comma 2 3" xfId="64"/>
    <cellStyle name="Comma 2 3 2" xfId="65"/>
    <cellStyle name="Comma 4" xfId="66"/>
    <cellStyle name="Çıkış" xfId="67"/>
    <cellStyle name="Excel Built-in Normal" xfId="68"/>
    <cellStyle name="Excel Built-in Normal 10" xfId="69"/>
    <cellStyle name="Excel Built-in Normal 11" xfId="70"/>
    <cellStyle name="Excel Built-in Normal 12" xfId="71"/>
    <cellStyle name="Excel Built-in Normal 13" xfId="72"/>
    <cellStyle name="Excel Built-in Normal 14" xfId="73"/>
    <cellStyle name="Excel Built-in Normal 15" xfId="74"/>
    <cellStyle name="Excel Built-in Normal 16" xfId="75"/>
    <cellStyle name="Excel Built-in Normal 17" xfId="76"/>
    <cellStyle name="Excel Built-in Normal 18" xfId="77"/>
    <cellStyle name="Excel Built-in Normal 19" xfId="78"/>
    <cellStyle name="Excel Built-in Normal 2" xfId="79"/>
    <cellStyle name="Excel Built-in Normal 20" xfId="80"/>
    <cellStyle name="Excel Built-in Normal 21" xfId="81"/>
    <cellStyle name="Excel Built-in Normal 22" xfId="82"/>
    <cellStyle name="Excel Built-in Normal 23" xfId="83"/>
    <cellStyle name="Excel Built-in Normal 24" xfId="84"/>
    <cellStyle name="Excel Built-in Normal 25" xfId="85"/>
    <cellStyle name="Excel Built-in Normal 26" xfId="86"/>
    <cellStyle name="Excel Built-in Normal 27" xfId="87"/>
    <cellStyle name="Excel Built-in Normal 28" xfId="88"/>
    <cellStyle name="Excel Built-in Normal 29" xfId="89"/>
    <cellStyle name="Excel Built-in Normal 3" xfId="90"/>
    <cellStyle name="Excel Built-in Normal 30" xfId="91"/>
    <cellStyle name="Excel Built-in Normal 31" xfId="92"/>
    <cellStyle name="Excel Built-in Normal 32" xfId="93"/>
    <cellStyle name="Excel Built-in Normal 33" xfId="94"/>
    <cellStyle name="Excel Built-in Normal 34" xfId="95"/>
    <cellStyle name="Excel Built-in Normal 35" xfId="96"/>
    <cellStyle name="Excel Built-in Normal 36" xfId="97"/>
    <cellStyle name="Excel Built-in Normal 37" xfId="98"/>
    <cellStyle name="Excel Built-in Normal 38" xfId="99"/>
    <cellStyle name="Excel Built-in Normal 39" xfId="100"/>
    <cellStyle name="Excel Built-in Normal 4" xfId="101"/>
    <cellStyle name="Excel Built-in Normal 40" xfId="102"/>
    <cellStyle name="Excel Built-in Normal 41" xfId="103"/>
    <cellStyle name="Excel Built-in Normal 42" xfId="104"/>
    <cellStyle name="Excel Built-in Normal 43" xfId="105"/>
    <cellStyle name="Excel Built-in Normal 5" xfId="106"/>
    <cellStyle name="Excel Built-in Normal 6" xfId="107"/>
    <cellStyle name="Excel Built-in Normal 7" xfId="108"/>
    <cellStyle name="Excel Built-in Normal 8" xfId="109"/>
    <cellStyle name="Excel Built-in Normal 9" xfId="110"/>
    <cellStyle name="Excel_BuiltIn_İyi 1" xfId="111"/>
    <cellStyle name="Giriş" xfId="112"/>
    <cellStyle name="Hesaplama" xfId="113"/>
    <cellStyle name="İşaretli Hücre" xfId="114"/>
    <cellStyle name="İyi" xfId="115"/>
    <cellStyle name="Followed Hyperlink" xfId="116"/>
    <cellStyle name="Hyperlink" xfId="117"/>
    <cellStyle name="Köprü 2" xfId="118"/>
    <cellStyle name="Kötü" xfId="119"/>
    <cellStyle name="Normal 10" xfId="120"/>
    <cellStyle name="Normal 11" xfId="121"/>
    <cellStyle name="Normal 11 2" xfId="122"/>
    <cellStyle name="Normal 12" xfId="123"/>
    <cellStyle name="Normal 12 2" xfId="124"/>
    <cellStyle name="Normal 13" xfId="125"/>
    <cellStyle name="Normal 14" xfId="126"/>
    <cellStyle name="Normal 15" xfId="127"/>
    <cellStyle name="Normal 2" xfId="128"/>
    <cellStyle name="Normal 2 10 10" xfId="129"/>
    <cellStyle name="Normal 2 10 10 2" xfId="130"/>
    <cellStyle name="Normal 2 2" xfId="131"/>
    <cellStyle name="Normal 2 2 2" xfId="132"/>
    <cellStyle name="Normal 2 2 2 2" xfId="133"/>
    <cellStyle name="Normal 2 2 3" xfId="134"/>
    <cellStyle name="Normal 2 2 4" xfId="135"/>
    <cellStyle name="Normal 2 2 5" xfId="136"/>
    <cellStyle name="Normal 2 2 5 2" xfId="137"/>
    <cellStyle name="Normal 2 3" xfId="138"/>
    <cellStyle name="Normal 2 4" xfId="139"/>
    <cellStyle name="Normal 2 5" xfId="140"/>
    <cellStyle name="Normal 2 5 2" xfId="141"/>
    <cellStyle name="Normal 2 6" xfId="142"/>
    <cellStyle name="Normal 2 7" xfId="143"/>
    <cellStyle name="Normal 2 8" xfId="144"/>
    <cellStyle name="Normal 3" xfId="145"/>
    <cellStyle name="Normal 3 2" xfId="146"/>
    <cellStyle name="Normal 4" xfId="147"/>
    <cellStyle name="Normal 4 2" xfId="148"/>
    <cellStyle name="Normal 5" xfId="149"/>
    <cellStyle name="Normal 5 2" xfId="150"/>
    <cellStyle name="Normal 5 2 2" xfId="151"/>
    <cellStyle name="Normal 5 3" xfId="152"/>
    <cellStyle name="Normal 5 4" xfId="153"/>
    <cellStyle name="Normal 5 5" xfId="154"/>
    <cellStyle name="Normal 6" xfId="155"/>
    <cellStyle name="Normal 6 2" xfId="156"/>
    <cellStyle name="Normal 6 3" xfId="157"/>
    <cellStyle name="Normal 6 4" xfId="158"/>
    <cellStyle name="Normal 7" xfId="159"/>
    <cellStyle name="Normal 7 2" xfId="160"/>
    <cellStyle name="Normal 8" xfId="161"/>
    <cellStyle name="Normal 9" xfId="162"/>
    <cellStyle name="Not" xfId="163"/>
    <cellStyle name="Nötr" xfId="164"/>
    <cellStyle name="Onaylı" xfId="165"/>
    <cellStyle name="Currency" xfId="166"/>
    <cellStyle name="Currency [0]" xfId="167"/>
    <cellStyle name="ParaBirimi 2" xfId="168"/>
    <cellStyle name="ParaBirimi 3" xfId="169"/>
    <cellStyle name="Toplam" xfId="170"/>
    <cellStyle name="Uyarı Metni" xfId="171"/>
    <cellStyle name="Comma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57421875" defaultRowHeight="12.75"/>
  <cols>
    <col min="1" max="1" width="2.7109375" style="1" bestFit="1" customWidth="1"/>
    <col min="2" max="2" width="1.8515625" style="2" bestFit="1" customWidth="1"/>
    <col min="3" max="3" width="27.140625" style="3" bestFit="1" customWidth="1"/>
    <col min="4" max="4" width="4.00390625" style="4" bestFit="1" customWidth="1"/>
    <col min="5" max="5" width="19.851562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140625" style="57" bestFit="1" customWidth="1"/>
    <col min="11" max="11" width="2.57421875" style="10" bestFit="1" customWidth="1"/>
    <col min="12" max="12" width="7.28125" style="13" bestFit="1" customWidth="1"/>
    <col min="13" max="13" width="4.8515625" style="14" bestFit="1" customWidth="1"/>
    <col min="14" max="14" width="4.28125" style="12" bestFit="1" customWidth="1"/>
    <col min="15" max="15" width="4.28125" style="11" bestFit="1" customWidth="1"/>
    <col min="16" max="16" width="7.28125" style="11" bestFit="1" customWidth="1"/>
    <col min="17" max="17" width="4.8515625" style="12" bestFit="1" customWidth="1"/>
    <col min="18" max="19" width="5.00390625" style="12" bestFit="1" customWidth="1"/>
    <col min="20" max="20" width="8.28125" style="13" bestFit="1" customWidth="1"/>
    <col min="21" max="21" width="6.7109375" style="14" bestFit="1" customWidth="1"/>
    <col min="22" max="22" width="4.28125" style="17" bestFit="1" customWidth="1"/>
    <col min="23" max="16384" width="4.57421875" style="3" customWidth="1"/>
  </cols>
  <sheetData>
    <row r="1" spans="1:22" s="23" customFormat="1" ht="12.75">
      <c r="A1" s="18"/>
      <c r="B1" s="97" t="s">
        <v>0</v>
      </c>
      <c r="C1" s="97"/>
      <c r="D1" s="19"/>
      <c r="E1" s="20"/>
      <c r="F1" s="21"/>
      <c r="G1" s="20"/>
      <c r="H1" s="22"/>
      <c r="I1" s="53"/>
      <c r="J1" s="54"/>
      <c r="K1" s="22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s="23" customFormat="1" ht="12.75">
      <c r="A2" s="18"/>
      <c r="B2" s="99" t="s">
        <v>1</v>
      </c>
      <c r="C2" s="99"/>
      <c r="D2" s="24"/>
      <c r="E2" s="25"/>
      <c r="F2" s="26"/>
      <c r="G2" s="25"/>
      <c r="H2" s="27"/>
      <c r="I2" s="27"/>
      <c r="J2" s="55"/>
      <c r="K2" s="2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spans="1:22" s="23" customFormat="1" ht="11.25">
      <c r="A3" s="18"/>
      <c r="B3" s="100" t="s">
        <v>89</v>
      </c>
      <c r="C3" s="100"/>
      <c r="D3" s="29"/>
      <c r="E3" s="30"/>
      <c r="F3" s="31"/>
      <c r="G3" s="30"/>
      <c r="H3" s="32"/>
      <c r="I3" s="32"/>
      <c r="J3" s="56"/>
      <c r="K3" s="32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1:22" s="34" customFormat="1" ht="11.25" customHeight="1">
      <c r="A4" s="33"/>
      <c r="B4" s="66"/>
      <c r="C4" s="66"/>
      <c r="D4" s="68"/>
      <c r="E4" s="67"/>
      <c r="F4" s="69"/>
      <c r="G4" s="70"/>
      <c r="H4" s="70"/>
      <c r="I4" s="71"/>
      <c r="J4" s="72"/>
      <c r="K4" s="70"/>
      <c r="L4" s="96" t="s">
        <v>3</v>
      </c>
      <c r="M4" s="96"/>
      <c r="N4" s="96" t="s">
        <v>3</v>
      </c>
      <c r="O4" s="96"/>
      <c r="P4" s="96" t="s">
        <v>4</v>
      </c>
      <c r="Q4" s="96"/>
      <c r="R4" s="96" t="s">
        <v>2</v>
      </c>
      <c r="S4" s="96"/>
      <c r="T4" s="96" t="s">
        <v>5</v>
      </c>
      <c r="U4" s="96"/>
      <c r="V4" s="96"/>
    </row>
    <row r="5" spans="1:22" s="36" customFormat="1" ht="57.75">
      <c r="A5" s="35"/>
      <c r="B5" s="73"/>
      <c r="C5" s="74" t="s">
        <v>6</v>
      </c>
      <c r="D5" s="75" t="s">
        <v>7</v>
      </c>
      <c r="E5" s="74" t="s">
        <v>8</v>
      </c>
      <c r="F5" s="76" t="s">
        <v>9</v>
      </c>
      <c r="G5" s="77" t="s">
        <v>10</v>
      </c>
      <c r="H5" s="78" t="s">
        <v>11</v>
      </c>
      <c r="I5" s="79" t="s">
        <v>12</v>
      </c>
      <c r="J5" s="83" t="s">
        <v>13</v>
      </c>
      <c r="K5" s="78" t="s">
        <v>14</v>
      </c>
      <c r="L5" s="80" t="s">
        <v>15</v>
      </c>
      <c r="M5" s="81" t="s">
        <v>21</v>
      </c>
      <c r="N5" s="82" t="s">
        <v>17</v>
      </c>
      <c r="O5" s="82" t="s">
        <v>18</v>
      </c>
      <c r="P5" s="80" t="s">
        <v>15</v>
      </c>
      <c r="Q5" s="81" t="s">
        <v>19</v>
      </c>
      <c r="R5" s="82" t="s">
        <v>20</v>
      </c>
      <c r="S5" s="82" t="s">
        <v>22</v>
      </c>
      <c r="T5" s="80" t="s">
        <v>15</v>
      </c>
      <c r="U5" s="81" t="s">
        <v>16</v>
      </c>
      <c r="V5" s="82" t="s">
        <v>18</v>
      </c>
    </row>
    <row r="6" spans="4:19" ht="11.25">
      <c r="D6" s="5"/>
      <c r="L6" s="16"/>
      <c r="M6" s="15"/>
      <c r="N6" s="16"/>
      <c r="O6" s="16"/>
      <c r="P6" s="16"/>
      <c r="Q6" s="15"/>
      <c r="R6" s="16"/>
      <c r="S6" s="16"/>
    </row>
    <row r="7" spans="1:22" s="45" customFormat="1" ht="11.25">
      <c r="A7" s="37">
        <v>1</v>
      </c>
      <c r="B7" s="49"/>
      <c r="C7" s="46" t="s">
        <v>55</v>
      </c>
      <c r="D7" s="47" t="s">
        <v>31</v>
      </c>
      <c r="E7" s="64" t="s">
        <v>55</v>
      </c>
      <c r="F7" s="48">
        <v>44069</v>
      </c>
      <c r="G7" s="42" t="s">
        <v>25</v>
      </c>
      <c r="H7" s="52">
        <v>225</v>
      </c>
      <c r="I7" s="52">
        <v>186</v>
      </c>
      <c r="J7" s="84">
        <v>225</v>
      </c>
      <c r="K7" s="51">
        <v>5</v>
      </c>
      <c r="L7" s="86">
        <v>281954</v>
      </c>
      <c r="M7" s="87">
        <v>13153</v>
      </c>
      <c r="N7" s="58">
        <f>M7/J7</f>
        <v>58.45777777777778</v>
      </c>
      <c r="O7" s="61">
        <f aca="true" t="shared" si="0" ref="O7:O35">L7/M7</f>
        <v>21.436478369953623</v>
      </c>
      <c r="P7" s="43">
        <v>378294</v>
      </c>
      <c r="Q7" s="44">
        <v>17030</v>
      </c>
      <c r="R7" s="60">
        <f>IF(P7&lt;&gt;0,-(P7-L7)/P7,"")</f>
        <v>-0.25466964847446694</v>
      </c>
      <c r="S7" s="60">
        <f>IF(Q7&lt;&gt;0,-(Q7-M7)/Q7,"")</f>
        <v>-0.2276570757486788</v>
      </c>
      <c r="T7" s="91">
        <v>3660539</v>
      </c>
      <c r="U7" s="88">
        <v>169935</v>
      </c>
      <c r="V7" s="62">
        <f aca="true" t="shared" si="1" ref="V7:V35">T7/U7</f>
        <v>21.540818548268454</v>
      </c>
    </row>
    <row r="8" spans="1:22" s="45" customFormat="1" ht="11.25">
      <c r="A8" s="37">
        <v>2</v>
      </c>
      <c r="B8" s="49"/>
      <c r="C8" s="46" t="s">
        <v>72</v>
      </c>
      <c r="D8" s="47" t="s">
        <v>45</v>
      </c>
      <c r="E8" s="64" t="s">
        <v>72</v>
      </c>
      <c r="F8" s="48">
        <v>44092</v>
      </c>
      <c r="G8" s="42" t="s">
        <v>25</v>
      </c>
      <c r="H8" s="52">
        <v>178</v>
      </c>
      <c r="I8" s="52">
        <v>181</v>
      </c>
      <c r="J8" s="84">
        <v>181</v>
      </c>
      <c r="K8" s="51">
        <v>2</v>
      </c>
      <c r="L8" s="86">
        <v>144071</v>
      </c>
      <c r="M8" s="87">
        <v>8065</v>
      </c>
      <c r="N8" s="58">
        <f>M8/J8</f>
        <v>44.55801104972376</v>
      </c>
      <c r="O8" s="61">
        <f t="shared" si="0"/>
        <v>17.863732176069437</v>
      </c>
      <c r="P8" s="43">
        <v>187402</v>
      </c>
      <c r="Q8" s="44">
        <v>10319</v>
      </c>
      <c r="R8" s="60">
        <f>IF(P8&lt;&gt;0,-(P8-L8)/P8,"")</f>
        <v>-0.23121951740109498</v>
      </c>
      <c r="S8" s="60">
        <f>IF(Q8&lt;&gt;0,-(Q8-M8)/Q8,"")</f>
        <v>-0.21843201860645411</v>
      </c>
      <c r="T8" s="91">
        <v>331473</v>
      </c>
      <c r="U8" s="88">
        <v>18384</v>
      </c>
      <c r="V8" s="62">
        <f t="shared" si="1"/>
        <v>18.030515665796344</v>
      </c>
    </row>
    <row r="9" spans="1:22" s="45" customFormat="1" ht="11.25">
      <c r="A9" s="37">
        <v>3</v>
      </c>
      <c r="B9" s="94" t="s">
        <v>51</v>
      </c>
      <c r="C9" s="39" t="s">
        <v>87</v>
      </c>
      <c r="D9" s="40" t="s">
        <v>31</v>
      </c>
      <c r="E9" s="63" t="s">
        <v>84</v>
      </c>
      <c r="F9" s="41">
        <v>44099</v>
      </c>
      <c r="G9" s="65" t="s">
        <v>36</v>
      </c>
      <c r="H9" s="50">
        <v>143</v>
      </c>
      <c r="I9" s="50">
        <v>143</v>
      </c>
      <c r="J9" s="84">
        <v>144</v>
      </c>
      <c r="K9" s="51">
        <v>1</v>
      </c>
      <c r="L9" s="86">
        <v>105040</v>
      </c>
      <c r="M9" s="87">
        <v>5789</v>
      </c>
      <c r="N9" s="58">
        <f>M9/J9</f>
        <v>40.201388888888886</v>
      </c>
      <c r="O9" s="61">
        <f t="shared" si="0"/>
        <v>18.144757298324407</v>
      </c>
      <c r="P9" s="43">
        <v>0</v>
      </c>
      <c r="Q9" s="44">
        <v>0</v>
      </c>
      <c r="R9" s="60"/>
      <c r="S9" s="60"/>
      <c r="T9" s="86">
        <v>105040</v>
      </c>
      <c r="U9" s="87">
        <v>5789</v>
      </c>
      <c r="V9" s="62">
        <f t="shared" si="1"/>
        <v>18.144757298324407</v>
      </c>
    </row>
    <row r="10" spans="1:22" s="45" customFormat="1" ht="11.25">
      <c r="A10" s="37">
        <v>4</v>
      </c>
      <c r="B10" s="38"/>
      <c r="C10" s="39" t="s">
        <v>68</v>
      </c>
      <c r="D10" s="40" t="s">
        <v>40</v>
      </c>
      <c r="E10" s="63" t="s">
        <v>69</v>
      </c>
      <c r="F10" s="41">
        <v>44085</v>
      </c>
      <c r="G10" s="42" t="s">
        <v>23</v>
      </c>
      <c r="H10" s="50">
        <v>311</v>
      </c>
      <c r="I10" s="50">
        <v>237</v>
      </c>
      <c r="J10" s="84">
        <v>237</v>
      </c>
      <c r="K10" s="51">
        <v>3</v>
      </c>
      <c r="L10" s="86">
        <v>90638</v>
      </c>
      <c r="M10" s="87">
        <v>5172</v>
      </c>
      <c r="N10" s="58">
        <f>M10/J10</f>
        <v>21.82278481012658</v>
      </c>
      <c r="O10" s="61">
        <f t="shared" si="0"/>
        <v>17.52474864655839</v>
      </c>
      <c r="P10" s="43">
        <v>152824</v>
      </c>
      <c r="Q10" s="44">
        <v>8314</v>
      </c>
      <c r="R10" s="60">
        <f>IF(P10&lt;&gt;0,-(P10-L10)/P10,"")</f>
        <v>-0.40691252682824686</v>
      </c>
      <c r="S10" s="60">
        <f>IF(Q10&lt;&gt;0,-(Q10-M10)/Q10,"")</f>
        <v>-0.37791676689920617</v>
      </c>
      <c r="T10" s="86">
        <v>456911</v>
      </c>
      <c r="U10" s="87">
        <v>24564</v>
      </c>
      <c r="V10" s="62">
        <f t="shared" si="1"/>
        <v>18.600838625631006</v>
      </c>
    </row>
    <row r="11" spans="1:22" s="45" customFormat="1" ht="11.25">
      <c r="A11" s="37">
        <v>5</v>
      </c>
      <c r="B11" s="94" t="s">
        <v>51</v>
      </c>
      <c r="C11" s="39" t="s">
        <v>81</v>
      </c>
      <c r="D11" s="40" t="s">
        <v>40</v>
      </c>
      <c r="E11" s="63" t="s">
        <v>83</v>
      </c>
      <c r="F11" s="41">
        <v>44099</v>
      </c>
      <c r="G11" s="42" t="s">
        <v>28</v>
      </c>
      <c r="H11" s="50">
        <v>173</v>
      </c>
      <c r="I11" s="50">
        <v>173</v>
      </c>
      <c r="J11" s="84">
        <v>205</v>
      </c>
      <c r="K11" s="51">
        <v>1</v>
      </c>
      <c r="L11" s="86">
        <v>94180</v>
      </c>
      <c r="M11" s="87">
        <v>4648</v>
      </c>
      <c r="N11" s="58">
        <f>M11/J11</f>
        <v>22.673170731707316</v>
      </c>
      <c r="O11" s="61">
        <f t="shared" si="0"/>
        <v>20.262478485370053</v>
      </c>
      <c r="P11" s="43">
        <v>2122</v>
      </c>
      <c r="Q11" s="44">
        <v>215</v>
      </c>
      <c r="R11" s="60"/>
      <c r="S11" s="60"/>
      <c r="T11" s="86">
        <v>94180</v>
      </c>
      <c r="U11" s="87">
        <v>4648</v>
      </c>
      <c r="V11" s="62">
        <f t="shared" si="1"/>
        <v>20.262478485370053</v>
      </c>
    </row>
    <row r="12" spans="1:22" s="45" customFormat="1" ht="11.25">
      <c r="A12" s="37">
        <v>6</v>
      </c>
      <c r="B12" s="94" t="s">
        <v>51</v>
      </c>
      <c r="C12" s="39" t="s">
        <v>78</v>
      </c>
      <c r="D12" s="40" t="s">
        <v>27</v>
      </c>
      <c r="E12" s="63" t="s">
        <v>78</v>
      </c>
      <c r="F12" s="41">
        <v>44099</v>
      </c>
      <c r="G12" s="42" t="s">
        <v>29</v>
      </c>
      <c r="H12" s="50">
        <v>140</v>
      </c>
      <c r="I12" s="50">
        <v>140</v>
      </c>
      <c r="J12" s="84">
        <v>140</v>
      </c>
      <c r="K12" s="51">
        <v>1</v>
      </c>
      <c r="L12" s="86">
        <v>70853.5</v>
      </c>
      <c r="M12" s="87">
        <v>4007</v>
      </c>
      <c r="N12" s="58">
        <f>M12/J12</f>
        <v>28.62142857142857</v>
      </c>
      <c r="O12" s="61">
        <f t="shared" si="0"/>
        <v>17.68243074619416</v>
      </c>
      <c r="P12" s="43">
        <v>4828</v>
      </c>
      <c r="Q12" s="44">
        <v>511</v>
      </c>
      <c r="R12" s="60"/>
      <c r="S12" s="60"/>
      <c r="T12" s="92">
        <v>70853.5</v>
      </c>
      <c r="U12" s="93">
        <v>4007</v>
      </c>
      <c r="V12" s="62">
        <f t="shared" si="1"/>
        <v>17.68243074619416</v>
      </c>
    </row>
    <row r="13" spans="1:22" s="45" customFormat="1" ht="11.25">
      <c r="A13" s="37">
        <v>7</v>
      </c>
      <c r="B13" s="38"/>
      <c r="C13" s="46" t="s">
        <v>73</v>
      </c>
      <c r="D13" s="47" t="s">
        <v>40</v>
      </c>
      <c r="E13" s="64" t="s">
        <v>74</v>
      </c>
      <c r="F13" s="48">
        <v>44092</v>
      </c>
      <c r="G13" s="42" t="s">
        <v>26</v>
      </c>
      <c r="H13" s="52">
        <v>131</v>
      </c>
      <c r="I13" s="59">
        <v>117</v>
      </c>
      <c r="J13" s="85">
        <v>117</v>
      </c>
      <c r="K13" s="51">
        <v>2</v>
      </c>
      <c r="L13" s="89">
        <v>74114.5</v>
      </c>
      <c r="M13" s="90">
        <v>3830</v>
      </c>
      <c r="N13" s="58">
        <f>M13/J13</f>
        <v>32.73504273504273</v>
      </c>
      <c r="O13" s="61">
        <f t="shared" si="0"/>
        <v>19.351044386422977</v>
      </c>
      <c r="P13" s="43">
        <v>139510.5</v>
      </c>
      <c r="Q13" s="44">
        <v>6792</v>
      </c>
      <c r="R13" s="60">
        <f>IF(P13&lt;&gt;0,-(P13-L13)/P13,"")</f>
        <v>-0.46875324796341494</v>
      </c>
      <c r="S13" s="60">
        <f>IF(Q13&lt;&gt;0,-(Q13-M13)/Q13,"")</f>
        <v>-0.4361012956419317</v>
      </c>
      <c r="T13" s="89">
        <v>213625</v>
      </c>
      <c r="U13" s="90">
        <v>10622</v>
      </c>
      <c r="V13" s="62">
        <f t="shared" si="1"/>
        <v>20.111560911316136</v>
      </c>
    </row>
    <row r="14" spans="1:22" s="45" customFormat="1" ht="11.25">
      <c r="A14" s="37">
        <v>8</v>
      </c>
      <c r="B14" s="94" t="s">
        <v>51</v>
      </c>
      <c r="C14" s="39" t="s">
        <v>86</v>
      </c>
      <c r="D14" s="40" t="s">
        <v>31</v>
      </c>
      <c r="E14" s="63" t="s">
        <v>85</v>
      </c>
      <c r="F14" s="41">
        <v>44099</v>
      </c>
      <c r="G14" s="65" t="s">
        <v>36</v>
      </c>
      <c r="H14" s="50">
        <v>97</v>
      </c>
      <c r="I14" s="50">
        <v>97</v>
      </c>
      <c r="J14" s="84">
        <v>102</v>
      </c>
      <c r="K14" s="51">
        <v>1</v>
      </c>
      <c r="L14" s="86">
        <v>28316</v>
      </c>
      <c r="M14" s="87">
        <v>1518</v>
      </c>
      <c r="N14" s="58">
        <f>M14/J14</f>
        <v>14.882352941176471</v>
      </c>
      <c r="O14" s="61">
        <f t="shared" si="0"/>
        <v>18.653491436100133</v>
      </c>
      <c r="P14" s="43">
        <v>0</v>
      </c>
      <c r="Q14" s="44">
        <v>0</v>
      </c>
      <c r="R14" s="60"/>
      <c r="S14" s="60"/>
      <c r="T14" s="86">
        <v>28316</v>
      </c>
      <c r="U14" s="87">
        <v>1518</v>
      </c>
      <c r="V14" s="62">
        <f t="shared" si="1"/>
        <v>18.653491436100133</v>
      </c>
    </row>
    <row r="15" spans="1:22" s="45" customFormat="1" ht="11.25">
      <c r="A15" s="37">
        <v>9</v>
      </c>
      <c r="B15" s="94" t="s">
        <v>51</v>
      </c>
      <c r="C15" s="39" t="s">
        <v>88</v>
      </c>
      <c r="D15" s="40" t="s">
        <v>40</v>
      </c>
      <c r="E15" s="63" t="s">
        <v>88</v>
      </c>
      <c r="F15" s="41">
        <v>44099</v>
      </c>
      <c r="G15" s="42" t="s">
        <v>33</v>
      </c>
      <c r="H15" s="50">
        <v>50</v>
      </c>
      <c r="I15" s="50">
        <v>50</v>
      </c>
      <c r="J15" s="84">
        <v>50</v>
      </c>
      <c r="K15" s="51">
        <v>1</v>
      </c>
      <c r="L15" s="86">
        <v>24671</v>
      </c>
      <c r="M15" s="87">
        <v>1468</v>
      </c>
      <c r="N15" s="58">
        <f>M15/J15</f>
        <v>29.36</v>
      </c>
      <c r="O15" s="61">
        <f t="shared" si="0"/>
        <v>16.805858310626704</v>
      </c>
      <c r="P15" s="43">
        <v>969.5</v>
      </c>
      <c r="Q15" s="44">
        <v>85</v>
      </c>
      <c r="R15" s="60"/>
      <c r="S15" s="60"/>
      <c r="T15" s="86">
        <v>24671</v>
      </c>
      <c r="U15" s="87">
        <v>1468</v>
      </c>
      <c r="V15" s="62">
        <f t="shared" si="1"/>
        <v>16.805858310626704</v>
      </c>
    </row>
    <row r="16" spans="1:22" s="45" customFormat="1" ht="11.25">
      <c r="A16" s="37">
        <v>10</v>
      </c>
      <c r="B16" s="38"/>
      <c r="C16" s="39" t="s">
        <v>58</v>
      </c>
      <c r="D16" s="40" t="s">
        <v>43</v>
      </c>
      <c r="E16" s="63" t="s">
        <v>58</v>
      </c>
      <c r="F16" s="41">
        <v>44078</v>
      </c>
      <c r="G16" s="42" t="s">
        <v>23</v>
      </c>
      <c r="H16" s="50">
        <v>210</v>
      </c>
      <c r="I16" s="50">
        <v>82</v>
      </c>
      <c r="J16" s="84">
        <v>82</v>
      </c>
      <c r="K16" s="51">
        <v>4</v>
      </c>
      <c r="L16" s="86">
        <v>28746</v>
      </c>
      <c r="M16" s="87">
        <v>1373</v>
      </c>
      <c r="N16" s="58">
        <f>M16/J16</f>
        <v>16.74390243902439</v>
      </c>
      <c r="O16" s="61">
        <f t="shared" si="0"/>
        <v>20.936635105608158</v>
      </c>
      <c r="P16" s="43">
        <v>75510</v>
      </c>
      <c r="Q16" s="44">
        <v>3793</v>
      </c>
      <c r="R16" s="60">
        <f>IF(P16&lt;&gt;0,-(P16-L16)/P16,"")</f>
        <v>-0.6193087008343265</v>
      </c>
      <c r="S16" s="60">
        <f>IF(Q16&lt;&gt;0,-(Q16-M16)/Q16,"")</f>
        <v>-0.6380174004745583</v>
      </c>
      <c r="T16" s="86">
        <v>458281</v>
      </c>
      <c r="U16" s="87">
        <v>22558</v>
      </c>
      <c r="V16" s="62">
        <f t="shared" si="1"/>
        <v>20.315675148506074</v>
      </c>
    </row>
    <row r="17" spans="1:22" s="45" customFormat="1" ht="11.25">
      <c r="A17" s="37">
        <v>11</v>
      </c>
      <c r="B17" s="38"/>
      <c r="C17" s="39" t="s">
        <v>71</v>
      </c>
      <c r="D17" s="40" t="s">
        <v>40</v>
      </c>
      <c r="E17" s="63" t="s">
        <v>70</v>
      </c>
      <c r="F17" s="41">
        <v>44085</v>
      </c>
      <c r="G17" s="42" t="s">
        <v>23</v>
      </c>
      <c r="H17" s="50">
        <v>205</v>
      </c>
      <c r="I17" s="50">
        <v>87</v>
      </c>
      <c r="J17" s="84">
        <v>87</v>
      </c>
      <c r="K17" s="51">
        <v>3</v>
      </c>
      <c r="L17" s="86">
        <v>23687</v>
      </c>
      <c r="M17" s="87">
        <v>1356</v>
      </c>
      <c r="N17" s="58">
        <f>M17/J17</f>
        <v>15.586206896551724</v>
      </c>
      <c r="O17" s="61">
        <f t="shared" si="0"/>
        <v>17.468289085545724</v>
      </c>
      <c r="P17" s="43">
        <v>58306</v>
      </c>
      <c r="Q17" s="44">
        <v>3195</v>
      </c>
      <c r="R17" s="60">
        <f>IF(P17&lt;&gt;0,-(P17-L17)/P17,"")</f>
        <v>-0.5937467842074572</v>
      </c>
      <c r="S17" s="60">
        <f>IF(Q17&lt;&gt;0,-(Q17-M17)/Q17,"")</f>
        <v>-0.5755868544600939</v>
      </c>
      <c r="T17" s="86">
        <v>203017</v>
      </c>
      <c r="U17" s="87">
        <v>11040</v>
      </c>
      <c r="V17" s="62">
        <f t="shared" si="1"/>
        <v>18.389221014492755</v>
      </c>
    </row>
    <row r="18" spans="1:22" s="45" customFormat="1" ht="11.25">
      <c r="A18" s="37">
        <v>12</v>
      </c>
      <c r="B18" s="94" t="s">
        <v>51</v>
      </c>
      <c r="C18" s="39" t="s">
        <v>79</v>
      </c>
      <c r="D18" s="40" t="s">
        <v>45</v>
      </c>
      <c r="E18" s="63" t="s">
        <v>80</v>
      </c>
      <c r="F18" s="41">
        <v>44099</v>
      </c>
      <c r="G18" s="42" t="s">
        <v>29</v>
      </c>
      <c r="H18" s="50">
        <v>40</v>
      </c>
      <c r="I18" s="50">
        <v>40</v>
      </c>
      <c r="J18" s="84">
        <v>40</v>
      </c>
      <c r="K18" s="51">
        <v>1</v>
      </c>
      <c r="L18" s="86">
        <v>25457.5</v>
      </c>
      <c r="M18" s="87">
        <v>1033</v>
      </c>
      <c r="N18" s="58">
        <f>M18/J18</f>
        <v>25.825</v>
      </c>
      <c r="O18" s="61">
        <f t="shared" si="0"/>
        <v>24.644240077444337</v>
      </c>
      <c r="P18" s="43">
        <v>4828</v>
      </c>
      <c r="Q18" s="44">
        <v>511</v>
      </c>
      <c r="R18" s="60"/>
      <c r="S18" s="60"/>
      <c r="T18" s="92">
        <v>25457.5</v>
      </c>
      <c r="U18" s="93">
        <v>1033</v>
      </c>
      <c r="V18" s="62">
        <f t="shared" si="1"/>
        <v>24.644240077444337</v>
      </c>
    </row>
    <row r="19" spans="1:22" s="45" customFormat="1" ht="11.25">
      <c r="A19" s="37">
        <v>13</v>
      </c>
      <c r="B19" s="38"/>
      <c r="C19" s="39" t="s">
        <v>60</v>
      </c>
      <c r="D19" s="40" t="s">
        <v>61</v>
      </c>
      <c r="E19" s="63" t="s">
        <v>62</v>
      </c>
      <c r="F19" s="41">
        <v>44092</v>
      </c>
      <c r="G19" s="42" t="s">
        <v>29</v>
      </c>
      <c r="H19" s="50">
        <v>70</v>
      </c>
      <c r="I19" s="50">
        <v>50</v>
      </c>
      <c r="J19" s="84">
        <v>50</v>
      </c>
      <c r="K19" s="51">
        <v>2</v>
      </c>
      <c r="L19" s="86">
        <v>22921.5</v>
      </c>
      <c r="M19" s="87">
        <v>1026</v>
      </c>
      <c r="N19" s="58">
        <f>M19/J19</f>
        <v>20.52</v>
      </c>
      <c r="O19" s="61">
        <f t="shared" si="0"/>
        <v>22.3406432748538</v>
      </c>
      <c r="P19" s="43">
        <v>58629.5</v>
      </c>
      <c r="Q19" s="44">
        <v>2671</v>
      </c>
      <c r="R19" s="60">
        <f>IF(P19&lt;&gt;0,-(P19-L19)/P19,"")</f>
        <v>-0.6090449347171646</v>
      </c>
      <c r="S19" s="60">
        <f>IF(Q19&lt;&gt;0,-(Q19-M19)/Q19,"")</f>
        <v>-0.615874204417821</v>
      </c>
      <c r="T19" s="92">
        <v>82141</v>
      </c>
      <c r="U19" s="93">
        <v>3729</v>
      </c>
      <c r="V19" s="62">
        <f t="shared" si="1"/>
        <v>22.027621346205418</v>
      </c>
    </row>
    <row r="20" spans="1:22" s="45" customFormat="1" ht="11.25">
      <c r="A20" s="37">
        <v>14</v>
      </c>
      <c r="B20" s="94" t="s">
        <v>51</v>
      </c>
      <c r="C20" s="39" t="s">
        <v>82</v>
      </c>
      <c r="D20" s="40" t="s">
        <v>44</v>
      </c>
      <c r="E20" s="63" t="s">
        <v>82</v>
      </c>
      <c r="F20" s="41">
        <v>44099</v>
      </c>
      <c r="G20" s="42" t="s">
        <v>28</v>
      </c>
      <c r="H20" s="50">
        <v>66</v>
      </c>
      <c r="I20" s="50">
        <v>66</v>
      </c>
      <c r="J20" s="84">
        <v>66</v>
      </c>
      <c r="K20" s="51">
        <v>1</v>
      </c>
      <c r="L20" s="86">
        <v>18612.5</v>
      </c>
      <c r="M20" s="87">
        <v>991</v>
      </c>
      <c r="N20" s="58">
        <f>M20/J20</f>
        <v>15.015151515151516</v>
      </c>
      <c r="O20" s="61">
        <f t="shared" si="0"/>
        <v>18.781533804238144</v>
      </c>
      <c r="P20" s="43">
        <v>2122</v>
      </c>
      <c r="Q20" s="44">
        <v>215</v>
      </c>
      <c r="R20" s="60"/>
      <c r="S20" s="60"/>
      <c r="T20" s="86">
        <v>18612.5</v>
      </c>
      <c r="U20" s="87">
        <v>991</v>
      </c>
      <c r="V20" s="62">
        <f t="shared" si="1"/>
        <v>18.781533804238144</v>
      </c>
    </row>
    <row r="21" spans="1:22" s="45" customFormat="1" ht="11.25">
      <c r="A21" s="37">
        <v>15</v>
      </c>
      <c r="B21" s="38"/>
      <c r="C21" s="39" t="s">
        <v>56</v>
      </c>
      <c r="D21" s="40" t="s">
        <v>31</v>
      </c>
      <c r="E21" s="63" t="s">
        <v>56</v>
      </c>
      <c r="F21" s="41">
        <v>44071</v>
      </c>
      <c r="G21" s="65" t="s">
        <v>36</v>
      </c>
      <c r="H21" s="50">
        <v>152</v>
      </c>
      <c r="I21" s="50">
        <v>29</v>
      </c>
      <c r="J21" s="84">
        <v>29</v>
      </c>
      <c r="K21" s="51">
        <v>5</v>
      </c>
      <c r="L21" s="86">
        <v>13303</v>
      </c>
      <c r="M21" s="87">
        <v>709</v>
      </c>
      <c r="N21" s="58">
        <f>M21/J21</f>
        <v>24.448275862068964</v>
      </c>
      <c r="O21" s="61">
        <f t="shared" si="0"/>
        <v>18.76304654442877</v>
      </c>
      <c r="P21" s="43">
        <v>0</v>
      </c>
      <c r="Q21" s="44">
        <v>0</v>
      </c>
      <c r="R21" s="60">
        <f aca="true" t="shared" si="2" ref="R21:R35">IF(P21&lt;&gt;0,-(P21-L21)/P21,"")</f>
      </c>
      <c r="S21" s="60">
        <f aca="true" t="shared" si="3" ref="S21:S35">IF(Q21&lt;&gt;0,-(Q21-M21)/Q21,"")</f>
      </c>
      <c r="T21" s="86">
        <v>290900</v>
      </c>
      <c r="U21" s="87">
        <v>16212</v>
      </c>
      <c r="V21" s="62">
        <f t="shared" si="1"/>
        <v>17.943498642980508</v>
      </c>
    </row>
    <row r="22" spans="1:22" s="45" customFormat="1" ht="11.25">
      <c r="A22" s="37">
        <v>16</v>
      </c>
      <c r="B22" s="38"/>
      <c r="C22" s="39" t="s">
        <v>75</v>
      </c>
      <c r="D22" s="40" t="s">
        <v>41</v>
      </c>
      <c r="E22" s="63" t="s">
        <v>75</v>
      </c>
      <c r="F22" s="41">
        <v>44092</v>
      </c>
      <c r="G22" s="65" t="s">
        <v>36</v>
      </c>
      <c r="H22" s="50">
        <v>140</v>
      </c>
      <c r="I22" s="50">
        <v>81</v>
      </c>
      <c r="J22" s="84">
        <v>90</v>
      </c>
      <c r="K22" s="51">
        <v>2</v>
      </c>
      <c r="L22" s="86">
        <v>10230</v>
      </c>
      <c r="M22" s="87">
        <v>592</v>
      </c>
      <c r="N22" s="58">
        <f>M22/J22</f>
        <v>6.5777777777777775</v>
      </c>
      <c r="O22" s="61">
        <f t="shared" si="0"/>
        <v>17.280405405405407</v>
      </c>
      <c r="P22" s="43">
        <v>49896</v>
      </c>
      <c r="Q22" s="44">
        <v>2819</v>
      </c>
      <c r="R22" s="60">
        <f t="shared" si="2"/>
        <v>-0.794973544973545</v>
      </c>
      <c r="S22" s="60">
        <f t="shared" si="3"/>
        <v>-0.7899964526427812</v>
      </c>
      <c r="T22" s="86">
        <v>60126</v>
      </c>
      <c r="U22" s="87">
        <v>3411</v>
      </c>
      <c r="V22" s="62">
        <f t="shared" si="1"/>
        <v>17.627088830255058</v>
      </c>
    </row>
    <row r="23" spans="1:22" s="45" customFormat="1" ht="11.25">
      <c r="A23" s="37">
        <v>17</v>
      </c>
      <c r="B23" s="38"/>
      <c r="C23" s="39" t="s">
        <v>46</v>
      </c>
      <c r="D23" s="40" t="s">
        <v>35</v>
      </c>
      <c r="E23" s="63" t="s">
        <v>46</v>
      </c>
      <c r="F23" s="41">
        <v>43833</v>
      </c>
      <c r="G23" s="42" t="s">
        <v>34</v>
      </c>
      <c r="H23" s="50">
        <v>23</v>
      </c>
      <c r="I23" s="50">
        <v>1</v>
      </c>
      <c r="J23" s="84">
        <v>1</v>
      </c>
      <c r="K23" s="51">
        <v>8</v>
      </c>
      <c r="L23" s="86">
        <v>2376</v>
      </c>
      <c r="M23" s="87">
        <v>238</v>
      </c>
      <c r="N23" s="58">
        <f>M23/J23</f>
        <v>238</v>
      </c>
      <c r="O23" s="61">
        <f t="shared" si="0"/>
        <v>9.983193277310924</v>
      </c>
      <c r="P23" s="43">
        <v>2376</v>
      </c>
      <c r="Q23" s="44">
        <v>238</v>
      </c>
      <c r="R23" s="60">
        <f t="shared" si="2"/>
        <v>0</v>
      </c>
      <c r="S23" s="60">
        <f t="shared" si="3"/>
        <v>0</v>
      </c>
      <c r="T23" s="86">
        <v>51944</v>
      </c>
      <c r="U23" s="87">
        <v>4522</v>
      </c>
      <c r="V23" s="62">
        <f t="shared" si="1"/>
        <v>11.486952675807165</v>
      </c>
    </row>
    <row r="24" spans="1:22" s="45" customFormat="1" ht="11.25">
      <c r="A24" s="37">
        <v>18</v>
      </c>
      <c r="B24" s="38"/>
      <c r="C24" s="39" t="s">
        <v>57</v>
      </c>
      <c r="D24" s="40" t="s">
        <v>31</v>
      </c>
      <c r="E24" s="63" t="s">
        <v>59</v>
      </c>
      <c r="F24" s="41">
        <v>44078</v>
      </c>
      <c r="G24" s="42" t="s">
        <v>28</v>
      </c>
      <c r="H24" s="50">
        <v>134</v>
      </c>
      <c r="I24" s="50">
        <v>6</v>
      </c>
      <c r="J24" s="84">
        <v>6</v>
      </c>
      <c r="K24" s="51">
        <v>4</v>
      </c>
      <c r="L24" s="86">
        <v>3113</v>
      </c>
      <c r="M24" s="87">
        <v>132</v>
      </c>
      <c r="N24" s="58">
        <f>M24/J24</f>
        <v>22</v>
      </c>
      <c r="O24" s="61">
        <f t="shared" si="0"/>
        <v>23.583333333333332</v>
      </c>
      <c r="P24" s="43">
        <v>17016</v>
      </c>
      <c r="Q24" s="44">
        <v>806</v>
      </c>
      <c r="R24" s="60">
        <f t="shared" si="2"/>
        <v>-0.817054536906441</v>
      </c>
      <c r="S24" s="60">
        <f t="shared" si="3"/>
        <v>-0.8362282878411911</v>
      </c>
      <c r="T24" s="86">
        <v>156731</v>
      </c>
      <c r="U24" s="87">
        <v>8158</v>
      </c>
      <c r="V24" s="62">
        <f t="shared" si="1"/>
        <v>19.211939200784506</v>
      </c>
    </row>
    <row r="25" spans="1:22" s="45" customFormat="1" ht="11.25">
      <c r="A25" s="37">
        <v>19</v>
      </c>
      <c r="B25" s="38"/>
      <c r="C25" s="39" t="s">
        <v>47</v>
      </c>
      <c r="D25" s="40" t="s">
        <v>30</v>
      </c>
      <c r="E25" s="63" t="s">
        <v>48</v>
      </c>
      <c r="F25" s="41">
        <v>43854</v>
      </c>
      <c r="G25" s="42" t="s">
        <v>29</v>
      </c>
      <c r="H25" s="50">
        <v>26</v>
      </c>
      <c r="I25" s="50">
        <v>1</v>
      </c>
      <c r="J25" s="84">
        <v>1</v>
      </c>
      <c r="K25" s="51">
        <v>13</v>
      </c>
      <c r="L25" s="86">
        <v>5000</v>
      </c>
      <c r="M25" s="87">
        <v>100</v>
      </c>
      <c r="N25" s="58">
        <f>M25/J25</f>
        <v>100</v>
      </c>
      <c r="O25" s="61">
        <f t="shared" si="0"/>
        <v>50</v>
      </c>
      <c r="P25" s="43">
        <v>90</v>
      </c>
      <c r="Q25" s="44">
        <v>9</v>
      </c>
      <c r="R25" s="60">
        <f t="shared" si="2"/>
        <v>54.55555555555556</v>
      </c>
      <c r="S25" s="60">
        <f t="shared" si="3"/>
        <v>10.11111111111111</v>
      </c>
      <c r="T25" s="92">
        <v>150140.2</v>
      </c>
      <c r="U25" s="93">
        <v>7891</v>
      </c>
      <c r="V25" s="62">
        <f t="shared" si="1"/>
        <v>19.02676466860981</v>
      </c>
    </row>
    <row r="26" spans="1:22" s="45" customFormat="1" ht="11.25">
      <c r="A26" s="37">
        <v>20</v>
      </c>
      <c r="B26" s="49"/>
      <c r="C26" s="46" t="s">
        <v>39</v>
      </c>
      <c r="D26" s="47" t="s">
        <v>35</v>
      </c>
      <c r="E26" s="64" t="s">
        <v>39</v>
      </c>
      <c r="F26" s="48">
        <v>43686</v>
      </c>
      <c r="G26" s="42" t="s">
        <v>38</v>
      </c>
      <c r="H26" s="52">
        <v>355</v>
      </c>
      <c r="I26" s="52">
        <v>1</v>
      </c>
      <c r="J26" s="84">
        <v>1</v>
      </c>
      <c r="K26" s="51">
        <v>15</v>
      </c>
      <c r="L26" s="86">
        <v>672</v>
      </c>
      <c r="M26" s="87">
        <v>41</v>
      </c>
      <c r="N26" s="58">
        <f>M26/J26</f>
        <v>41</v>
      </c>
      <c r="O26" s="61">
        <f t="shared" si="0"/>
        <v>16.390243902439025</v>
      </c>
      <c r="P26" s="43">
        <v>764</v>
      </c>
      <c r="Q26" s="44">
        <v>48</v>
      </c>
      <c r="R26" s="60">
        <f t="shared" si="2"/>
        <v>-0.12041884816753927</v>
      </c>
      <c r="S26" s="60">
        <f t="shared" si="3"/>
        <v>-0.14583333333333334</v>
      </c>
      <c r="T26" s="91">
        <v>7144663.5</v>
      </c>
      <c r="U26" s="88">
        <v>450481</v>
      </c>
      <c r="V26" s="62">
        <f t="shared" si="1"/>
        <v>15.860077339554831</v>
      </c>
    </row>
    <row r="27" spans="1:22" s="45" customFormat="1" ht="11.25">
      <c r="A27" s="37">
        <v>21</v>
      </c>
      <c r="B27" s="38"/>
      <c r="C27" s="39" t="s">
        <v>49</v>
      </c>
      <c r="D27" s="40" t="s">
        <v>35</v>
      </c>
      <c r="E27" s="63" t="s">
        <v>50</v>
      </c>
      <c r="F27" s="41">
        <v>38058</v>
      </c>
      <c r="G27" s="42" t="s">
        <v>29</v>
      </c>
      <c r="H27" s="50">
        <v>55</v>
      </c>
      <c r="I27" s="50">
        <v>14</v>
      </c>
      <c r="J27" s="84">
        <v>14</v>
      </c>
      <c r="K27" s="51">
        <v>31</v>
      </c>
      <c r="L27" s="86">
        <v>720</v>
      </c>
      <c r="M27" s="87">
        <v>38</v>
      </c>
      <c r="N27" s="58">
        <f>M27/J27</f>
        <v>2.7142857142857144</v>
      </c>
      <c r="O27" s="61">
        <f t="shared" si="0"/>
        <v>18.94736842105263</v>
      </c>
      <c r="P27" s="43">
        <v>5956</v>
      </c>
      <c r="Q27" s="44">
        <v>404</v>
      </c>
      <c r="R27" s="60">
        <f t="shared" si="2"/>
        <v>-0.8791134989926125</v>
      </c>
      <c r="S27" s="60">
        <f t="shared" si="3"/>
        <v>-0.905940594059406</v>
      </c>
      <c r="T27" s="92">
        <v>33190</v>
      </c>
      <c r="U27" s="93">
        <v>1922</v>
      </c>
      <c r="V27" s="62">
        <f t="shared" si="1"/>
        <v>17.2684703433923</v>
      </c>
    </row>
    <row r="28" spans="1:22" s="45" customFormat="1" ht="11.25">
      <c r="A28" s="37">
        <v>22</v>
      </c>
      <c r="B28" s="38"/>
      <c r="C28" s="39" t="s">
        <v>52</v>
      </c>
      <c r="D28" s="40" t="s">
        <v>31</v>
      </c>
      <c r="E28" s="63" t="s">
        <v>53</v>
      </c>
      <c r="F28" s="41">
        <v>44050</v>
      </c>
      <c r="G28" s="42" t="s">
        <v>29</v>
      </c>
      <c r="H28" s="50">
        <v>117</v>
      </c>
      <c r="I28" s="50">
        <v>2</v>
      </c>
      <c r="J28" s="84">
        <v>2</v>
      </c>
      <c r="K28" s="51">
        <v>7</v>
      </c>
      <c r="L28" s="86">
        <v>590</v>
      </c>
      <c r="M28" s="87">
        <v>34</v>
      </c>
      <c r="N28" s="58">
        <f>M28/J28</f>
        <v>17</v>
      </c>
      <c r="O28" s="61">
        <f t="shared" si="0"/>
        <v>17.352941176470587</v>
      </c>
      <c r="P28" s="43">
        <v>700</v>
      </c>
      <c r="Q28" s="44">
        <v>40</v>
      </c>
      <c r="R28" s="60">
        <f t="shared" si="2"/>
        <v>-0.15714285714285714</v>
      </c>
      <c r="S28" s="60">
        <f t="shared" si="3"/>
        <v>-0.15</v>
      </c>
      <c r="T28" s="92">
        <v>225277</v>
      </c>
      <c r="U28" s="93">
        <v>12318</v>
      </c>
      <c r="V28" s="62">
        <f t="shared" si="1"/>
        <v>18.28843968176652</v>
      </c>
    </row>
    <row r="29" spans="1:22" s="45" customFormat="1" ht="11.25">
      <c r="A29" s="37">
        <v>23</v>
      </c>
      <c r="B29" s="38"/>
      <c r="C29" s="39" t="s">
        <v>76</v>
      </c>
      <c r="D29" s="40" t="s">
        <v>40</v>
      </c>
      <c r="E29" s="63" t="s">
        <v>77</v>
      </c>
      <c r="F29" s="41">
        <v>44092</v>
      </c>
      <c r="G29" s="65" t="s">
        <v>36</v>
      </c>
      <c r="H29" s="50">
        <v>83</v>
      </c>
      <c r="I29" s="50">
        <v>4</v>
      </c>
      <c r="J29" s="84">
        <v>4</v>
      </c>
      <c r="K29" s="51">
        <v>2</v>
      </c>
      <c r="L29" s="86">
        <v>344</v>
      </c>
      <c r="M29" s="87">
        <v>22</v>
      </c>
      <c r="N29" s="58">
        <f>M29/J29</f>
        <v>5.5</v>
      </c>
      <c r="O29" s="61">
        <f t="shared" si="0"/>
        <v>15.636363636363637</v>
      </c>
      <c r="P29" s="43">
        <v>19673</v>
      </c>
      <c r="Q29" s="44">
        <v>1055</v>
      </c>
      <c r="R29" s="60">
        <f t="shared" si="2"/>
        <v>-0.9825141056270015</v>
      </c>
      <c r="S29" s="60">
        <f t="shared" si="3"/>
        <v>-0.9791469194312796</v>
      </c>
      <c r="T29" s="86">
        <v>20017</v>
      </c>
      <c r="U29" s="87">
        <v>1077</v>
      </c>
      <c r="V29" s="62">
        <f t="shared" si="1"/>
        <v>18.585886722376973</v>
      </c>
    </row>
    <row r="30" spans="1:22" s="45" customFormat="1" ht="11.25">
      <c r="A30" s="37">
        <v>24</v>
      </c>
      <c r="B30" s="38"/>
      <c r="C30" s="95" t="s">
        <v>54</v>
      </c>
      <c r="D30" s="40" t="s">
        <v>31</v>
      </c>
      <c r="E30" s="63" t="s">
        <v>54</v>
      </c>
      <c r="F30" s="41">
        <v>33284</v>
      </c>
      <c r="G30" s="42" t="s">
        <v>32</v>
      </c>
      <c r="H30" s="50">
        <v>14</v>
      </c>
      <c r="I30" s="50">
        <v>1</v>
      </c>
      <c r="J30" s="84">
        <v>1</v>
      </c>
      <c r="K30" s="51">
        <v>3</v>
      </c>
      <c r="L30" s="86">
        <v>356</v>
      </c>
      <c r="M30" s="87">
        <v>17</v>
      </c>
      <c r="N30" s="58">
        <f>M30/J30</f>
        <v>17</v>
      </c>
      <c r="O30" s="61">
        <f t="shared" si="0"/>
        <v>20.941176470588236</v>
      </c>
      <c r="P30" s="43">
        <v>412</v>
      </c>
      <c r="Q30" s="44">
        <v>15</v>
      </c>
      <c r="R30" s="60">
        <f t="shared" si="2"/>
        <v>-0.13592233009708737</v>
      </c>
      <c r="S30" s="60">
        <f t="shared" si="3"/>
        <v>0.13333333333333333</v>
      </c>
      <c r="T30" s="86">
        <v>20941</v>
      </c>
      <c r="U30" s="87">
        <v>1371</v>
      </c>
      <c r="V30" s="62">
        <f t="shared" si="1"/>
        <v>15.274252370532459</v>
      </c>
    </row>
    <row r="31" spans="1:22" s="45" customFormat="1" ht="11.25">
      <c r="A31" s="37">
        <v>25</v>
      </c>
      <c r="B31" s="38"/>
      <c r="C31" s="39" t="s">
        <v>37</v>
      </c>
      <c r="D31" s="40" t="s">
        <v>24</v>
      </c>
      <c r="E31" s="63" t="s">
        <v>37</v>
      </c>
      <c r="F31" s="41">
        <v>43455</v>
      </c>
      <c r="G31" s="42" t="s">
        <v>32</v>
      </c>
      <c r="H31" s="50">
        <v>34</v>
      </c>
      <c r="I31" s="50">
        <v>1</v>
      </c>
      <c r="J31" s="84">
        <v>1</v>
      </c>
      <c r="K31" s="51">
        <v>19</v>
      </c>
      <c r="L31" s="86">
        <v>195</v>
      </c>
      <c r="M31" s="87">
        <v>13</v>
      </c>
      <c r="N31" s="58">
        <f>M31/J31</f>
        <v>13</v>
      </c>
      <c r="O31" s="61">
        <f t="shared" si="0"/>
        <v>15</v>
      </c>
      <c r="P31" s="43">
        <v>1188</v>
      </c>
      <c r="Q31" s="44">
        <v>119</v>
      </c>
      <c r="R31" s="60">
        <f t="shared" si="2"/>
        <v>-0.8358585858585859</v>
      </c>
      <c r="S31" s="60">
        <f t="shared" si="3"/>
        <v>-0.8907563025210085</v>
      </c>
      <c r="T31" s="86">
        <v>156194.69999999995</v>
      </c>
      <c r="U31" s="87">
        <v>11885</v>
      </c>
      <c r="V31" s="62">
        <f t="shared" si="1"/>
        <v>13.142170803533862</v>
      </c>
    </row>
    <row r="32" spans="1:22" s="45" customFormat="1" ht="11.25">
      <c r="A32" s="37">
        <v>26</v>
      </c>
      <c r="B32" s="38"/>
      <c r="C32" s="39" t="s">
        <v>42</v>
      </c>
      <c r="D32" s="40" t="s">
        <v>27</v>
      </c>
      <c r="E32" s="63" t="s">
        <v>42</v>
      </c>
      <c r="F32" s="41">
        <v>43798</v>
      </c>
      <c r="G32" s="42" t="s">
        <v>29</v>
      </c>
      <c r="H32" s="50">
        <v>14</v>
      </c>
      <c r="I32" s="50">
        <v>1</v>
      </c>
      <c r="J32" s="84">
        <v>1</v>
      </c>
      <c r="K32" s="51">
        <v>13</v>
      </c>
      <c r="L32" s="86">
        <v>194</v>
      </c>
      <c r="M32" s="87">
        <v>10</v>
      </c>
      <c r="N32" s="58">
        <f>M32/J32</f>
        <v>10</v>
      </c>
      <c r="O32" s="61">
        <f t="shared" si="0"/>
        <v>19.4</v>
      </c>
      <c r="P32" s="43">
        <v>2376</v>
      </c>
      <c r="Q32" s="44">
        <v>238</v>
      </c>
      <c r="R32" s="60">
        <f t="shared" si="2"/>
        <v>-0.9183501683501684</v>
      </c>
      <c r="S32" s="60">
        <f t="shared" si="3"/>
        <v>-0.957983193277311</v>
      </c>
      <c r="T32" s="92">
        <v>184517.5</v>
      </c>
      <c r="U32" s="93">
        <v>14408</v>
      </c>
      <c r="V32" s="62">
        <f t="shared" si="1"/>
        <v>12.806600499722377</v>
      </c>
    </row>
    <row r="33" spans="1:22" s="45" customFormat="1" ht="11.25">
      <c r="A33" s="37">
        <v>27</v>
      </c>
      <c r="B33" s="38"/>
      <c r="C33" s="95" t="s">
        <v>63</v>
      </c>
      <c r="D33" s="40" t="s">
        <v>24</v>
      </c>
      <c r="E33" s="63" t="s">
        <v>63</v>
      </c>
      <c r="F33" s="41">
        <v>44085</v>
      </c>
      <c r="G33" s="42" t="s">
        <v>32</v>
      </c>
      <c r="H33" s="50">
        <v>14</v>
      </c>
      <c r="I33" s="50">
        <v>1</v>
      </c>
      <c r="J33" s="84">
        <v>1</v>
      </c>
      <c r="K33" s="51">
        <v>3</v>
      </c>
      <c r="L33" s="86">
        <v>188</v>
      </c>
      <c r="M33" s="87">
        <v>9</v>
      </c>
      <c r="N33" s="58">
        <f>M33/J33</f>
        <v>9</v>
      </c>
      <c r="O33" s="61">
        <f t="shared" si="0"/>
        <v>20.88888888888889</v>
      </c>
      <c r="P33" s="43">
        <v>1101.00000008071</v>
      </c>
      <c r="Q33" s="44">
        <v>51</v>
      </c>
      <c r="R33" s="60">
        <f t="shared" si="2"/>
        <v>-0.8292461398853601</v>
      </c>
      <c r="S33" s="60">
        <f t="shared" si="3"/>
        <v>-0.8235294117647058</v>
      </c>
      <c r="T33" s="86">
        <v>5088</v>
      </c>
      <c r="U33" s="87">
        <v>281</v>
      </c>
      <c r="V33" s="62">
        <f t="shared" si="1"/>
        <v>18.106761565836297</v>
      </c>
    </row>
    <row r="34" spans="1:22" s="45" customFormat="1" ht="11.25">
      <c r="A34" s="37">
        <v>28</v>
      </c>
      <c r="B34" s="38"/>
      <c r="C34" s="39" t="s">
        <v>65</v>
      </c>
      <c r="D34" s="40" t="s">
        <v>40</v>
      </c>
      <c r="E34" s="63" t="s">
        <v>64</v>
      </c>
      <c r="F34" s="41">
        <v>44085</v>
      </c>
      <c r="G34" s="65" t="s">
        <v>36</v>
      </c>
      <c r="H34" s="50">
        <v>100</v>
      </c>
      <c r="I34" s="50">
        <v>1</v>
      </c>
      <c r="J34" s="84">
        <v>1</v>
      </c>
      <c r="K34" s="51">
        <v>3</v>
      </c>
      <c r="L34" s="86">
        <v>60</v>
      </c>
      <c r="M34" s="87">
        <v>5</v>
      </c>
      <c r="N34" s="58">
        <f>M34/J34</f>
        <v>5</v>
      </c>
      <c r="O34" s="61">
        <f t="shared" si="0"/>
        <v>12</v>
      </c>
      <c r="P34" s="43">
        <v>9215</v>
      </c>
      <c r="Q34" s="44">
        <v>503</v>
      </c>
      <c r="R34" s="60">
        <f t="shared" si="2"/>
        <v>-0.9934888768312534</v>
      </c>
      <c r="S34" s="60">
        <f t="shared" si="3"/>
        <v>-0.9900596421471173</v>
      </c>
      <c r="T34" s="86">
        <v>44973</v>
      </c>
      <c r="U34" s="87">
        <v>2395</v>
      </c>
      <c r="V34" s="62">
        <f t="shared" si="1"/>
        <v>18.777870563674323</v>
      </c>
    </row>
    <row r="35" spans="1:22" s="45" customFormat="1" ht="11.25">
      <c r="A35" s="37">
        <v>29</v>
      </c>
      <c r="B35" s="49"/>
      <c r="C35" s="46" t="s">
        <v>66</v>
      </c>
      <c r="D35" s="47" t="s">
        <v>40</v>
      </c>
      <c r="E35" s="64" t="s">
        <v>67</v>
      </c>
      <c r="F35" s="48">
        <v>44085</v>
      </c>
      <c r="G35" s="42" t="s">
        <v>38</v>
      </c>
      <c r="H35" s="52">
        <v>104</v>
      </c>
      <c r="I35" s="52">
        <v>1</v>
      </c>
      <c r="J35" s="84">
        <v>1</v>
      </c>
      <c r="K35" s="51">
        <v>3</v>
      </c>
      <c r="L35" s="86">
        <v>28</v>
      </c>
      <c r="M35" s="87">
        <v>2</v>
      </c>
      <c r="N35" s="58">
        <f>M35/J35</f>
        <v>2</v>
      </c>
      <c r="O35" s="61">
        <f t="shared" si="0"/>
        <v>14</v>
      </c>
      <c r="P35" s="43">
        <v>14238.5</v>
      </c>
      <c r="Q35" s="44">
        <v>675</v>
      </c>
      <c r="R35" s="60">
        <f t="shared" si="2"/>
        <v>-0.9980335007198792</v>
      </c>
      <c r="S35" s="60">
        <f t="shared" si="3"/>
        <v>-0.997037037037037</v>
      </c>
      <c r="T35" s="91">
        <v>62312</v>
      </c>
      <c r="U35" s="88">
        <v>3053</v>
      </c>
      <c r="V35" s="62">
        <f t="shared" si="1"/>
        <v>20.410088437602358</v>
      </c>
    </row>
  </sheetData>
  <sheetProtection selectLockedCells="1" selectUnlockedCells="1"/>
  <mergeCells count="9">
    <mergeCell ref="B1:C1"/>
    <mergeCell ref="L1:V3"/>
    <mergeCell ref="B2:C2"/>
    <mergeCell ref="B3:C3"/>
    <mergeCell ref="T4:V4"/>
    <mergeCell ref="L4:M4"/>
    <mergeCell ref="N4:O4"/>
    <mergeCell ref="P4:Q4"/>
    <mergeCell ref="R4:S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Soner</cp:lastModifiedBy>
  <cp:lastPrinted>2019-05-25T10:12:45Z</cp:lastPrinted>
  <dcterms:created xsi:type="dcterms:W3CDTF">2006-03-15T09:07:04Z</dcterms:created>
  <dcterms:modified xsi:type="dcterms:W3CDTF">2020-10-02T15:33:43Z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