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4950" yWindow="435" windowWidth="23925" windowHeight="7545" tabRatio="928"/>
  </bookViews>
  <sheets>
    <sheet name="17-23TEMMUZ2020 29.hafta" sheetId="166" r:id="rId1"/>
    <sheet name="10-16TEMMUZ2020 28.hafta" sheetId="165" r:id="rId2"/>
    <sheet name="3-9TEMMUZ2020 27.hafta" sheetId="164" r:id="rId3"/>
    <sheet name="13-19MART2020 11.hafta" sheetId="163" r:id="rId4"/>
    <sheet name="6-12MART2020 10.hafta" sheetId="162" r:id="rId5"/>
    <sheet name="28SUBAT-5MART2020 9.hafta" sheetId="161" r:id="rId6"/>
    <sheet name="21-27SUBAT2020 8.hafta" sheetId="160" r:id="rId7"/>
    <sheet name="14-20SUBAT2020 7.hafta" sheetId="159" r:id="rId8"/>
    <sheet name="7-13SUBAT2020 6.hafta" sheetId="158" r:id="rId9"/>
    <sheet name="31OCAK-6SUBAT2020 5.hafta" sheetId="157" r:id="rId10"/>
    <sheet name="24-30OCAK2020 4.hafta" sheetId="156" r:id="rId11"/>
    <sheet name="17-23OCAK2020 3.hafta" sheetId="155" r:id="rId12"/>
    <sheet name="10-16OCAK2020 2.hafta" sheetId="154" r:id="rId13"/>
    <sheet name="3-9OCAK2020 1.hafta" sheetId="153" r:id="rId14"/>
    <sheet name="27 ARLK2019-2OCAK2020 52.hafta" sheetId="152" r:id="rId15"/>
    <sheet name="20-26 ARALIK 2019 51.hafta" sheetId="151" r:id="rId16"/>
    <sheet name="13-19 ARALIK 2019 50.hafta" sheetId="150" r:id="rId17"/>
    <sheet name="6-12 ARALIK 2019 49.hafta" sheetId="147" r:id="rId18"/>
    <sheet name="29KSM-5ARALIK 2019 48.hafta" sheetId="146" r:id="rId19"/>
    <sheet name="22-28KASIM 2019 47.hafta" sheetId="145" r:id="rId20"/>
    <sheet name="15-21KASIM 2019 46.hafta" sheetId="144" r:id="rId21"/>
    <sheet name="8-14KASIM 2019 45.hafta" sheetId="143" r:id="rId22"/>
    <sheet name="1-7KASIM 2019 44.hafta" sheetId="142" r:id="rId23"/>
    <sheet name="25-31EKIM 2019 43.hafta" sheetId="141" r:id="rId24"/>
    <sheet name="18-24EKIM 2019 42.hafta" sheetId="140" r:id="rId25"/>
    <sheet name="11-17EKIM 2019 41.hafta" sheetId="139" r:id="rId26"/>
    <sheet name="4-10EKIM 2019 40.hafta" sheetId="138" r:id="rId27"/>
    <sheet name="27EYL-3EKIM 2019 39.hafta" sheetId="137" r:id="rId28"/>
    <sheet name="20-26EYLUL 2019 38.hafta" sheetId="136" r:id="rId29"/>
    <sheet name="13-19EYLUL 2019 37.hafta" sheetId="135" r:id="rId30"/>
    <sheet name="6-12EYLUL 2019 36.haft" sheetId="134" r:id="rId31"/>
    <sheet name="30AGSTS-5EYLUL 2019 35.hafta" sheetId="133" r:id="rId32"/>
    <sheet name="23-29Ağustos 2019 34.hafta" sheetId="132" r:id="rId33"/>
    <sheet name="16-22Ağustos 2019 33.hafta" sheetId="131" r:id="rId34"/>
    <sheet name="9-15Ağustos 2019 32.hafta" sheetId="130" r:id="rId35"/>
    <sheet name="2-8Ağustos 2019 31.hafta" sheetId="129" r:id="rId36"/>
    <sheet name="26Temmuz-1Ağustos 2019 30.hafta" sheetId="128" r:id="rId37"/>
    <sheet name="19-25Temmuz 2019 29.hafta" sheetId="127" r:id="rId38"/>
    <sheet name="12-18Temmuz 2019 28.hafta" sheetId="126" r:id="rId39"/>
    <sheet name="5-11Temmuz 2019 27.hafta" sheetId="125" r:id="rId40"/>
    <sheet name="28 Haziran4Temmuz 2019 26.hafta" sheetId="124" r:id="rId41"/>
    <sheet name="21-27 Haziran 2019 25.hafta" sheetId="123" r:id="rId42"/>
    <sheet name="14-20 Haziran 2019 24.hafta" sheetId="122" r:id="rId43"/>
    <sheet name="7-13 Haziran 2019 23.hafta" sheetId="121" r:id="rId44"/>
    <sheet name="31Mayıs 6 Haziran 2019 22.hafta" sheetId="120" r:id="rId45"/>
    <sheet name="24-30 Mayıs 2019 21.hafta" sheetId="119" r:id="rId46"/>
    <sheet name="17-23 Mayıs 2019 20.hafta" sheetId="118" r:id="rId47"/>
    <sheet name="10-16 Mayıs 2019 19.hafta" sheetId="117" r:id="rId48"/>
    <sheet name="3-9 Mayıs 2019 17.hafta" sheetId="116" r:id="rId49"/>
    <sheet name="26 Nisan-2 Mayıs 2019 17.hafta" sheetId="115" r:id="rId50"/>
    <sheet name="19-25 Nisan 2019 16.hafta" sheetId="114" r:id="rId51"/>
    <sheet name="12-18 Nisan 2019 15.hafta" sheetId="113" r:id="rId52"/>
    <sheet name="5-11 Nisan 2019 14.hafta" sheetId="112" r:id="rId53"/>
    <sheet name="29 Mart 4 Nisan 2019 13.hafta" sheetId="111" r:id="rId54"/>
    <sheet name="22-28 Mart 2019 12.hafta" sheetId="110" r:id="rId55"/>
    <sheet name="15-21 Mart 2019 11.hafta" sheetId="109" r:id="rId56"/>
    <sheet name="8-14 Mart 2019 10.hafta" sheetId="108" r:id="rId57"/>
    <sheet name="1-7 Mart 2019 9.hafta" sheetId="107" r:id="rId58"/>
    <sheet name="22-28 Şubat 2019 8.hafta" sheetId="106" r:id="rId59"/>
    <sheet name="15-21 Şubat 2019 7.hafta " sheetId="105" r:id="rId60"/>
    <sheet name="8-14 Şubat 2019 6.hafta " sheetId="104" r:id="rId61"/>
    <sheet name="1-7 Şubat 2019 5.hafta" sheetId="103" r:id="rId62"/>
    <sheet name="25-31 Ocak 2019 4.hafta   " sheetId="101" r:id="rId63"/>
    <sheet name="18-24Ocak 2019 3.hafta  " sheetId="100" r:id="rId64"/>
    <sheet name="11-17Ocak 2019 2.hafta  " sheetId="99" r:id="rId65"/>
    <sheet name="4-10Ocak 2019 1.hafta " sheetId="98" r:id="rId66"/>
    <sheet name="28Aralık3Ocak 2018 53.hafta " sheetId="97" r:id="rId67"/>
    <sheet name="21-27 Aralık 2018 52.hafta " sheetId="96" r:id="rId68"/>
    <sheet name="14-20 Aralık 2018 51.hafta " sheetId="95" r:id="rId69"/>
    <sheet name="7-13 Aralık 2018 50.hafta" sheetId="94" r:id="rId70"/>
    <sheet name="30Kasım-6Aralık 201849.hafta   " sheetId="93" r:id="rId71"/>
    <sheet name="23-29Kasım 2018 48.hafta   " sheetId="92" r:id="rId72"/>
    <sheet name="16-22Kasım 2018 47.hafta  " sheetId="91" r:id="rId73"/>
    <sheet name="9-15Kasım 2018 46.hafta " sheetId="90" r:id="rId74"/>
    <sheet name="2-8Kasım 2018 45.hafta" sheetId="89" r:id="rId75"/>
    <sheet name="26Ekim-1Kasım 2018 44.hafta   " sheetId="88" r:id="rId76"/>
    <sheet name="19-25Ekim2018 43.hafta  " sheetId="87" r:id="rId77"/>
    <sheet name="12-18Ekim2018 42.hafta  " sheetId="86" r:id="rId78"/>
    <sheet name="5-11Ekim2018 41.hafta  " sheetId="85" r:id="rId79"/>
    <sheet name="28Eylül-4Ekim2018 40.hafta " sheetId="84" r:id="rId80"/>
    <sheet name="21-27Eylül 2018 39.hafta   " sheetId="83" r:id="rId81"/>
    <sheet name="14-20 Eylül 2018 38.hafta   " sheetId="82" r:id="rId82"/>
    <sheet name="7-13 Eylül 2018 37.hafta  " sheetId="81" r:id="rId83"/>
    <sheet name="31Ağus-6Eylül2018 36.hafta  " sheetId="80" r:id="rId84"/>
    <sheet name="17-23Ağustos2018 34.hafta  " sheetId="79" r:id="rId85"/>
    <sheet name="10-16Ağustos2018 33.hafta  " sheetId="78" r:id="rId86"/>
    <sheet name="3-9Ağustos2018 32.hafta " sheetId="77" r:id="rId87"/>
    <sheet name="27Tem-2Ağustos2018 31.hafta   " sheetId="76" r:id="rId88"/>
    <sheet name="20-26Temmuz2018 30.hafta  " sheetId="75" r:id="rId89"/>
    <sheet name="13-19Temmuz2018 29.hafta " sheetId="74" r:id="rId90"/>
    <sheet name="6-12Temmuz2018 28.hafta" sheetId="73" r:id="rId91"/>
    <sheet name="29Haziran5Tem2018 27.hafta   " sheetId="72" r:id="rId92"/>
    <sheet name="22-28Haziran2018 26hafta  " sheetId="71" r:id="rId93"/>
    <sheet name="15-21Haziran2018 25hafta    " sheetId="70" r:id="rId94"/>
    <sheet name="8-14Haziran2018 24hafta   " sheetId="69" r:id="rId95"/>
    <sheet name="1-7Haziran2018 23hafta  " sheetId="68" r:id="rId96"/>
    <sheet name="25-31mayıs2018 22hafta " sheetId="67" r:id="rId97"/>
    <sheet name="18-24mayıs2018 21hafta" sheetId="66" r:id="rId98"/>
    <sheet name="11-17mayıs2018 20hafta" sheetId="65" r:id="rId99"/>
    <sheet name="4-10mayıs2018 19.Hafta " sheetId="64" r:id="rId100"/>
    <sheet name="27Nisan3mayıs2018 18.Hafta  " sheetId="63" r:id="rId101"/>
    <sheet name="20-26Nisan2018 17.Hafta  " sheetId="62" r:id="rId102"/>
    <sheet name="13-19Nisan2018 16.Hafta  " sheetId="61" r:id="rId103"/>
    <sheet name="6-12Nisan2018 15.Hafta " sheetId="60" r:id="rId104"/>
    <sheet name="30Mart5nisan2018 14.Hafta  " sheetId="59" r:id="rId105"/>
    <sheet name="23-29Mart2018 13.Hafta   " sheetId="58" r:id="rId106"/>
    <sheet name="9-15Mart2018 11.Hafta  " sheetId="57" r:id="rId107"/>
    <sheet name="2-8Mart2018 10.Hafta  " sheetId="56" r:id="rId108"/>
    <sheet name="23şubat-1Mart2018 9.Hafta  " sheetId="55" r:id="rId109"/>
    <sheet name="16-22şubat2018 8.Hafta  " sheetId="54" r:id="rId110"/>
    <sheet name="9-15şubat2018 7.Hafta  " sheetId="53" r:id="rId111"/>
    <sheet name="2-8şubat2018 6.Hafta   " sheetId="52" r:id="rId112"/>
    <sheet name="26ocak-1şubat2018 5.Hafta    " sheetId="51" r:id="rId113"/>
    <sheet name="19-25Ocak2018 4.Hafta   " sheetId="50" r:id="rId114"/>
    <sheet name="12-18Ocak2018 3.Hafta  " sheetId="49" r:id="rId115"/>
    <sheet name="5-11Ocak2018 2.Hafta " sheetId="48" r:id="rId116"/>
    <sheet name="1-4Ocak2018 1.Hafta    " sheetId="47" r:id="rId117"/>
    <sheet name="15-21aralık2017 51.Hafta   " sheetId="46" r:id="rId118"/>
    <sheet name="8-14aralık2017 50.Hafta  " sheetId="45" r:id="rId119"/>
    <sheet name="1-7aralık2017 49.Hafta " sheetId="44" r:id="rId120"/>
    <sheet name="24-30Kasım2017 48.Hafta" sheetId="43" r:id="rId121"/>
    <sheet name="17-23Kasım2017 47.Hafta    " sheetId="42" r:id="rId122"/>
    <sheet name="10-16Kasım 46.Hafta   " sheetId="41" r:id="rId123"/>
    <sheet name="3-9Kasım 45.Hafta   " sheetId="40" r:id="rId124"/>
    <sheet name="27Ekim-2Kasım44.Hafta   " sheetId="39" r:id="rId125"/>
    <sheet name="20-26Ekim43.Hafta  " sheetId="38" r:id="rId126"/>
    <sheet name="06-12Ekim41.Hafta " sheetId="37" r:id="rId127"/>
    <sheet name="29Eylül-05Ekim40.Hafta" sheetId="36" r:id="rId128"/>
    <sheet name="22-28Eylül2017 39.Hafta" sheetId="35" r:id="rId129"/>
    <sheet name="15-21Eylül2017 38.Hafta  " sheetId="34" r:id="rId130"/>
    <sheet name="08-14eylül2017 37.Hafta " sheetId="33" r:id="rId131"/>
    <sheet name="01-07eylül2017 36.Hafta   " sheetId="32" r:id="rId132"/>
    <sheet name="25-31Ağus2017 35.Hafta  " sheetId="31" r:id="rId133"/>
    <sheet name="18-24Ağus2017 34.Hafta  " sheetId="30" r:id="rId134"/>
    <sheet name="11-17Ağus2017 33.Hafta " sheetId="29" r:id="rId135"/>
    <sheet name="4-11Ağus2017 32.Hafta  " sheetId="28" r:id="rId136"/>
    <sheet name="28-Tem 4-Ağus2017 31.Hafta  " sheetId="27" r:id="rId137"/>
    <sheet name="21-27Temmuz 2017 30.Hafta " sheetId="26" r:id="rId138"/>
    <sheet name="14-21Temmuz 2017 29.Hafta" sheetId="25" r:id="rId139"/>
    <sheet name="7-14 Temmuz 2017  28.Hafta" sheetId="24" r:id="rId140"/>
    <sheet name="30-Haz-07-Tem 2017  27.Hafta  " sheetId="23" r:id="rId141"/>
    <sheet name="23-29Haz 2017  26.Hafta  " sheetId="22" r:id="rId142"/>
    <sheet name="16-23Haz 2017  25.Hafta  " sheetId="21" r:id="rId143"/>
    <sheet name="09-16Haz 2017  24.Hafta " sheetId="20" r:id="rId144"/>
    <sheet name="02-08Haz 2017  23.Hafta" sheetId="19" r:id="rId145"/>
    <sheet name="26May-01Haz 2017  23.Hafta" sheetId="18" r:id="rId146"/>
    <sheet name="19-25Mayıs 2017  22.Hafta" sheetId="17" r:id="rId147"/>
    <sheet name="12-18Mayıs 2017  21.Hafta " sheetId="16" r:id="rId148"/>
    <sheet name="5-11Mayıs 2017  20.Hafta " sheetId="15" r:id="rId149"/>
    <sheet name="28Nisan-04Mayıs 2017 - 18.Hafta" sheetId="14" r:id="rId150"/>
    <sheet name="17-23Mart 2017 - 12.Hafta" sheetId="13" r:id="rId151"/>
    <sheet name="10-16Mart 2017 - 11.Hafta" sheetId="12" r:id="rId152"/>
    <sheet name="03-09Mart 2017 - 10.Haf" sheetId="11" r:id="rId153"/>
    <sheet name="24Şubat-02Mart 2017 - 9.Hafta" sheetId="10" r:id="rId154"/>
    <sheet name="17-23Şubat 2017 - 8.Hafta" sheetId="9" r:id="rId155"/>
    <sheet name="10-16Şubat 2017 - 7.Hafta " sheetId="8" r:id="rId156"/>
    <sheet name="03-09Şubat 2017 - 6.Hafta" sheetId="6" r:id="rId157"/>
    <sheet name="27Ocak-02Şubat 2017 - 5.Hafta" sheetId="5" r:id="rId158"/>
    <sheet name="20-26Ocak 2017 - 4.Hafta" sheetId="4" r:id="rId159"/>
    <sheet name="13-19Ocak 2017 - 3.Hafta" sheetId="2" r:id="rId160"/>
    <sheet name="06-12Ocak 2017 - 2.Hafta" sheetId="3" r:id="rId161"/>
    <sheet name="30Aralık-05Ocak 2017" sheetId="1" r:id="rId16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66" l="1"/>
  <c r="O5" i="166" l="1"/>
  <c r="K5" i="166"/>
  <c r="O4" i="166"/>
  <c r="L4" i="166"/>
  <c r="K4" i="166"/>
  <c r="O5" i="165" l="1"/>
  <c r="K5" i="165"/>
  <c r="O4" i="165"/>
  <c r="L4" i="165"/>
  <c r="K4" i="165"/>
  <c r="L5" i="164"/>
  <c r="O5" i="164" l="1"/>
  <c r="K5" i="164"/>
  <c r="O4" i="164"/>
  <c r="L4" i="164"/>
  <c r="K4" i="164"/>
  <c r="O5" i="163" l="1"/>
  <c r="L5" i="163"/>
  <c r="K5" i="163"/>
  <c r="O4" i="163"/>
  <c r="L4" i="163"/>
  <c r="K4" i="163"/>
  <c r="K5" i="162" l="1"/>
  <c r="L5" i="162"/>
  <c r="O5" i="162"/>
  <c r="O4" i="162"/>
  <c r="L4" i="162"/>
  <c r="K4" i="162"/>
  <c r="K5" i="161" l="1"/>
  <c r="L5" i="161"/>
  <c r="O5" i="161"/>
  <c r="O4" i="161"/>
  <c r="L4" i="161"/>
  <c r="K4" i="161"/>
  <c r="O4" i="160" l="1"/>
  <c r="L4" i="160"/>
  <c r="K4" i="160"/>
  <c r="O4" i="159" l="1"/>
  <c r="L4" i="159"/>
  <c r="K4" i="159"/>
  <c r="K5" i="158"/>
  <c r="L5" i="158"/>
  <c r="O5" i="158"/>
  <c r="O4" i="158" l="1"/>
  <c r="L4" i="158"/>
  <c r="K4" i="158"/>
  <c r="K5" i="157" l="1"/>
  <c r="L5" i="157"/>
  <c r="O5" i="157"/>
  <c r="K6" i="157"/>
  <c r="L6" i="157"/>
  <c r="O6" i="157"/>
  <c r="O4" i="157"/>
  <c r="L4" i="157"/>
  <c r="K4" i="157"/>
  <c r="O5" i="156" l="1"/>
  <c r="L5" i="156"/>
  <c r="K5" i="156"/>
  <c r="O4" i="156"/>
  <c r="L4" i="156"/>
  <c r="K4" i="156"/>
  <c r="O4" i="155" l="1"/>
  <c r="L4" i="155"/>
  <c r="K4" i="155"/>
  <c r="O5" i="154" l="1"/>
  <c r="L5" i="154"/>
  <c r="K5" i="154"/>
  <c r="O4" i="154"/>
  <c r="L4" i="154"/>
  <c r="K4" i="154"/>
  <c r="K5" i="153" l="1"/>
  <c r="L5" i="153"/>
  <c r="O5" i="153"/>
  <c r="O4" i="153" l="1"/>
  <c r="L4" i="153"/>
  <c r="K4" i="153"/>
  <c r="O4" i="152" l="1"/>
  <c r="L4" i="152"/>
  <c r="K4" i="152"/>
  <c r="O4" i="151" l="1"/>
  <c r="L4" i="151"/>
  <c r="K4" i="151"/>
  <c r="O4" i="150" l="1"/>
  <c r="L4" i="150"/>
  <c r="K4" i="150"/>
  <c r="O4" i="147"/>
  <c r="L4" i="147"/>
  <c r="K4" i="147"/>
  <c r="O4" i="146" l="1"/>
  <c r="L4" i="146"/>
  <c r="K4" i="146"/>
  <c r="O4" i="143" l="1"/>
  <c r="L4" i="143"/>
  <c r="K4" i="143"/>
  <c r="O4" i="142" l="1"/>
  <c r="L4" i="142"/>
  <c r="K4" i="142"/>
  <c r="O6" i="141" l="1"/>
  <c r="L6" i="141"/>
  <c r="K6" i="141"/>
  <c r="O5" i="141"/>
  <c r="L5" i="141"/>
  <c r="K5" i="141"/>
  <c r="O4" i="141"/>
  <c r="L4" i="141"/>
  <c r="K4" i="141"/>
  <c r="O5" i="140" l="1"/>
  <c r="L5" i="140"/>
  <c r="K5" i="140"/>
  <c r="O4" i="140"/>
  <c r="L4" i="140"/>
  <c r="K4" i="140"/>
  <c r="O5" i="139" l="1"/>
  <c r="L5" i="139"/>
  <c r="K5" i="139"/>
  <c r="O4" i="139"/>
  <c r="L4" i="139"/>
  <c r="K4" i="139"/>
  <c r="O5" i="138" l="1"/>
  <c r="L5" i="138"/>
  <c r="K5" i="138"/>
  <c r="O4" i="138"/>
  <c r="L4" i="138"/>
  <c r="K4" i="138"/>
  <c r="O5" i="137" l="1"/>
  <c r="O6" i="137"/>
  <c r="L6" i="137"/>
  <c r="K6" i="137"/>
  <c r="L5" i="137"/>
  <c r="K5" i="137"/>
  <c r="O4" i="137"/>
  <c r="L4" i="137"/>
  <c r="K4" i="137"/>
  <c r="O5" i="136" l="1"/>
  <c r="L5" i="136" l="1"/>
  <c r="K5" i="136"/>
  <c r="O4" i="136"/>
  <c r="L4" i="136"/>
  <c r="K4" i="136"/>
  <c r="O4" i="135" l="1"/>
  <c r="L4" i="135"/>
  <c r="K4" i="135"/>
  <c r="O4" i="134" l="1"/>
  <c r="L4" i="134"/>
  <c r="K4" i="134"/>
  <c r="O4" i="133" l="1"/>
  <c r="L4" i="133"/>
  <c r="K4" i="133"/>
  <c r="O4" i="132" l="1"/>
  <c r="L4" i="132"/>
  <c r="K4" i="132"/>
  <c r="O4" i="131" l="1"/>
  <c r="L4" i="131"/>
  <c r="K4" i="131"/>
  <c r="O4" i="130" l="1"/>
  <c r="L4" i="130"/>
  <c r="K4" i="130"/>
  <c r="O4" i="129" l="1"/>
  <c r="L4" i="129"/>
  <c r="K4" i="129"/>
  <c r="O5" i="128" l="1"/>
  <c r="L5" i="128"/>
  <c r="K5" i="128"/>
  <c r="O4" i="128"/>
  <c r="L4" i="128"/>
  <c r="K4" i="128"/>
  <c r="O5" i="127" l="1"/>
  <c r="L5" i="127"/>
  <c r="K5" i="127"/>
  <c r="O4" i="127"/>
  <c r="L4" i="127"/>
  <c r="K4" i="127"/>
  <c r="O5" i="126" l="1"/>
  <c r="L5" i="126"/>
  <c r="K5" i="126"/>
  <c r="O7" i="126"/>
  <c r="L7" i="126"/>
  <c r="K7" i="126"/>
  <c r="O6" i="126"/>
  <c r="L6" i="126"/>
  <c r="K6" i="126"/>
  <c r="O4" i="126"/>
  <c r="L4" i="126"/>
  <c r="K4" i="126"/>
  <c r="O6" i="125" l="1"/>
  <c r="L6" i="125"/>
  <c r="K6" i="125"/>
  <c r="O7" i="125" l="1"/>
  <c r="L7" i="125"/>
  <c r="K7" i="125"/>
  <c r="O5" i="125"/>
  <c r="L5" i="125"/>
  <c r="K5" i="125"/>
  <c r="O4" i="125"/>
  <c r="L4" i="125"/>
  <c r="K4" i="125"/>
  <c r="O6" i="124" l="1"/>
  <c r="L6" i="124"/>
  <c r="K6" i="124"/>
  <c r="O5" i="124"/>
  <c r="L5" i="124"/>
  <c r="K5" i="124"/>
  <c r="O4" i="124"/>
  <c r="L4" i="124"/>
  <c r="K4" i="124"/>
  <c r="O5" i="123" l="1"/>
  <c r="L5" i="123"/>
  <c r="K5" i="123"/>
  <c r="O6" i="123" l="1"/>
  <c r="L6" i="123"/>
  <c r="K6" i="123"/>
  <c r="O4" i="123"/>
  <c r="L4" i="123"/>
  <c r="K4" i="123"/>
  <c r="O6" i="122" l="1"/>
  <c r="L6" i="122"/>
  <c r="K6" i="122"/>
  <c r="O5" i="122"/>
  <c r="L5" i="122"/>
  <c r="K5" i="122"/>
  <c r="O4" i="122"/>
  <c r="L4" i="122"/>
  <c r="K4" i="122"/>
  <c r="O5" i="121" l="1"/>
  <c r="L5" i="121"/>
  <c r="K5" i="121"/>
  <c r="O4" i="121"/>
  <c r="L4" i="121"/>
  <c r="K4" i="121"/>
  <c r="O5" i="120" l="1"/>
  <c r="L5" i="120"/>
  <c r="K5" i="120"/>
  <c r="O4" i="120"/>
  <c r="L4" i="120"/>
  <c r="K4" i="120"/>
  <c r="O4" i="119" l="1"/>
  <c r="L4" i="119"/>
  <c r="K4" i="119"/>
  <c r="O5" i="118" l="1"/>
  <c r="L5" i="118"/>
  <c r="K5" i="118"/>
  <c r="O4" i="118"/>
  <c r="L4" i="118"/>
  <c r="K4" i="118"/>
  <c r="O4" i="117" l="1"/>
  <c r="L4" i="117"/>
  <c r="K4" i="117"/>
  <c r="O5" i="116" l="1"/>
  <c r="L5" i="116"/>
  <c r="K5" i="116"/>
  <c r="O4" i="116"/>
  <c r="L4" i="116"/>
  <c r="K4" i="116"/>
  <c r="O5" i="115" l="1"/>
  <c r="L5" i="115"/>
  <c r="K5" i="115"/>
  <c r="O4" i="115"/>
  <c r="L4" i="115"/>
  <c r="K4" i="115"/>
  <c r="O5" i="114" l="1"/>
  <c r="L5" i="114"/>
  <c r="K5" i="114"/>
  <c r="O4" i="114"/>
  <c r="L4" i="114"/>
  <c r="K4" i="114"/>
  <c r="O6" i="113" l="1"/>
  <c r="L6" i="113"/>
  <c r="K6" i="113"/>
  <c r="O5" i="113"/>
  <c r="L5" i="113"/>
  <c r="K5" i="113"/>
  <c r="O4" i="113"/>
  <c r="L4" i="113"/>
  <c r="K4" i="113"/>
  <c r="O7" i="112" l="1"/>
  <c r="L7" i="112"/>
  <c r="K7" i="112"/>
  <c r="O6" i="112"/>
  <c r="L6" i="112"/>
  <c r="K6" i="112"/>
  <c r="O5" i="112"/>
  <c r="L5" i="112"/>
  <c r="K5" i="112"/>
  <c r="O4" i="112"/>
  <c r="L4" i="112"/>
  <c r="K4" i="112"/>
  <c r="O7" i="111" l="1"/>
  <c r="L7" i="111"/>
  <c r="K7" i="111"/>
  <c r="O6" i="111" l="1"/>
  <c r="L6" i="111"/>
  <c r="K6" i="111"/>
  <c r="O5" i="111"/>
  <c r="L5" i="111"/>
  <c r="K5" i="111"/>
  <c r="O4" i="111"/>
  <c r="L4" i="111"/>
  <c r="K4" i="111"/>
  <c r="O6" i="110" l="1"/>
  <c r="L6" i="110"/>
  <c r="K6" i="110"/>
  <c r="O5" i="110"/>
  <c r="L5" i="110"/>
  <c r="K5" i="110"/>
  <c r="O4" i="110"/>
  <c r="L4" i="110"/>
  <c r="K4" i="110"/>
  <c r="O5" i="109" l="1"/>
  <c r="L5" i="109"/>
  <c r="K5" i="109"/>
  <c r="O4" i="109"/>
  <c r="L4" i="109"/>
  <c r="K4" i="109"/>
  <c r="O5" i="108" l="1"/>
  <c r="L5" i="108"/>
  <c r="K5" i="108"/>
  <c r="O4" i="108"/>
  <c r="L4" i="108"/>
  <c r="K4" i="108"/>
  <c r="O4" i="107" l="1"/>
  <c r="L4" i="107"/>
  <c r="K4" i="107"/>
  <c r="O6" i="107"/>
  <c r="L6" i="107"/>
  <c r="K6" i="107"/>
  <c r="O5" i="107"/>
  <c r="L5" i="107"/>
  <c r="K5" i="107"/>
  <c r="K5" i="106"/>
  <c r="L5" i="106"/>
  <c r="O5" i="106"/>
  <c r="O4" i="106" l="1"/>
  <c r="L4" i="106"/>
  <c r="K4" i="106"/>
  <c r="O6" i="105" l="1"/>
  <c r="L6" i="105"/>
  <c r="K6" i="105"/>
  <c r="O5" i="105"/>
  <c r="L5" i="105"/>
  <c r="K5" i="105"/>
  <c r="O4" i="105"/>
  <c r="L4" i="105"/>
  <c r="K4" i="105"/>
  <c r="O5" i="104" l="1"/>
  <c r="L5" i="104"/>
  <c r="K5" i="104"/>
  <c r="O4" i="104"/>
  <c r="L4" i="104"/>
  <c r="K4" i="104"/>
  <c r="K5" i="103" l="1"/>
  <c r="K4" i="103"/>
  <c r="O5" i="103" l="1"/>
  <c r="L5" i="103"/>
  <c r="O4" i="103"/>
  <c r="L4" i="103"/>
  <c r="O5" i="101" l="1"/>
  <c r="O4" i="101"/>
  <c r="K5" i="101"/>
  <c r="L5" i="101"/>
  <c r="L4" i="101"/>
  <c r="K4" i="101"/>
  <c r="O6" i="101" l="1"/>
  <c r="L6" i="101"/>
  <c r="K6" i="101"/>
  <c r="O5" i="100" l="1"/>
  <c r="L5" i="100"/>
  <c r="K5" i="100"/>
  <c r="O4" i="100"/>
  <c r="L4" i="100"/>
  <c r="K4" i="100"/>
  <c r="O5" i="99" l="1"/>
  <c r="L5" i="99"/>
  <c r="K5" i="99"/>
  <c r="O4" i="99"/>
  <c r="L4" i="99"/>
  <c r="K4" i="99"/>
  <c r="O5" i="98" l="1"/>
  <c r="L5" i="98"/>
  <c r="K5" i="98"/>
  <c r="O4" i="98"/>
  <c r="L4" i="98"/>
  <c r="K4" i="98"/>
  <c r="O5" i="97" l="1"/>
  <c r="L5" i="97"/>
  <c r="K5" i="97"/>
  <c r="O4" i="97"/>
  <c r="L4" i="97"/>
  <c r="K4" i="97"/>
  <c r="O5" i="96" l="1"/>
  <c r="L5" i="96"/>
  <c r="K5" i="96"/>
  <c r="O4" i="96"/>
  <c r="L4" i="96"/>
  <c r="K4" i="96"/>
  <c r="O5" i="95" l="1"/>
  <c r="L5" i="95"/>
  <c r="K5" i="95"/>
  <c r="O4" i="95"/>
  <c r="L4" i="95"/>
  <c r="K4" i="95"/>
  <c r="O5" i="94" l="1"/>
  <c r="L5" i="94"/>
  <c r="K5" i="94"/>
  <c r="O4" i="94"/>
  <c r="L4" i="94"/>
  <c r="K4" i="94"/>
  <c r="K5" i="93" l="1"/>
  <c r="L5" i="93"/>
  <c r="O5" i="93"/>
  <c r="O4" i="93"/>
  <c r="L4" i="93"/>
  <c r="K4" i="93"/>
  <c r="O4" i="92" l="1"/>
  <c r="L4" i="92"/>
  <c r="K4" i="92"/>
  <c r="O4" i="91" l="1"/>
  <c r="L4" i="91"/>
  <c r="K4" i="91"/>
  <c r="O4" i="90" l="1"/>
  <c r="L4" i="90"/>
  <c r="K4" i="90"/>
  <c r="O5" i="89" l="1"/>
  <c r="L5" i="89"/>
  <c r="K5" i="89"/>
  <c r="O4" i="89"/>
  <c r="L4" i="89"/>
  <c r="K4" i="89"/>
  <c r="O6" i="88" l="1"/>
  <c r="L6" i="88"/>
  <c r="K6" i="88"/>
  <c r="O5" i="88"/>
  <c r="L5" i="88"/>
  <c r="K5" i="88"/>
  <c r="O4" i="88"/>
  <c r="L4" i="88"/>
  <c r="K4" i="88"/>
  <c r="O6" i="87" l="1"/>
  <c r="L6" i="87"/>
  <c r="K6" i="87"/>
  <c r="O5" i="87"/>
  <c r="L5" i="87"/>
  <c r="K5" i="87"/>
  <c r="O4" i="87"/>
  <c r="L4" i="87"/>
  <c r="K4" i="87"/>
  <c r="O6" i="86" l="1"/>
  <c r="L6" i="86"/>
  <c r="K6" i="86"/>
  <c r="O5" i="86"/>
  <c r="L5" i="86"/>
  <c r="K5" i="86"/>
  <c r="O4" i="86"/>
  <c r="L4" i="86"/>
  <c r="K4" i="86"/>
  <c r="O6" i="85" l="1"/>
  <c r="L6" i="85"/>
  <c r="K6" i="85"/>
  <c r="O5" i="85"/>
  <c r="L5" i="85"/>
  <c r="K5" i="85"/>
  <c r="O4" i="85"/>
  <c r="L4" i="85"/>
  <c r="K4" i="85"/>
  <c r="K5" i="84" l="1"/>
  <c r="L5" i="84"/>
  <c r="O5" i="84"/>
  <c r="O6" i="84"/>
  <c r="L6" i="84"/>
  <c r="K6" i="84"/>
  <c r="O4" i="84"/>
  <c r="L4" i="84"/>
  <c r="K4" i="84"/>
  <c r="O4" i="83" l="1"/>
  <c r="K4" i="83"/>
  <c r="L4" i="83"/>
  <c r="O5" i="83"/>
  <c r="L5" i="83"/>
  <c r="K5" i="83"/>
  <c r="O4" i="82" l="1"/>
  <c r="L4" i="82"/>
  <c r="K4" i="82"/>
  <c r="O4" i="81" l="1"/>
  <c r="L4" i="81"/>
  <c r="K4" i="81"/>
  <c r="O5" i="80" l="1"/>
  <c r="L5" i="80"/>
  <c r="K5" i="80"/>
  <c r="O4" i="80"/>
  <c r="L4" i="80"/>
  <c r="K4" i="80"/>
  <c r="K4" i="79" l="1"/>
  <c r="L4" i="79"/>
  <c r="O4" i="79"/>
  <c r="K5" i="79"/>
  <c r="L5" i="79"/>
  <c r="O5" i="79"/>
  <c r="O6" i="79"/>
  <c r="L6" i="79"/>
  <c r="K6" i="79"/>
  <c r="O4" i="78" l="1"/>
  <c r="L4" i="78"/>
  <c r="K4" i="78"/>
  <c r="O5" i="77" l="1"/>
  <c r="L5" i="77"/>
  <c r="K5" i="77"/>
  <c r="O4" i="77"/>
  <c r="L4" i="77"/>
  <c r="K4" i="77"/>
  <c r="O5" i="76" l="1"/>
  <c r="L5" i="76"/>
  <c r="K5" i="76"/>
  <c r="O4" i="76"/>
  <c r="L4" i="76"/>
  <c r="K4" i="76"/>
  <c r="O5" i="75" l="1"/>
  <c r="O6" i="75"/>
  <c r="O4" i="75"/>
  <c r="K5" i="75"/>
  <c r="L5" i="75"/>
  <c r="K6" i="75"/>
  <c r="L6" i="75"/>
  <c r="O7" i="75"/>
  <c r="L7" i="75"/>
  <c r="K7" i="75"/>
  <c r="L4" i="75"/>
  <c r="K4" i="75"/>
  <c r="O5" i="74" l="1"/>
  <c r="L5" i="74"/>
  <c r="K5" i="74"/>
  <c r="O4" i="74"/>
  <c r="L4" i="74"/>
  <c r="K4" i="74"/>
  <c r="O7" i="73" l="1"/>
  <c r="L7" i="73"/>
  <c r="K7" i="73"/>
  <c r="O6" i="73"/>
  <c r="L6" i="73"/>
  <c r="K6" i="73"/>
  <c r="O5" i="73"/>
  <c r="L5" i="73"/>
  <c r="K5" i="73"/>
  <c r="O4" i="73"/>
  <c r="L4" i="73"/>
  <c r="K4" i="73"/>
  <c r="O8" i="72" l="1"/>
  <c r="L8" i="72"/>
  <c r="K8" i="72"/>
  <c r="O7" i="72"/>
  <c r="L7" i="72"/>
  <c r="K7" i="72"/>
  <c r="O6" i="72"/>
  <c r="L6" i="72"/>
  <c r="K6" i="72"/>
  <c r="O5" i="72"/>
  <c r="L5" i="72"/>
  <c r="K5" i="72"/>
  <c r="O4" i="72"/>
  <c r="L4" i="72"/>
  <c r="K4" i="72"/>
  <c r="O7" i="71" l="1"/>
  <c r="K7" i="71"/>
  <c r="L7" i="71"/>
  <c r="K5" i="71"/>
  <c r="L5" i="71"/>
  <c r="O5" i="71"/>
  <c r="K6" i="71"/>
  <c r="L6" i="71"/>
  <c r="O6" i="71"/>
  <c r="O8" i="71" l="1"/>
  <c r="L8" i="71"/>
  <c r="K8" i="71"/>
  <c r="O4" i="71"/>
  <c r="L4" i="71"/>
  <c r="K4" i="71"/>
  <c r="O5" i="70" l="1"/>
  <c r="L5" i="70"/>
  <c r="K5" i="70"/>
  <c r="O4" i="70"/>
  <c r="L4" i="70"/>
  <c r="K4" i="70"/>
  <c r="O5" i="69" l="1"/>
  <c r="L5" i="69"/>
  <c r="K5" i="69"/>
  <c r="O4" i="69"/>
  <c r="L4" i="69"/>
  <c r="K4" i="69"/>
  <c r="K5" i="68"/>
  <c r="L5" i="68"/>
  <c r="O5" i="68"/>
  <c r="O6" i="68" l="1"/>
  <c r="L6" i="68"/>
  <c r="K6" i="68"/>
  <c r="O4" i="68"/>
  <c r="L4" i="68"/>
  <c r="K4" i="68"/>
  <c r="K6" i="67" l="1"/>
  <c r="L6" i="67"/>
  <c r="O6" i="67"/>
  <c r="O5" i="67"/>
  <c r="L5" i="67"/>
  <c r="K5" i="67"/>
  <c r="O4" i="67"/>
  <c r="L4" i="67"/>
  <c r="K4" i="67"/>
  <c r="O6" i="66" l="1"/>
  <c r="K6" i="66"/>
  <c r="L6" i="66"/>
  <c r="K7" i="66"/>
  <c r="L7" i="66"/>
  <c r="O7" i="66"/>
  <c r="O5" i="66"/>
  <c r="L5" i="66"/>
  <c r="K5" i="66"/>
  <c r="O4" i="66"/>
  <c r="L4" i="66"/>
  <c r="K4" i="66"/>
  <c r="K4" i="65" l="1"/>
  <c r="L4" i="65"/>
  <c r="O4" i="65"/>
  <c r="O6" i="65"/>
  <c r="L6" i="65"/>
  <c r="K6" i="65"/>
  <c r="O5" i="65"/>
  <c r="L5" i="65"/>
  <c r="K5" i="65"/>
  <c r="O5" i="64" l="1"/>
  <c r="L5" i="64"/>
  <c r="K5" i="64"/>
  <c r="O4" i="64"/>
  <c r="L4" i="64"/>
  <c r="K4" i="64"/>
  <c r="O6" i="63" l="1"/>
  <c r="L6" i="63"/>
  <c r="K6" i="63"/>
  <c r="O5" i="63"/>
  <c r="L5" i="63"/>
  <c r="K5" i="63"/>
  <c r="O4" i="63"/>
  <c r="L4" i="63"/>
  <c r="K4" i="63"/>
  <c r="K5" i="62" l="1"/>
  <c r="L5" i="62"/>
  <c r="O5" i="62"/>
  <c r="O6" i="62"/>
  <c r="L6" i="62"/>
  <c r="K6" i="62"/>
  <c r="O4" i="62"/>
  <c r="L4" i="62"/>
  <c r="K4" i="62"/>
  <c r="L5" i="61"/>
  <c r="O5" i="61"/>
  <c r="L4" i="61" l="1"/>
  <c r="O4" i="61"/>
  <c r="K4" i="61"/>
  <c r="K5" i="61" l="1"/>
  <c r="O4" i="60" l="1"/>
  <c r="L4" i="60"/>
  <c r="K4" i="60"/>
  <c r="O4" i="59" l="1"/>
  <c r="L4" i="59"/>
  <c r="K4" i="59"/>
  <c r="O5" i="58" l="1"/>
  <c r="L5" i="58"/>
  <c r="K5" i="58"/>
  <c r="O4" i="58"/>
  <c r="L4" i="58"/>
  <c r="K4" i="58"/>
  <c r="O5" i="57" l="1"/>
  <c r="L5" i="57"/>
  <c r="K5" i="57"/>
  <c r="O4" i="57"/>
  <c r="L4" i="57"/>
  <c r="K4" i="57"/>
  <c r="O5" i="56" l="1"/>
  <c r="L5" i="56"/>
  <c r="K5" i="56"/>
  <c r="O4" i="56"/>
  <c r="L4" i="56"/>
  <c r="K4" i="56"/>
  <c r="O5" i="55" l="1"/>
  <c r="L5" i="55"/>
  <c r="K5" i="55"/>
  <c r="O4" i="55"/>
  <c r="L4" i="55"/>
  <c r="K4" i="55"/>
  <c r="K4" i="54" l="1"/>
  <c r="L4" i="54"/>
  <c r="O4" i="54"/>
  <c r="O6" i="54"/>
  <c r="L6" i="54"/>
  <c r="K6" i="54"/>
  <c r="O5" i="54"/>
  <c r="L5" i="54"/>
  <c r="K5" i="54"/>
  <c r="K4" i="53" l="1"/>
  <c r="L4" i="53"/>
  <c r="O4" i="53"/>
  <c r="O7" i="53"/>
  <c r="L7" i="53"/>
  <c r="K7" i="53"/>
  <c r="O6" i="53"/>
  <c r="L6" i="53"/>
  <c r="K6" i="53"/>
  <c r="O5" i="53"/>
  <c r="L5" i="53"/>
  <c r="K5" i="53"/>
  <c r="K7" i="52" l="1"/>
  <c r="L7" i="52"/>
  <c r="O7" i="52"/>
  <c r="O6" i="52"/>
  <c r="L6" i="52"/>
  <c r="K6" i="52"/>
  <c r="O5" i="52"/>
  <c r="L5" i="52"/>
  <c r="K5" i="52"/>
  <c r="O4" i="52"/>
  <c r="L4" i="52"/>
  <c r="K4" i="52"/>
  <c r="O5" i="51" l="1"/>
  <c r="L5" i="51"/>
  <c r="K5" i="51"/>
  <c r="O7" i="51"/>
  <c r="L7" i="51"/>
  <c r="K7" i="51"/>
  <c r="O6" i="51"/>
  <c r="L6" i="51"/>
  <c r="K6" i="51"/>
  <c r="O4" i="51"/>
  <c r="L4" i="51"/>
  <c r="K4" i="51"/>
  <c r="O6" i="50" l="1"/>
  <c r="L6" i="50"/>
  <c r="K6" i="50"/>
  <c r="O5" i="50"/>
  <c r="L5" i="50"/>
  <c r="K5" i="50"/>
  <c r="O4" i="50"/>
  <c r="L4" i="50"/>
  <c r="K4" i="50"/>
  <c r="O6" i="49" l="1"/>
  <c r="L6" i="49"/>
  <c r="K6" i="49"/>
  <c r="O5" i="49"/>
  <c r="L5" i="49"/>
  <c r="K5" i="49"/>
  <c r="O4" i="49"/>
  <c r="L4" i="49"/>
  <c r="K4" i="49"/>
  <c r="O6" i="48" l="1"/>
  <c r="L6" i="48"/>
  <c r="K6" i="48"/>
  <c r="O5" i="48"/>
  <c r="L5" i="48"/>
  <c r="K5" i="48"/>
  <c r="O4" i="48"/>
  <c r="L4" i="48"/>
  <c r="K4" i="48"/>
  <c r="K5" i="47" l="1"/>
  <c r="L5" i="47"/>
  <c r="O5" i="47"/>
  <c r="O6" i="47" l="1"/>
  <c r="L6" i="47"/>
  <c r="K6" i="47"/>
  <c r="O4" i="47"/>
  <c r="L4" i="47"/>
  <c r="K4" i="47"/>
  <c r="L5" i="46" l="1"/>
  <c r="O5" i="46"/>
  <c r="K5" i="46"/>
  <c r="O4" i="46"/>
  <c r="L4" i="46"/>
  <c r="K4" i="46"/>
  <c r="L5" i="45" l="1"/>
  <c r="K5" i="45"/>
  <c r="O5" i="45"/>
  <c r="O4" i="45"/>
  <c r="L4" i="45"/>
  <c r="K4" i="45"/>
  <c r="O5" i="44" l="1"/>
  <c r="L5" i="44"/>
  <c r="K5" i="44"/>
  <c r="O4" i="44"/>
  <c r="L4" i="44"/>
  <c r="K4" i="44"/>
  <c r="O5" i="43" l="1"/>
  <c r="L5" i="43"/>
  <c r="K5" i="43"/>
  <c r="O4" i="43"/>
  <c r="L4" i="43"/>
  <c r="K4" i="43"/>
  <c r="O5" i="42" l="1"/>
  <c r="L5" i="42"/>
  <c r="K5" i="42"/>
  <c r="O4" i="42"/>
  <c r="L4" i="42"/>
  <c r="K4" i="42"/>
  <c r="K5" i="41" l="1"/>
  <c r="L5" i="41"/>
  <c r="O5" i="41"/>
  <c r="O6" i="41"/>
  <c r="L6" i="41"/>
  <c r="K6" i="41"/>
  <c r="O4" i="41"/>
  <c r="L4" i="41"/>
  <c r="K4" i="41"/>
  <c r="O4" i="40" l="1"/>
  <c r="L4" i="40"/>
  <c r="K4" i="40"/>
  <c r="O5" i="40"/>
  <c r="L5" i="40"/>
  <c r="K5" i="40"/>
  <c r="O4" i="39" l="1"/>
  <c r="L4" i="39"/>
  <c r="K4" i="39"/>
  <c r="O4" i="38" l="1"/>
  <c r="L4" i="38"/>
  <c r="K4" i="38"/>
  <c r="L4" i="37" l="1"/>
  <c r="O4" i="37"/>
  <c r="K4" i="37"/>
  <c r="K5" i="36" l="1"/>
  <c r="L5" i="36"/>
  <c r="O5" i="36"/>
  <c r="O4" i="36"/>
  <c r="L4" i="36"/>
  <c r="K4" i="36"/>
  <c r="O4" i="35" l="1"/>
  <c r="L4" i="35"/>
  <c r="K4" i="35"/>
  <c r="K4" i="34" l="1"/>
  <c r="O4" i="34"/>
  <c r="L4" i="34"/>
  <c r="O5" i="33" l="1"/>
  <c r="L5" i="33"/>
  <c r="K5" i="33"/>
  <c r="O4" i="33"/>
  <c r="L4" i="33"/>
  <c r="K4" i="33"/>
  <c r="K4" i="32" l="1"/>
  <c r="K5" i="32"/>
  <c r="O5" i="32"/>
  <c r="L5" i="32"/>
  <c r="O4" i="32"/>
  <c r="L4" i="32"/>
  <c r="K5" i="31" l="1"/>
  <c r="O5" i="31"/>
  <c r="L5" i="31"/>
  <c r="O4" i="31"/>
  <c r="L4" i="31"/>
  <c r="K4" i="31"/>
  <c r="L4" i="30" l="1"/>
  <c r="L5" i="30"/>
  <c r="L6" i="30"/>
  <c r="O5" i="30" l="1"/>
  <c r="O6" i="30"/>
  <c r="K5" i="30"/>
  <c r="K6" i="30"/>
  <c r="O4" i="30"/>
  <c r="K4" i="30"/>
  <c r="K5" i="29" l="1"/>
  <c r="K6" i="29"/>
  <c r="L5" i="29"/>
  <c r="O5" i="29"/>
  <c r="O6" i="29"/>
  <c r="L6" i="29"/>
  <c r="O4" i="29"/>
  <c r="L4" i="29"/>
  <c r="K4" i="29"/>
  <c r="O4" i="28" l="1"/>
  <c r="L4" i="28"/>
  <c r="K4" i="28"/>
  <c r="K5" i="28"/>
  <c r="L5" i="28"/>
  <c r="O5" i="28"/>
  <c r="K4" i="27" l="1"/>
  <c r="L4" i="27"/>
  <c r="O4" i="27"/>
  <c r="O4" i="26" l="1"/>
  <c r="L4" i="26"/>
  <c r="K4" i="26"/>
  <c r="K5" i="25" l="1"/>
  <c r="O5" i="25"/>
  <c r="L5" i="25"/>
  <c r="O4" i="25"/>
  <c r="L4" i="25"/>
  <c r="K4" i="25"/>
  <c r="K5" i="24"/>
  <c r="K4" i="24" l="1"/>
  <c r="O5" i="24"/>
  <c r="L5" i="24"/>
  <c r="O4" i="24"/>
  <c r="L4" i="24"/>
  <c r="K6" i="23" l="1"/>
  <c r="K5" i="23"/>
  <c r="L5" i="23"/>
  <c r="O5" i="23"/>
  <c r="L4" i="23"/>
  <c r="O6" i="23"/>
  <c r="L6" i="23"/>
  <c r="O4" i="23"/>
  <c r="K4" i="23"/>
  <c r="L4" i="22"/>
  <c r="K5" i="22" l="1"/>
  <c r="O5" i="22"/>
  <c r="L5" i="22"/>
  <c r="O4" i="22"/>
  <c r="K4" i="22"/>
  <c r="K5" i="21" l="1"/>
  <c r="K6" i="21"/>
  <c r="O6" i="21"/>
  <c r="L6" i="21"/>
  <c r="O5" i="21"/>
  <c r="L5" i="21"/>
  <c r="O4" i="21"/>
  <c r="L4" i="21"/>
  <c r="K4" i="21"/>
  <c r="K4" i="20"/>
  <c r="L5" i="20" l="1"/>
  <c r="O6" i="20"/>
  <c r="L6" i="20"/>
  <c r="K6" i="20"/>
  <c r="O5" i="20"/>
  <c r="K5" i="20"/>
  <c r="O4" i="20"/>
  <c r="L4" i="20"/>
  <c r="O8" i="19" l="1"/>
  <c r="L8" i="19"/>
  <c r="K8" i="19"/>
  <c r="O7" i="19"/>
  <c r="L7" i="19"/>
  <c r="K7" i="19"/>
  <c r="O6" i="19"/>
  <c r="L6" i="19"/>
  <c r="K6" i="19"/>
  <c r="O5" i="19"/>
  <c r="L5" i="19"/>
  <c r="K5" i="19"/>
  <c r="O4" i="19"/>
  <c r="L4" i="19"/>
  <c r="K4" i="19"/>
  <c r="O5" i="18" l="1"/>
  <c r="O6" i="18"/>
  <c r="O7" i="18"/>
  <c r="O8" i="18"/>
  <c r="K5" i="18"/>
  <c r="L5" i="18"/>
  <c r="K6" i="18"/>
  <c r="L6" i="18"/>
  <c r="K7" i="18"/>
  <c r="L7" i="18"/>
  <c r="K8" i="18"/>
  <c r="L8" i="18"/>
  <c r="O4" i="18"/>
  <c r="L4" i="18"/>
  <c r="K4" i="18"/>
  <c r="K6" i="17" l="1"/>
  <c r="L6" i="17"/>
  <c r="O6" i="17"/>
  <c r="O7" i="17" l="1"/>
  <c r="L7" i="17"/>
  <c r="K7" i="17"/>
  <c r="O5" i="17"/>
  <c r="L5" i="17"/>
  <c r="K5" i="17"/>
  <c r="O4" i="17"/>
  <c r="L4" i="17"/>
  <c r="K4" i="17"/>
  <c r="K6" i="16" l="1"/>
  <c r="K4" i="16"/>
  <c r="O4" i="16"/>
  <c r="L4" i="16"/>
  <c r="O6" i="16"/>
  <c r="L6" i="16"/>
  <c r="O5" i="16"/>
  <c r="L5" i="16"/>
  <c r="K5" i="16"/>
  <c r="K5" i="15" l="1"/>
  <c r="O4" i="15"/>
  <c r="L4" i="15"/>
  <c r="K4" i="15"/>
  <c r="O5" i="15" l="1"/>
  <c r="L5" i="15"/>
  <c r="O4" i="14" l="1"/>
  <c r="L4" i="14"/>
  <c r="K4" i="14"/>
  <c r="O4" i="13" l="1"/>
  <c r="L4" i="13"/>
  <c r="K4" i="13"/>
  <c r="K4" i="12"/>
  <c r="L4" i="12"/>
  <c r="O4" i="12"/>
  <c r="O4" i="11" l="1"/>
  <c r="L4" i="11"/>
  <c r="K4" i="11"/>
  <c r="O6" i="10" l="1"/>
  <c r="L6" i="10"/>
  <c r="K6" i="10"/>
  <c r="O4" i="10"/>
  <c r="L4" i="10"/>
  <c r="K4" i="10"/>
  <c r="O5" i="10"/>
  <c r="L5" i="10"/>
  <c r="K5" i="10"/>
  <c r="O4" i="9" l="1"/>
  <c r="L4" i="9"/>
  <c r="K4" i="9"/>
  <c r="O4" i="8" l="1"/>
  <c r="L4" i="8"/>
  <c r="K4" i="8"/>
  <c r="K4" i="2"/>
  <c r="O4" i="6" l="1"/>
  <c r="L4" i="6"/>
  <c r="K4" i="6"/>
  <c r="O4" i="5" l="1"/>
  <c r="L4" i="5"/>
  <c r="K4" i="5"/>
  <c r="N6" i="4" l="1"/>
  <c r="M6" i="4"/>
  <c r="J6" i="4"/>
  <c r="I6" i="4"/>
  <c r="O5" i="4"/>
  <c r="L5" i="4"/>
  <c r="K5" i="4"/>
  <c r="O4" i="4"/>
  <c r="L4" i="4"/>
  <c r="K4" i="4"/>
  <c r="O6" i="4" l="1"/>
  <c r="L6" i="4"/>
  <c r="O4" i="2"/>
  <c r="L4" i="2"/>
  <c r="N5" i="3"/>
  <c r="M5" i="3"/>
  <c r="O5" i="3" s="1"/>
  <c r="J5" i="3"/>
  <c r="I5" i="3"/>
  <c r="O4" i="3"/>
  <c r="L4" i="3"/>
  <c r="K4" i="3"/>
  <c r="L5" i="3" l="1"/>
  <c r="N6" i="2"/>
  <c r="M6" i="2"/>
  <c r="O6" i="2" s="1"/>
  <c r="J6" i="2"/>
  <c r="I6" i="2"/>
  <c r="O5" i="2"/>
  <c r="L5" i="2"/>
  <c r="K5" i="2"/>
  <c r="L6" i="2" l="1"/>
  <c r="O5" i="1"/>
  <c r="L5" i="1"/>
  <c r="O4" i="1"/>
  <c r="L4" i="1"/>
  <c r="K4" i="1"/>
</calcChain>
</file>

<file path=xl/sharedStrings.xml><?xml version="1.0" encoding="utf-8"?>
<sst xmlns="http://schemas.openxmlformats.org/spreadsheetml/2006/main" count="4011" uniqueCount="324">
  <si>
    <t xml:space="preserve"> MC FİLM DAĞITIM HAFTALIK SEYİRCİ VE HASILAT RAPORU</t>
  </si>
  <si>
    <t>Filmin Adı</t>
  </si>
  <si>
    <t>Vizyon Tarihi</t>
  </si>
  <si>
    <t>Dağıtımcı</t>
  </si>
  <si>
    <t>Şirket</t>
  </si>
  <si>
    <t>Kopya Adedi</t>
  </si>
  <si>
    <t>Salon Adedi</t>
  </si>
  <si>
    <t>Hafta</t>
  </si>
  <si>
    <t>Haftalık</t>
  </si>
  <si>
    <t>Genel Toplam</t>
  </si>
  <si>
    <t>Toplam Hasılat</t>
  </si>
  <si>
    <t>Seyirci</t>
  </si>
  <si>
    <t>Salon Ort.</t>
  </si>
  <si>
    <t>Bilet Fiyatı Ort.</t>
  </si>
  <si>
    <t>ZUZULA</t>
  </si>
  <si>
    <t>MC Film</t>
  </si>
  <si>
    <t>Vidd Film</t>
  </si>
  <si>
    <t>TOPLAM</t>
  </si>
  <si>
    <t>HAFTA : 01
30Aralık - 05Ocak
2016</t>
  </si>
  <si>
    <t>HAFTA : 02
06-12Ocak
2016</t>
  </si>
  <si>
    <t>HAFTA : 03
13-19Ocak
2016</t>
  </si>
  <si>
    <t>GÖLGE</t>
  </si>
  <si>
    <t>GSA Yapım</t>
  </si>
  <si>
    <t>HAFTA : 04
20-26Ocak
2016</t>
  </si>
  <si>
    <t>HAFTA : 05
27Ocak-02Şubat
2017</t>
  </si>
  <si>
    <t>HAFTA : 06
03-09Şubat
2017</t>
  </si>
  <si>
    <t>İSRA VE SİHİRLİ KİTAP</t>
  </si>
  <si>
    <t>Dervish Pictures</t>
  </si>
  <si>
    <t>HAFTA : 07
10-16Şubat
2017</t>
  </si>
  <si>
    <t>HAFTA : 08
17-23Şubat
2017</t>
  </si>
  <si>
    <t>CEREYAN</t>
  </si>
  <si>
    <t>Green Pictures</t>
  </si>
  <si>
    <t>KASAP HAVASI</t>
  </si>
  <si>
    <t>HAFTA : 9
24Şubat - 02Mart 2017</t>
  </si>
  <si>
    <t>1 Mart Film</t>
  </si>
  <si>
    <t>HAFTA : 10
03-09Mart 2017</t>
  </si>
  <si>
    <t>HAFTA : 12
17-23Mart 2017</t>
  </si>
  <si>
    <t>HAFTA:11
10-16Mart 2017</t>
  </si>
  <si>
    <t>HAFTA : 18
28Nisan-04Mayıs 2017</t>
  </si>
  <si>
    <t>AÇ KAPIYI ÇOK FENAYIM</t>
  </si>
  <si>
    <t>YEF Media</t>
  </si>
  <si>
    <t>UMUDUN KIYISINDA</t>
  </si>
  <si>
    <t>11K</t>
  </si>
  <si>
    <t>HAFTA : 20
5mayıs-12Mayıs 2017</t>
  </si>
  <si>
    <t>HAFTA : 21
12mayıs-19Mayıs 2017</t>
  </si>
  <si>
    <t>GERİ DÖNDÜ</t>
  </si>
  <si>
    <t>GSA</t>
  </si>
  <si>
    <t>KAHRAMANLAR TAKIMI</t>
  </si>
  <si>
    <t>Yeni Film</t>
  </si>
  <si>
    <t>NEW YORK MASALI</t>
  </si>
  <si>
    <t>Five Sister Productions</t>
  </si>
  <si>
    <t>HAFTA : 22
19-25Mayıs
2017</t>
  </si>
  <si>
    <t>HAFTA : 23
26Mayıs-01Haziran
2017</t>
  </si>
  <si>
    <t>KATRE</t>
  </si>
  <si>
    <t>Kuyu Yapım</t>
  </si>
  <si>
    <t>HAFTA : 23
02-08Haziran
2017</t>
  </si>
  <si>
    <t>BAMBAŞKA</t>
  </si>
  <si>
    <t>Boyoz Akademi</t>
  </si>
  <si>
    <t>HAFTA : 24
09-16Haziran
2017</t>
  </si>
  <si>
    <t>ÇÜNKÜ ONU ÇOK SEVDİM</t>
  </si>
  <si>
    <t>RAC STAR</t>
  </si>
  <si>
    <t>HAFTA : 25
16-23Haziran
2017</t>
  </si>
  <si>
    <t>HAFTA : 26
23-29Haziran
2017</t>
  </si>
  <si>
    <t>HAFTA : 27
30-haz-7tem
2017</t>
  </si>
  <si>
    <t>HAFTA : 28
7-14tem
2017</t>
  </si>
  <si>
    <t>HAFTA : 29
14-21tem
2017</t>
  </si>
  <si>
    <t>YENİ FİLM</t>
  </si>
  <si>
    <t>HAFTA : 30
21-17tem
2017</t>
  </si>
  <si>
    <t>BEZM-EZEL</t>
  </si>
  <si>
    <t>ARI KOVANI</t>
  </si>
  <si>
    <t>HAFTA : 31
28-tem-4agu
2017</t>
  </si>
  <si>
    <t>HAFTA : 32
4-11agu
2017</t>
  </si>
  <si>
    <t>İKİ</t>
  </si>
  <si>
    <t>UFP, Efektif Sanat</t>
  </si>
  <si>
    <t>HAFTA :33
11-17agu
2017</t>
  </si>
  <si>
    <t>Amigos Meksika Hazinesi</t>
  </si>
  <si>
    <t>AC23</t>
  </si>
  <si>
    <t>HAFTA :34
18-24agu
2017</t>
  </si>
  <si>
    <t>SEMUR</t>
  </si>
  <si>
    <t>AYHAN ULAM FİLM YAPIM</t>
  </si>
  <si>
    <t>HAFTA :35
25-31agu
2017</t>
  </si>
  <si>
    <t>HAFTA :36
01-07eylül 2017
2017</t>
  </si>
  <si>
    <t>HAFTA :37
08-14eylül 2017
2017</t>
  </si>
  <si>
    <t>Korkacak Bi Şey Yok</t>
  </si>
  <si>
    <t>GSA FİLM</t>
  </si>
  <si>
    <t>HAFTA :38
15-21eylül 2017
2017</t>
  </si>
  <si>
    <t>HAFTA :39
22-28Eylül
2017</t>
  </si>
  <si>
    <t>HAFTA :40
29Eylül-05Ekim
2017</t>
  </si>
  <si>
    <t>Korkacak Bi'Şey Yok</t>
  </si>
  <si>
    <t>HAFTA :41
06-12Ekim
2017</t>
  </si>
  <si>
    <t>HAFTA :43
20-26Ekim
2017</t>
  </si>
  <si>
    <t>HAFTA :44
27Ekim-2Kasım
2017</t>
  </si>
  <si>
    <t>Kahramanlar Takımı</t>
  </si>
  <si>
    <t>HAFTA :45
3-9Kasım
2017</t>
  </si>
  <si>
    <t xml:space="preserve">GSA FİLM </t>
  </si>
  <si>
    <t>Soygun</t>
  </si>
  <si>
    <t>HAFTA :46
10-16Kasım
2017</t>
  </si>
  <si>
    <t>Bizim Küçük Günahlarımız</t>
  </si>
  <si>
    <t>HAFTA :47
17-23Kasım
2017</t>
  </si>
  <si>
    <t xml:space="preserve">KALEM FİLM </t>
  </si>
  <si>
    <t>HAFTA :48
24-30Kasım
2017</t>
  </si>
  <si>
    <t>MORG</t>
  </si>
  <si>
    <t>İSTANBUL MEDİA</t>
  </si>
  <si>
    <t>HAFTA :49
1-7Aralık
2017</t>
  </si>
  <si>
    <t>HAFTA :50
8-14Aralık
2017</t>
  </si>
  <si>
    <t>HAFTA :51
15-21Aralık
2017</t>
  </si>
  <si>
    <t>PAPATYA</t>
  </si>
  <si>
    <t>Serüven film</t>
  </si>
  <si>
    <t>HAFTA :52
22-28Aralık
2017</t>
  </si>
  <si>
    <t xml:space="preserve">PARAYI BULDUK </t>
  </si>
  <si>
    <t xml:space="preserve">Taş Film </t>
  </si>
  <si>
    <t>HAFTA :2
5-11ocak
2018</t>
  </si>
  <si>
    <t>HAFTA :3
12-18ocak
2018</t>
  </si>
  <si>
    <t>BEZM-İ EZEL</t>
  </si>
  <si>
    <t>UMUT AVCILARI</t>
  </si>
  <si>
    <t>Ayhan Ulam Yapım</t>
  </si>
  <si>
    <t>Arı Kovanı</t>
  </si>
  <si>
    <t>Sağlam Film</t>
  </si>
  <si>
    <t>HAFTA :4
19-25ocak
2018</t>
  </si>
  <si>
    <t>ADI AŞK</t>
  </si>
  <si>
    <t>INSERT FİLM</t>
  </si>
  <si>
    <t>HAFTA :5
26-ocak1şubat
2018</t>
  </si>
  <si>
    <t>CİN ÇEŞMESİ</t>
  </si>
  <si>
    <t>HAFTA :6
2-8şubat
2018</t>
  </si>
  <si>
    <t xml:space="preserve">YENİ FİLM </t>
  </si>
  <si>
    <t>HAFTA 8
16-22şubat
2018</t>
  </si>
  <si>
    <t>KAPIDAKİ SIR</t>
  </si>
  <si>
    <t>ZAİMBROTHERS FİLM</t>
  </si>
  <si>
    <t>HAFTA 9
23Şubat1mart
2018</t>
  </si>
  <si>
    <t>HAFTA 10
2-8mart
2018</t>
  </si>
  <si>
    <t xml:space="preserve">THE CROSSBREED-MELEZ </t>
  </si>
  <si>
    <t>DFGS</t>
  </si>
  <si>
    <t>HAFTA 11
9-15mart
2018</t>
  </si>
  <si>
    <t>HAFTA 14
30mart5nisan
2018</t>
  </si>
  <si>
    <t>KABUS</t>
  </si>
  <si>
    <t>Gürbüz Prodüksiyon</t>
  </si>
  <si>
    <t>HAFTA 15
6-12Nisan
2018</t>
  </si>
  <si>
    <t>EĞRETİ GELİN LADİK</t>
  </si>
  <si>
    <t xml:space="preserve">Sinemedya </t>
  </si>
  <si>
    <t xml:space="preserve">HOROZ BAYRAM </t>
  </si>
  <si>
    <t xml:space="preserve">Vessa yapım </t>
  </si>
  <si>
    <t>HAFTA 17
20-26Nisan
2018</t>
  </si>
  <si>
    <t>HAFTA 18
27Nisan3Mayıs
2018</t>
  </si>
  <si>
    <t>HAFTA 19
4-10Mayıs
2018</t>
  </si>
  <si>
    <t>ELİM SENDE</t>
  </si>
  <si>
    <t>Avantgarde Yapım</t>
  </si>
  <si>
    <t>TUT YÜREĞİMDEN ANNE</t>
  </si>
  <si>
    <t xml:space="preserve">JOY PR </t>
  </si>
  <si>
    <t>3 VAKTE KADAR</t>
  </si>
  <si>
    <t>GMT FİLM</t>
  </si>
  <si>
    <t>HAFTA 21
18-24Mayıs
2018</t>
  </si>
  <si>
    <t>KAFİR</t>
  </si>
  <si>
    <t xml:space="preserve"> İgamedya Yayıncılık</t>
  </si>
  <si>
    <t>HAFTA 22
25-31Mayıs
2018</t>
  </si>
  <si>
    <t>HAFTA 23
1-7HAZİRAN
2018</t>
  </si>
  <si>
    <t>ZOHAK</t>
  </si>
  <si>
    <t>ŞUA FİLM</t>
  </si>
  <si>
    <t>HAFTA 24
8-14HAZİRAN
2018</t>
  </si>
  <si>
    <t>HAFTA 26
22-28HAZİRAN
2018</t>
  </si>
  <si>
    <t>HADİ YA</t>
  </si>
  <si>
    <t>ANTİSOSYAL 2</t>
  </si>
  <si>
    <t>Avcı Film Yapım</t>
  </si>
  <si>
    <t>GMT YAPIM</t>
  </si>
  <si>
    <t xml:space="preserve">SESSİZ OL </t>
  </si>
  <si>
    <t>Filmeks</t>
  </si>
  <si>
    <t>HAFTA 27
29HAZİRAN5TEMMUZ
2018</t>
  </si>
  <si>
    <t>HAFTA 28
6-12TEMMUZ
2018</t>
  </si>
  <si>
    <t>HAFTA 29
13-19TEMMUZ
2018</t>
  </si>
  <si>
    <t>HAFTA 30
20-26TEMMUZ
2018</t>
  </si>
  <si>
    <t xml:space="preserve">KORKULUK </t>
  </si>
  <si>
    <t>HAFTA 31
27Tem-2Agu
2018</t>
  </si>
  <si>
    <t>HAFTA 32
3-9Ağustos
2018</t>
  </si>
  <si>
    <t>HAFTA 33
10-16Ağustos
2018</t>
  </si>
  <si>
    <t>HAFTA 34
17-23Ağustos
2018</t>
  </si>
  <si>
    <t>SESSİZ OL</t>
  </si>
  <si>
    <t>FİLMEKS</t>
  </si>
  <si>
    <t>İGAMEDYA</t>
  </si>
  <si>
    <t>HAFTA 36
31Ağustos6Eylül
2018</t>
  </si>
  <si>
    <t>HAFTA 37
7-14Eylül
2018</t>
  </si>
  <si>
    <t>ZİFİR-İ AZAP</t>
  </si>
  <si>
    <t>11KFİLM</t>
  </si>
  <si>
    <t>HAFTA 38
14-20Eylül
2018</t>
  </si>
  <si>
    <t>HAFTA 39
21-27Eylül
2018</t>
  </si>
  <si>
    <t xml:space="preserve">NEZİH BİR FİLM </t>
  </si>
  <si>
    <t>THE BEST FİLMS</t>
  </si>
  <si>
    <t>AİLE OYUNLARI</t>
  </si>
  <si>
    <t>HAFTA 40
28Eylül-4Ekim
2018</t>
  </si>
  <si>
    <t>HAFTA 41
5-11Ekim
2018</t>
  </si>
  <si>
    <t xml:space="preserve">3 HARFLİLER BÜYÜLÜ KONAK </t>
  </si>
  <si>
    <t>İNFİNİTİ MEDYA</t>
  </si>
  <si>
    <t>HAFTA 42
12-18Ekim
2018</t>
  </si>
  <si>
    <t>HAFTA 43
19-25Ekim
2018</t>
  </si>
  <si>
    <t>EL UMMAR</t>
  </si>
  <si>
    <t>Eyes Yapım, Gürbüz Prodüksiyon</t>
  </si>
  <si>
    <t>ACEMİ HIRSIZ</t>
  </si>
  <si>
    <t>HAZER FİLM</t>
  </si>
  <si>
    <t>HAFTA 44
26-Ekim1Kasım
2018</t>
  </si>
  <si>
    <t>HAFTA 45
2-8Kasım
2018</t>
  </si>
  <si>
    <t>HAFTA 46
9-15Kasım
2018</t>
  </si>
  <si>
    <t>HAFTA 47
16-22Kasım
2018</t>
  </si>
  <si>
    <t>HAFTA 48
23-29Kasım
2018</t>
  </si>
  <si>
    <t>HAFTA 49
30Kasım-6Aralık
2018</t>
  </si>
  <si>
    <t>DUKKA MEDYA</t>
  </si>
  <si>
    <t>EFSANE TAKIM</t>
  </si>
  <si>
    <t>ŞEYTAN GEÇİDİ (En Ha Ra)</t>
  </si>
  <si>
    <t>HM Productions</t>
  </si>
  <si>
    <t>HAFTA 50
7-13Aralık
2018</t>
  </si>
  <si>
    <t>HAFTA 51
14-20Aralık
2018</t>
  </si>
  <si>
    <t>HAFTA 52
21-27Aralık
2018</t>
  </si>
  <si>
    <t>HAFTA 53
28Aralık3Ocak
2018</t>
  </si>
  <si>
    <t>HAFTA 1
4-10Ocak
2019</t>
  </si>
  <si>
    <t>HAFTA 2
11-17Ocak
2019</t>
  </si>
  <si>
    <t>HAFTA 3
18-24Ocak
2019</t>
  </si>
  <si>
    <t>HAFTA 4
25-31Ocak
2019</t>
  </si>
  <si>
    <t>HAFTA 4
1-7 Şubat
2019</t>
  </si>
  <si>
    <t>HAFTA 4
8-14 Şubat
2019</t>
  </si>
  <si>
    <t>ŞEYTANIN BÜYÜSÜ</t>
  </si>
  <si>
    <t>BMS YAPIM</t>
  </si>
  <si>
    <t>HAFTA 7
15-21 Şubat
2019</t>
  </si>
  <si>
    <t>NEWYORK IN NEWYORK</t>
  </si>
  <si>
    <t>POST OFFICE</t>
  </si>
  <si>
    <t>MUSABBAR</t>
  </si>
  <si>
    <t>HAFTA 8
22-28 Şubat
2019</t>
  </si>
  <si>
    <t>HAFTA 9
1-7 Mart
2019</t>
  </si>
  <si>
    <t>BUYUKGALILEO</t>
  </si>
  <si>
    <t>HAFTA 10
8-14 Mart
2019</t>
  </si>
  <si>
    <t>HAFTA 11
15-21 Mart
2019</t>
  </si>
  <si>
    <t>SOKAĞIN ÇOCUKLARI</t>
  </si>
  <si>
    <t>GİZEM AJANS</t>
  </si>
  <si>
    <t>HAFTA 12
22-28 Mart
2019</t>
  </si>
  <si>
    <t>BABA "BU ALEM Bİ ALEM"</t>
  </si>
  <si>
    <t>EİLİTH MEDİA DIŞ. TİC.İTH. İHR. LTD. ŞTİ.</t>
  </si>
  <si>
    <t>HAFTA 13
29 Mart 4 Nisan
2019</t>
  </si>
  <si>
    <t>ŞEYTAN OYUNU</t>
  </si>
  <si>
    <t>MAKİNİST FİLM</t>
  </si>
  <si>
    <t>HAFTA 14
5-11 Nisan
2019</t>
  </si>
  <si>
    <t>HAFTA 15
12-18 Nisan
2019</t>
  </si>
  <si>
    <t>HAFTA 16
19-25 Nisan
2019</t>
  </si>
  <si>
    <t>HAFTA 17
26 Nisan- 2 Mayıs
2019</t>
  </si>
  <si>
    <t>HAFTA 18
3-9 Mayıs
2019</t>
  </si>
  <si>
    <t>HAFTA 19
10-16 Mayıs
2019</t>
  </si>
  <si>
    <t>HAFTA 20
17-23 Mayıs
2019</t>
  </si>
  <si>
    <t>LANETLİ KAPI (PARANORMAL ORMAN)</t>
  </si>
  <si>
    <t>BMS FİLM</t>
  </si>
  <si>
    <t>HAFTA 21
24-30 Mayıs
2019</t>
  </si>
  <si>
    <t>HAFTA 22
31 Mayıs 6 Haziran
2019</t>
  </si>
  <si>
    <t>KRAL MİDAS'IN HAZİNESİ</t>
  </si>
  <si>
    <t xml:space="preserve">CİNE MEDYA YAPIM </t>
  </si>
  <si>
    <t>HAFTA 23
7-13 Haziran
2019</t>
  </si>
  <si>
    <t>HAFTA 24
14-20 Haziran
2019</t>
  </si>
  <si>
    <t>HAYALİMDEKİ KÖY</t>
  </si>
  <si>
    <t>CFA FİLM</t>
  </si>
  <si>
    <t>KALPTEN GERDANLIK</t>
  </si>
  <si>
    <t>TURANO FİLM</t>
  </si>
  <si>
    <t>HAFTA 25
21-27 Haziran
2019</t>
  </si>
  <si>
    <t>HAFTA 26
28 Haziran-4 Temmuz
2019</t>
  </si>
  <si>
    <t>İFRİT</t>
  </si>
  <si>
    <t>MSF FİLM</t>
  </si>
  <si>
    <t>HAFTA 27
5-11 Temmuz
2019</t>
  </si>
  <si>
    <t>CİN DERESİ - MÜSFER</t>
  </si>
  <si>
    <t>HAFTA 28
12-18 Temmuz
2019</t>
  </si>
  <si>
    <t>ŞAHIS 46</t>
  </si>
  <si>
    <t>KARAPAÇA FİLM</t>
  </si>
  <si>
    <t>HAFTA 29
19-25 Temmuz
2019</t>
  </si>
  <si>
    <t>HAFTA 30
26 Temmuz-1 Ağustos
2019</t>
  </si>
  <si>
    <t>HAFTA 31
2-8 Ağustos
2019</t>
  </si>
  <si>
    <t>HAFTA 32
9-15 Ağustos
2019</t>
  </si>
  <si>
    <t>HAFTA 33
16-22 Ağustos
2019</t>
  </si>
  <si>
    <t>HAFTA 34
23-29 Ağustos
2019</t>
  </si>
  <si>
    <t>LANETLİ KAPI- PARANORMAL ORMAN</t>
  </si>
  <si>
    <t>HAFTA 35
30 Ağustos-5 Eylül
2019</t>
  </si>
  <si>
    <t>HAFTA 36
6-12 Eylül
2019</t>
  </si>
  <si>
    <t>HAFTA 37
13-19 Eylül
2019</t>
  </si>
  <si>
    <t>KRAL MİDAS'IN HAZİNESİ YEDİRMEZLER AGA</t>
  </si>
  <si>
    <t>HAFTA 38
20-26 Eylül
2019</t>
  </si>
  <si>
    <t>KİN</t>
  </si>
  <si>
    <t>GRİFFİN PİCTURES FİLM</t>
  </si>
  <si>
    <t>17,103,50</t>
  </si>
  <si>
    <t>RED SPRING - VAMPİR İSTİLASI</t>
  </si>
  <si>
    <t>HAFTA 39
27 Eylül - 3 Ekim 
2019</t>
  </si>
  <si>
    <t>HAFTA 40
4-10Ekim 
2019</t>
  </si>
  <si>
    <t>KEŞFEDİLMEMİŞ ÇOCUKLAR</t>
  </si>
  <si>
    <t>KEŞFEDİLMEMİŞ ÇOCUKLAR FİLM YAPIM</t>
  </si>
  <si>
    <t>HAFTA 41
11-17Ekim 
2019</t>
  </si>
  <si>
    <t>HAFTA 42
18-24 Ekim 
2019</t>
  </si>
  <si>
    <t>HAFTA 43
25-31 Ekim 
2019</t>
  </si>
  <si>
    <t>HAFTA 44
1-7 KASIM 
2019</t>
  </si>
  <si>
    <t>HAFTA 45
8-14 KASIM 
2019</t>
  </si>
  <si>
    <t>YARALI KEKLİK</t>
  </si>
  <si>
    <t>PİAR DNA</t>
  </si>
  <si>
    <t>HAFTA 48
29 KASIM-5 ARALIK 
2019</t>
  </si>
  <si>
    <t>HAFTA 47
22-28 KASIM 
2019</t>
  </si>
  <si>
    <t>HAFTA 46
15-21 KASIM 
2019</t>
  </si>
  <si>
    <t>HAFTA 49
6-12 ARALIK 
2019</t>
  </si>
  <si>
    <t>HAFTA 50
13-19 ARALIK 
2019</t>
  </si>
  <si>
    <t>GÜZEL AŞK</t>
  </si>
  <si>
    <t>SENER YAPIM</t>
  </si>
  <si>
    <t>HAFTA 51
20-26 ARALIK 
2019</t>
  </si>
  <si>
    <t xml:space="preserve">HAFTA 52
27 ARALIK 2019  -            2 OCAK 2020 
</t>
  </si>
  <si>
    <t>LAZ KİT</t>
  </si>
  <si>
    <t>KATSA YAPIM</t>
  </si>
  <si>
    <t xml:space="preserve">HAFTA 1
3-9 OCAK 2020 
</t>
  </si>
  <si>
    <t xml:space="preserve">HAFTA 2
10-16 OCAK 2020 
</t>
  </si>
  <si>
    <t xml:space="preserve">HAFTA 3
17-23 OCAK 2020 
</t>
  </si>
  <si>
    <t>İSTASYON</t>
  </si>
  <si>
    <t>MÜHR-Ü CİN</t>
  </si>
  <si>
    <t>HM PRODUCTIONS</t>
  </si>
  <si>
    <t xml:space="preserve">HAFTA 4
24-30 OCAK 2020 
</t>
  </si>
  <si>
    <t xml:space="preserve">HAFTA 5
31 OCAK - 4 ŞUBAT 2020 
</t>
  </si>
  <si>
    <t>Fİ PRODÜKSİYON</t>
  </si>
  <si>
    <t>GÜLLER ÜLKESİ DAMASCENA</t>
  </si>
  <si>
    <t xml:space="preserve">HAFTA 6
7-13 ŞUBAT 2020 
</t>
  </si>
  <si>
    <t xml:space="preserve">HAFTA 7
14-20 ŞUBAT 2020 
</t>
  </si>
  <si>
    <t xml:space="preserve">HAFTA 8
21-27 ŞUBAT 2020 
</t>
  </si>
  <si>
    <t>GEÇERKEN UĞRADIM</t>
  </si>
  <si>
    <t>RUNO YAPIM</t>
  </si>
  <si>
    <t xml:space="preserve">HAFTA 9
28 ŞUBAT - 5 MART 2020 
</t>
  </si>
  <si>
    <t>EL-DECCUR</t>
  </si>
  <si>
    <t>SUARE FİLM</t>
  </si>
  <si>
    <t xml:space="preserve">HAFTA 10
6-12 MART 2020 
</t>
  </si>
  <si>
    <t xml:space="preserve">HAFTA 11
13-19 MART 2020 
</t>
  </si>
  <si>
    <t xml:space="preserve">HAFTA 27
3-9 TEMMUZ 2020 
</t>
  </si>
  <si>
    <t xml:space="preserve">HAFTA 28
10-16 TEMMUZ 2020 
</t>
  </si>
  <si>
    <t xml:space="preserve">HAFTA 29
17-23 TEMMUZ 2020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</si>
</sst>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.00\ _T_L_-;\-* #,##0.00\ _T_L_-;_-* &quot;-&quot;??\ _T_L_-;_-@_-"/>
    <numFmt numFmtId="167" formatCode="dd/mm/yy"/>
    <numFmt numFmtId="168" formatCode="_(* #,##0_);_(* \(#,##0\);_(* &quot;-&quot;??_);_(@_)"/>
    <numFmt numFmtId="169" formatCode="#,##0.00\ "/>
    <numFmt numFmtId="170" formatCode="#,##0\ "/>
    <numFmt numFmtId="171" formatCode="0.00\ "/>
    <numFmt numFmtId="172" formatCode="[$-F400]h:mm:ss\ AM/PM"/>
    <numFmt numFmtId="173" formatCode="#,##0.00\ &quot;₺&quot;"/>
  </numFmts>
  <fonts count="2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26"/>
      <name val="Arial Black"/>
      <family val="2"/>
      <charset val="162"/>
    </font>
    <font>
      <sz val="20"/>
      <name val="Arial Black"/>
      <family val="2"/>
      <charset val="162"/>
    </font>
    <font>
      <sz val="12"/>
      <name val="Arial Black"/>
      <family val="2"/>
      <charset val="162"/>
    </font>
    <font>
      <b/>
      <sz val="11"/>
      <name val="Arial Narrow"/>
      <family val="2"/>
      <charset val="162"/>
    </font>
    <font>
      <b/>
      <sz val="11"/>
      <name val="Century Gothic"/>
      <family val="2"/>
      <charset val="162"/>
    </font>
    <font>
      <b/>
      <sz val="11"/>
      <name val="Arial"/>
      <family val="2"/>
      <charset val="162"/>
    </font>
    <font>
      <sz val="12"/>
      <name val="Tahoma"/>
      <family val="2"/>
      <charset val="162"/>
    </font>
    <font>
      <sz val="11"/>
      <name val="Century Gothic"/>
      <family val="2"/>
      <charset val="162"/>
    </font>
    <font>
      <sz val="11"/>
      <name val="Trebuchet MS"/>
      <family val="2"/>
      <charset val="162"/>
    </font>
    <font>
      <b/>
      <sz val="11"/>
      <name val="Trebuchet MS"/>
      <family val="2"/>
      <charset val="162"/>
    </font>
    <font>
      <sz val="11"/>
      <color indexed="9"/>
      <name val="Trebuchet MS"/>
      <family val="2"/>
      <charset val="162"/>
    </font>
    <font>
      <b/>
      <sz val="11"/>
      <color indexed="9"/>
      <name val="Trebuchet MS"/>
      <family val="2"/>
      <charset val="162"/>
    </font>
    <font>
      <sz val="11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11"/>
      <name val="Tahoma"/>
      <family val="2"/>
      <charset val="162"/>
    </font>
    <font>
      <b/>
      <sz val="9"/>
      <name val="Tahoma"/>
      <family val="2"/>
      <charset val="162"/>
    </font>
    <font>
      <b/>
      <sz val="11"/>
      <color rgb="FF000000"/>
      <name val="Arial"/>
      <family val="2"/>
      <charset val="162"/>
    </font>
    <font>
      <sz val="11"/>
      <name val="Arial Narrow"/>
      <family val="2"/>
      <charset val="162"/>
    </font>
    <font>
      <sz val="11"/>
      <color rgb="FF000000"/>
      <name val="Arial"/>
      <family val="2"/>
      <charset val="162"/>
    </font>
    <font>
      <sz val="11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7" tint="0.59999389629810485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theme="7" tint="0.7999816888943144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08">
    <xf numFmtId="0" fontId="0" fillId="0" borderId="0" xfId="0"/>
    <xf numFmtId="1" fontId="3" fillId="2" borderId="1" xfId="2" applyNumberFormat="1" applyFont="1" applyFill="1" applyBorder="1" applyAlignment="1" applyProtection="1">
      <alignment vertical="center"/>
    </xf>
    <xf numFmtId="1" fontId="6" fillId="0" borderId="3" xfId="2" applyNumberFormat="1" applyFont="1" applyFill="1" applyBorder="1" applyAlignment="1" applyProtection="1">
      <alignment horizontal="center" vertical="center" wrapText="1"/>
    </xf>
    <xf numFmtId="1" fontId="6" fillId="0" borderId="12" xfId="2" applyNumberFormat="1" applyFont="1" applyFill="1" applyBorder="1" applyAlignment="1" applyProtection="1">
      <alignment horizontal="center" vertical="center" wrapText="1"/>
    </xf>
    <xf numFmtId="169" fontId="7" fillId="0" borderId="14" xfId="2" applyNumberFormat="1" applyFont="1" applyFill="1" applyBorder="1" applyAlignment="1" applyProtection="1">
      <alignment horizontal="center" vertical="center" wrapText="1"/>
    </xf>
    <xf numFmtId="170" fontId="7" fillId="0" borderId="15" xfId="2" applyNumberFormat="1" applyFont="1" applyFill="1" applyBorder="1" applyAlignment="1" applyProtection="1">
      <alignment horizontal="center" vertical="center" wrapText="1"/>
    </xf>
    <xf numFmtId="171" fontId="7" fillId="0" borderId="17" xfId="2" applyNumberFormat="1" applyFont="1" applyFill="1" applyBorder="1" applyAlignment="1" applyProtection="1">
      <alignment horizontal="center" vertical="center" wrapText="1"/>
    </xf>
    <xf numFmtId="168" fontId="7" fillId="0" borderId="18" xfId="2" applyNumberFormat="1" applyFont="1" applyFill="1" applyBorder="1" applyAlignment="1" applyProtection="1">
      <alignment horizontal="center" vertical="center" wrapText="1"/>
    </xf>
    <xf numFmtId="170" fontId="7" fillId="0" borderId="2" xfId="2" applyNumberFormat="1" applyFont="1" applyFill="1" applyBorder="1" applyAlignment="1" applyProtection="1">
      <alignment horizontal="center" vertical="center" wrapText="1"/>
    </xf>
    <xf numFmtId="171" fontId="7" fillId="0" borderId="19" xfId="2" applyNumberFormat="1" applyFont="1" applyFill="1" applyBorder="1" applyAlignment="1" applyProtection="1">
      <alignment horizontal="center" vertical="center" wrapText="1"/>
    </xf>
    <xf numFmtId="172" fontId="9" fillId="0" borderId="20" xfId="4" applyNumberFormat="1" applyFont="1" applyFill="1" applyBorder="1" applyAlignment="1">
      <alignment horizontal="center" vertical="center" shrinkToFit="1"/>
    </xf>
    <xf numFmtId="167" fontId="9" fillId="0" borderId="20" xfId="4" applyNumberFormat="1" applyFont="1" applyFill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shrinkToFit="1"/>
    </xf>
    <xf numFmtId="169" fontId="10" fillId="0" borderId="21" xfId="2" applyNumberFormat="1" applyFont="1" applyFill="1" applyBorder="1" applyAlignment="1" applyProtection="1">
      <alignment horizontal="center" vertical="center" wrapText="1"/>
    </xf>
    <xf numFmtId="170" fontId="10" fillId="0" borderId="22" xfId="2" applyNumberFormat="1" applyFont="1" applyFill="1" applyBorder="1" applyAlignment="1" applyProtection="1">
      <alignment horizontal="center" vertical="center" wrapText="1"/>
    </xf>
    <xf numFmtId="170" fontId="11" fillId="0" borderId="22" xfId="5" applyNumberFormat="1" applyFont="1" applyFill="1" applyBorder="1" applyAlignment="1" applyProtection="1">
      <alignment horizontal="center" vertical="center" shrinkToFit="1"/>
    </xf>
    <xf numFmtId="171" fontId="11" fillId="0" borderId="23" xfId="5" applyNumberFormat="1" applyFont="1" applyFill="1" applyBorder="1" applyAlignment="1" applyProtection="1">
      <alignment horizontal="center" vertical="center" shrinkToFit="1"/>
    </xf>
    <xf numFmtId="164" fontId="11" fillId="0" borderId="23" xfId="1" applyFont="1" applyFill="1" applyBorder="1" applyAlignment="1" applyProtection="1">
      <alignment horizontal="center" vertical="center" shrinkToFit="1"/>
    </xf>
    <xf numFmtId="0" fontId="12" fillId="3" borderId="24" xfId="2" applyFont="1" applyFill="1" applyBorder="1" applyAlignment="1">
      <alignment horizontal="center" vertical="center" shrinkToFit="1"/>
    </xf>
    <xf numFmtId="0" fontId="13" fillId="3" borderId="12" xfId="2" applyFont="1" applyFill="1" applyBorder="1" applyAlignment="1">
      <alignment horizontal="center" vertical="center" shrinkToFit="1"/>
    </xf>
    <xf numFmtId="167" fontId="13" fillId="3" borderId="25" xfId="2" applyNumberFormat="1" applyFont="1" applyFill="1" applyBorder="1" applyAlignment="1">
      <alignment horizontal="center" vertical="center" shrinkToFit="1"/>
    </xf>
    <xf numFmtId="0" fontId="13" fillId="3" borderId="25" xfId="2" applyFont="1" applyFill="1" applyBorder="1" applyAlignment="1">
      <alignment horizontal="center" vertical="center" shrinkToFit="1"/>
    </xf>
    <xf numFmtId="0" fontId="13" fillId="3" borderId="26" xfId="2" applyFont="1" applyFill="1" applyBorder="1" applyAlignment="1">
      <alignment vertical="center" shrinkToFit="1"/>
    </xf>
    <xf numFmtId="169" fontId="14" fillId="3" borderId="27" xfId="2" applyNumberFormat="1" applyFont="1" applyFill="1" applyBorder="1" applyAlignment="1">
      <alignment horizontal="center" vertical="center" shrinkToFit="1"/>
    </xf>
    <xf numFmtId="1" fontId="13" fillId="3" borderId="28" xfId="2" applyNumberFormat="1" applyFont="1" applyFill="1" applyBorder="1" applyAlignment="1">
      <alignment horizontal="center" vertical="center" shrinkToFit="1"/>
    </xf>
    <xf numFmtId="173" fontId="16" fillId="4" borderId="29" xfId="0" applyNumberFormat="1" applyFont="1" applyFill="1" applyBorder="1"/>
    <xf numFmtId="165" fontId="10" fillId="0" borderId="22" xfId="6" applyNumberFormat="1" applyFont="1" applyFill="1" applyBorder="1" applyAlignment="1" applyProtection="1">
      <alignment horizontal="center" vertical="center" wrapText="1"/>
    </xf>
    <xf numFmtId="172" fontId="9" fillId="0" borderId="20" xfId="4" applyNumberFormat="1" applyFont="1" applyFill="1" applyBorder="1" applyAlignment="1">
      <alignment horizontal="center" vertical="center" shrinkToFit="1"/>
    </xf>
    <xf numFmtId="167" fontId="9" fillId="0" borderId="20" xfId="4" applyNumberFormat="1" applyFont="1" applyFill="1" applyBorder="1" applyAlignment="1">
      <alignment horizontal="center" vertical="center" shrinkToFit="1"/>
    </xf>
    <xf numFmtId="0" fontId="9" fillId="0" borderId="20" xfId="4" applyFont="1" applyFill="1" applyBorder="1" applyAlignment="1">
      <alignment horizontal="center" vertical="center" shrinkToFit="1"/>
    </xf>
    <xf numFmtId="168" fontId="7" fillId="0" borderId="10" xfId="2" applyNumberFormat="1" applyFont="1" applyFill="1" applyBorder="1" applyAlignment="1" applyProtection="1">
      <alignment horizontal="center" vertical="center" wrapText="1"/>
    </xf>
    <xf numFmtId="169" fontId="7" fillId="0" borderId="30" xfId="2" applyNumberFormat="1" applyFont="1" applyFill="1" applyBorder="1" applyAlignment="1" applyProtection="1">
      <alignment horizontal="center" vertical="center" wrapText="1"/>
    </xf>
    <xf numFmtId="170" fontId="7" fillId="0" borderId="31" xfId="2" applyNumberFormat="1" applyFont="1" applyFill="1" applyBorder="1" applyAlignment="1" applyProtection="1">
      <alignment horizontal="center" vertical="center" wrapText="1"/>
    </xf>
    <xf numFmtId="171" fontId="7" fillId="0" borderId="34" xfId="2" applyNumberFormat="1" applyFont="1" applyFill="1" applyBorder="1" applyAlignment="1" applyProtection="1">
      <alignment horizontal="center" vertical="center" wrapText="1"/>
    </xf>
    <xf numFmtId="170" fontId="7" fillId="0" borderId="35" xfId="2" applyNumberFormat="1" applyFont="1" applyFill="1" applyBorder="1" applyAlignment="1" applyProtection="1">
      <alignment horizontal="center" vertical="center" wrapText="1"/>
    </xf>
    <xf numFmtId="171" fontId="7" fillId="0" borderId="36" xfId="2" applyNumberFormat="1" applyFont="1" applyFill="1" applyBorder="1" applyAlignment="1" applyProtection="1">
      <alignment horizontal="center" vertical="center" wrapText="1"/>
    </xf>
    <xf numFmtId="172" fontId="9" fillId="0" borderId="22" xfId="4" applyNumberFormat="1" applyFont="1" applyFill="1" applyBorder="1" applyAlignment="1">
      <alignment horizontal="center" vertical="center" shrinkToFit="1"/>
    </xf>
    <xf numFmtId="167" fontId="9" fillId="0" borderId="22" xfId="4" applyNumberFormat="1" applyFont="1" applyFill="1" applyBorder="1" applyAlignment="1">
      <alignment horizontal="center" vertical="center" shrinkToFit="1"/>
    </xf>
    <xf numFmtId="0" fontId="9" fillId="0" borderId="22" xfId="4" applyFont="1" applyFill="1" applyBorder="1" applyAlignment="1">
      <alignment horizontal="center" vertical="center" shrinkToFit="1"/>
    </xf>
    <xf numFmtId="169" fontId="7" fillId="0" borderId="20" xfId="2" applyNumberFormat="1" applyFont="1" applyFill="1" applyBorder="1" applyAlignment="1" applyProtection="1">
      <alignment horizontal="center" vertical="center" wrapText="1"/>
    </xf>
    <xf numFmtId="170" fontId="7" fillId="0" borderId="20" xfId="2" applyNumberFormat="1" applyFont="1" applyFill="1" applyBorder="1" applyAlignment="1" applyProtection="1">
      <alignment horizontal="center" vertical="center" wrapText="1"/>
    </xf>
    <xf numFmtId="168" fontId="7" fillId="0" borderId="20" xfId="2" applyNumberFormat="1" applyFont="1" applyFill="1" applyBorder="1" applyAlignment="1" applyProtection="1">
      <alignment horizontal="center" vertical="center" wrapText="1"/>
    </xf>
    <xf numFmtId="0" fontId="17" fillId="0" borderId="20" xfId="2" applyFont="1" applyFill="1" applyBorder="1" applyAlignment="1">
      <alignment horizontal="center" vertical="center"/>
    </xf>
    <xf numFmtId="167" fontId="17" fillId="0" borderId="20" xfId="2" applyNumberFormat="1" applyFont="1" applyFill="1" applyBorder="1" applyAlignment="1">
      <alignment horizontal="center" vertical="center"/>
    </xf>
    <xf numFmtId="1" fontId="17" fillId="0" borderId="20" xfId="2" applyNumberFormat="1" applyFont="1" applyFill="1" applyBorder="1" applyAlignment="1">
      <alignment horizontal="center" vertical="center"/>
    </xf>
    <xf numFmtId="1" fontId="17" fillId="0" borderId="20" xfId="2" applyNumberFormat="1" applyFont="1" applyFill="1" applyBorder="1" applyAlignment="1">
      <alignment horizontal="center" vertical="center" wrapText="1"/>
    </xf>
    <xf numFmtId="4" fontId="0" fillId="0" borderId="0" xfId="0" applyNumberFormat="1"/>
    <xf numFmtId="168" fontId="7" fillId="0" borderId="10" xfId="2" applyNumberFormat="1" applyFont="1" applyFill="1" applyBorder="1" applyAlignment="1" applyProtection="1">
      <alignment horizontal="center" vertical="center" wrapText="1"/>
    </xf>
    <xf numFmtId="169" fontId="10" fillId="0" borderId="20" xfId="2" applyNumberFormat="1" applyFont="1" applyFill="1" applyBorder="1" applyAlignment="1" applyProtection="1">
      <alignment horizontal="center" vertical="center" wrapText="1"/>
    </xf>
    <xf numFmtId="170" fontId="10" fillId="0" borderId="20" xfId="2" applyNumberFormat="1" applyFont="1" applyFill="1" applyBorder="1" applyAlignment="1" applyProtection="1">
      <alignment horizontal="center" vertical="center" wrapText="1"/>
    </xf>
    <xf numFmtId="170" fontId="11" fillId="0" borderId="20" xfId="5" applyNumberFormat="1" applyFont="1" applyFill="1" applyBorder="1" applyAlignment="1" applyProtection="1">
      <alignment horizontal="center" vertical="center" shrinkToFit="1"/>
    </xf>
    <xf numFmtId="171" fontId="11" fillId="0" borderId="20" xfId="5" applyNumberFormat="1" applyFont="1" applyFill="1" applyBorder="1" applyAlignment="1" applyProtection="1">
      <alignment horizontal="center" vertical="center" shrinkToFit="1"/>
    </xf>
    <xf numFmtId="165" fontId="10" fillId="0" borderId="20" xfId="6" applyNumberFormat="1" applyFont="1" applyFill="1" applyBorder="1" applyAlignment="1" applyProtection="1">
      <alignment horizontal="center" vertical="center" wrapText="1"/>
    </xf>
    <xf numFmtId="172" fontId="9" fillId="0" borderId="37" xfId="4" applyNumberFormat="1" applyFont="1" applyFill="1" applyBorder="1" applyAlignment="1">
      <alignment horizontal="center" vertical="center" shrinkToFit="1"/>
    </xf>
    <xf numFmtId="164" fontId="11" fillId="0" borderId="38" xfId="1" applyFont="1" applyFill="1" applyBorder="1" applyAlignment="1" applyProtection="1">
      <alignment horizontal="center" vertical="center" shrinkToFit="1"/>
    </xf>
    <xf numFmtId="172" fontId="9" fillId="0" borderId="39" xfId="4" applyNumberFormat="1" applyFont="1" applyFill="1" applyBorder="1" applyAlignment="1">
      <alignment horizontal="center" vertical="center" shrinkToFit="1"/>
    </xf>
    <xf numFmtId="167" fontId="9" fillId="0" borderId="15" xfId="4" applyNumberFormat="1" applyFont="1" applyFill="1" applyBorder="1" applyAlignment="1">
      <alignment horizontal="center" vertical="center" shrinkToFit="1"/>
    </xf>
    <xf numFmtId="0" fontId="9" fillId="0" borderId="15" xfId="4" applyFont="1" applyFill="1" applyBorder="1" applyAlignment="1">
      <alignment horizontal="center" vertical="center" shrinkToFit="1"/>
    </xf>
    <xf numFmtId="169" fontId="10" fillId="0" borderId="15" xfId="2" applyNumberFormat="1" applyFont="1" applyFill="1" applyBorder="1" applyAlignment="1" applyProtection="1">
      <alignment horizontal="center" vertical="center" wrapText="1"/>
    </xf>
    <xf numFmtId="170" fontId="10" fillId="0" borderId="15" xfId="2" applyNumberFormat="1" applyFont="1" applyFill="1" applyBorder="1" applyAlignment="1" applyProtection="1">
      <alignment horizontal="center" vertical="center" wrapText="1"/>
    </xf>
    <xf numFmtId="170" fontId="11" fillId="0" borderId="15" xfId="5" applyNumberFormat="1" applyFont="1" applyFill="1" applyBorder="1" applyAlignment="1" applyProtection="1">
      <alignment horizontal="center" vertical="center" shrinkToFit="1"/>
    </xf>
    <xf numFmtId="171" fontId="11" fillId="0" borderId="15" xfId="5" applyNumberFormat="1" applyFont="1" applyFill="1" applyBorder="1" applyAlignment="1" applyProtection="1">
      <alignment horizontal="center" vertical="center" shrinkToFit="1"/>
    </xf>
    <xf numFmtId="165" fontId="10" fillId="0" borderId="15" xfId="6" applyNumberFormat="1" applyFont="1" applyFill="1" applyBorder="1" applyAlignment="1" applyProtection="1">
      <alignment horizontal="center" vertical="center" wrapText="1"/>
    </xf>
    <xf numFmtId="164" fontId="11" fillId="0" borderId="17" xfId="1" applyFont="1" applyFill="1" applyBorder="1" applyAlignment="1" applyProtection="1">
      <alignment horizontal="center" vertical="center" shrinkToFit="1"/>
    </xf>
    <xf numFmtId="0" fontId="9" fillId="0" borderId="38" xfId="4" applyFont="1" applyFill="1" applyBorder="1" applyAlignment="1">
      <alignment horizontal="center" vertical="center" shrinkToFit="1"/>
    </xf>
    <xf numFmtId="0" fontId="9" fillId="0" borderId="17" xfId="4" applyFont="1" applyFill="1" applyBorder="1" applyAlignment="1">
      <alignment horizontal="center" vertical="center" shrinkToFit="1"/>
    </xf>
    <xf numFmtId="169" fontId="10" fillId="0" borderId="37" xfId="2" applyNumberFormat="1" applyFont="1" applyFill="1" applyBorder="1" applyAlignment="1" applyProtection="1">
      <alignment horizontal="center" vertical="center" wrapText="1"/>
    </xf>
    <xf numFmtId="171" fontId="11" fillId="0" borderId="38" xfId="5" applyNumberFormat="1" applyFont="1" applyFill="1" applyBorder="1" applyAlignment="1" applyProtection="1">
      <alignment horizontal="center" vertical="center" shrinkToFit="1"/>
    </xf>
    <xf numFmtId="169" fontId="10" fillId="0" borderId="39" xfId="2" applyNumberFormat="1" applyFont="1" applyFill="1" applyBorder="1" applyAlignment="1" applyProtection="1">
      <alignment horizontal="center" vertical="center" wrapText="1"/>
    </xf>
    <xf numFmtId="171" fontId="11" fillId="0" borderId="17" xfId="5" applyNumberFormat="1" applyFont="1" applyFill="1" applyBorder="1" applyAlignment="1" applyProtection="1">
      <alignment horizontal="center" vertical="center" shrinkToFit="1"/>
    </xf>
    <xf numFmtId="165" fontId="10" fillId="0" borderId="37" xfId="6" applyNumberFormat="1" applyFont="1" applyFill="1" applyBorder="1" applyAlignment="1" applyProtection="1">
      <alignment horizontal="center" vertical="center" wrapText="1"/>
    </xf>
    <xf numFmtId="165" fontId="10" fillId="0" borderId="39" xfId="6" applyNumberFormat="1" applyFont="1" applyFill="1" applyBorder="1" applyAlignment="1" applyProtection="1">
      <alignment horizontal="center" vertical="center" wrapText="1"/>
    </xf>
    <xf numFmtId="172" fontId="9" fillId="0" borderId="41" xfId="4" applyNumberFormat="1" applyFont="1" applyFill="1" applyBorder="1" applyAlignment="1">
      <alignment horizontal="center" vertical="center" shrinkToFit="1"/>
    </xf>
    <xf numFmtId="0" fontId="9" fillId="0" borderId="23" xfId="4" applyFont="1" applyFill="1" applyBorder="1" applyAlignment="1">
      <alignment horizontal="center" vertical="center" shrinkToFit="1"/>
    </xf>
    <xf numFmtId="169" fontId="10" fillId="0" borderId="41" xfId="2" applyNumberFormat="1" applyFont="1" applyFill="1" applyBorder="1" applyAlignment="1" applyProtection="1">
      <alignment horizontal="center" vertical="center" wrapText="1"/>
    </xf>
    <xf numFmtId="165" fontId="10" fillId="0" borderId="41" xfId="6" applyNumberFormat="1" applyFont="1" applyFill="1" applyBorder="1" applyAlignment="1" applyProtection="1">
      <alignment horizontal="center" vertical="center" wrapText="1"/>
    </xf>
    <xf numFmtId="169" fontId="7" fillId="0" borderId="39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1" fontId="8" fillId="0" borderId="43" xfId="2" applyNumberFormat="1" applyFont="1" applyFill="1" applyBorder="1" applyAlignment="1">
      <alignment horizontal="center" vertical="center" wrapText="1"/>
    </xf>
    <xf numFmtId="170" fontId="7" fillId="0" borderId="45" xfId="2" applyNumberFormat="1" applyFont="1" applyFill="1" applyBorder="1" applyAlignment="1" applyProtection="1">
      <alignment horizontal="center" vertical="center" wrapText="1"/>
    </xf>
    <xf numFmtId="168" fontId="7" fillId="0" borderId="44" xfId="2" applyNumberFormat="1" applyFont="1" applyFill="1" applyBorder="1" applyAlignment="1" applyProtection="1">
      <alignment horizontal="center" vertical="center" wrapText="1"/>
    </xf>
    <xf numFmtId="170" fontId="7" fillId="0" borderId="0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9" fontId="7" fillId="0" borderId="46" xfId="2" applyNumberFormat="1" applyFont="1" applyFill="1" applyBorder="1" applyAlignment="1" applyProtection="1">
      <alignment horizontal="center" vertical="center" wrapText="1"/>
    </xf>
    <xf numFmtId="0" fontId="8" fillId="0" borderId="20" xfId="2" applyFont="1" applyFill="1" applyBorder="1" applyAlignment="1">
      <alignment horizontal="center" vertical="center"/>
    </xf>
    <xf numFmtId="167" fontId="8" fillId="0" borderId="2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/>
    </xf>
    <xf numFmtId="1" fontId="8" fillId="0" borderId="20" xfId="2" applyNumberFormat="1" applyFont="1" applyFill="1" applyBorder="1" applyAlignment="1">
      <alignment horizontal="center" vertical="center" wrapText="1"/>
    </xf>
    <xf numFmtId="164" fontId="11" fillId="0" borderId="20" xfId="1" applyFont="1" applyFill="1" applyBorder="1" applyAlignment="1" applyProtection="1">
      <alignment horizontal="center" vertical="center" shrinkToFit="1"/>
    </xf>
    <xf numFmtId="171" fontId="7" fillId="0" borderId="47" xfId="2" applyNumberFormat="1" applyFont="1" applyFill="1" applyBorder="1" applyAlignment="1" applyProtection="1">
      <alignment horizontal="center" vertical="center" wrapText="1"/>
    </xf>
    <xf numFmtId="171" fontId="11" fillId="0" borderId="48" xfId="5" applyNumberFormat="1" applyFont="1" applyFill="1" applyBorder="1" applyAlignment="1" applyProtection="1">
      <alignment horizontal="center" vertical="center" shrinkToFit="1"/>
    </xf>
    <xf numFmtId="171" fontId="11" fillId="0" borderId="49" xfId="5" applyNumberFormat="1" applyFont="1" applyFill="1" applyBorder="1" applyAlignment="1" applyProtection="1">
      <alignment horizontal="center" vertical="center" shrinkToFit="1"/>
    </xf>
    <xf numFmtId="171" fontId="7" fillId="0" borderId="20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5" fontId="19" fillId="0" borderId="20" xfId="6" applyFont="1" applyFill="1" applyBorder="1" applyAlignment="1" applyProtection="1">
      <alignment horizontal="center" vertical="center"/>
    </xf>
    <xf numFmtId="167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49" xfId="2" applyNumberFormat="1" applyFont="1" applyFill="1" applyBorder="1" applyAlignment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5" fontId="7" fillId="0" borderId="20" xfId="6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67" fontId="8" fillId="0" borderId="30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1" fontId="8" fillId="0" borderId="31" xfId="2" applyNumberFormat="1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" fontId="8" fillId="0" borderId="0" xfId="2" applyNumberFormat="1" applyFont="1" applyFill="1" applyBorder="1" applyAlignment="1">
      <alignment horizontal="center" vertical="center"/>
    </xf>
    <xf numFmtId="1" fontId="8" fillId="0" borderId="0" xfId="2" applyNumberFormat="1" applyFont="1" applyFill="1" applyBorder="1" applyAlignment="1">
      <alignment horizontal="center" vertical="center" wrapText="1"/>
    </xf>
    <xf numFmtId="169" fontId="7" fillId="0" borderId="0" xfId="2" applyNumberFormat="1" applyFont="1" applyFill="1" applyBorder="1" applyAlignment="1" applyProtection="1">
      <alignment horizontal="center" vertical="center" wrapText="1"/>
    </xf>
    <xf numFmtId="168" fontId="7" fillId="0" borderId="0" xfId="2" applyNumberFormat="1" applyFont="1" applyFill="1" applyBorder="1" applyAlignment="1" applyProtection="1">
      <alignment horizontal="center" vertical="center" wrapText="1"/>
    </xf>
    <xf numFmtId="1" fontId="22" fillId="0" borderId="12" xfId="2" applyNumberFormat="1" applyFont="1" applyFill="1" applyBorder="1" applyAlignment="1" applyProtection="1">
      <alignment horizontal="center" vertical="center" wrapText="1"/>
    </xf>
    <xf numFmtId="0" fontId="17" fillId="0" borderId="0" xfId="2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" fontId="17" fillId="0" borderId="0" xfId="2" applyNumberFormat="1" applyFont="1" applyFill="1" applyBorder="1" applyAlignment="1">
      <alignment horizontal="center" vertical="center"/>
    </xf>
    <xf numFmtId="1" fontId="17" fillId="0" borderId="0" xfId="2" applyNumberFormat="1" applyFont="1" applyFill="1" applyBorder="1" applyAlignment="1">
      <alignment horizontal="center" vertical="center" wrapText="1"/>
    </xf>
    <xf numFmtId="169" fontId="10" fillId="0" borderId="0" xfId="2" applyNumberFormat="1" applyFont="1" applyFill="1" applyBorder="1" applyAlignment="1" applyProtection="1">
      <alignment horizontal="center" vertical="center" wrapText="1"/>
    </xf>
    <xf numFmtId="170" fontId="10" fillId="0" borderId="0" xfId="2" applyNumberFormat="1" applyFont="1" applyFill="1" applyBorder="1" applyAlignment="1" applyProtection="1">
      <alignment horizontal="center" vertical="center" wrapText="1"/>
    </xf>
    <xf numFmtId="168" fontId="10" fillId="0" borderId="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24" fillId="0" borderId="20" xfId="0" applyFont="1" applyBorder="1" applyAlignment="1">
      <alignment vertical="center"/>
    </xf>
    <xf numFmtId="0" fontId="23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168" fontId="10" fillId="0" borderId="20" xfId="2" applyNumberFormat="1" applyFont="1" applyFill="1" applyBorder="1" applyAlignment="1" applyProtection="1">
      <alignment horizontal="center" vertical="center" wrapText="1"/>
    </xf>
    <xf numFmtId="0" fontId="26" fillId="0" borderId="0" xfId="9"/>
    <xf numFmtId="0" fontId="27" fillId="0" borderId="20" xfId="0" applyFont="1" applyBorder="1" applyAlignment="1">
      <alignment horizontal="center" vertical="center"/>
    </xf>
    <xf numFmtId="168" fontId="7" fillId="0" borderId="10" xfId="2" applyNumberFormat="1" applyFont="1" applyFill="1" applyBorder="1" applyAlignment="1" applyProtection="1">
      <alignment horizontal="center" vertical="center" wrapText="1"/>
    </xf>
    <xf numFmtId="168" fontId="7" fillId="0" borderId="11" xfId="2" applyNumberFormat="1" applyFont="1" applyFill="1" applyBorder="1" applyAlignment="1" applyProtection="1">
      <alignment horizontal="center" vertical="center" wrapText="1"/>
    </xf>
    <xf numFmtId="168" fontId="7" fillId="0" borderId="7" xfId="2" applyNumberFormat="1" applyFont="1" applyFill="1" applyBorder="1" applyAlignment="1" applyProtection="1">
      <alignment horizontal="center" vertical="center" wrapText="1"/>
    </xf>
    <xf numFmtId="1" fontId="4" fillId="2" borderId="1" xfId="2" applyNumberFormat="1" applyFont="1" applyFill="1" applyBorder="1" applyAlignment="1" applyProtection="1">
      <alignment horizontal="center" vertical="center"/>
    </xf>
    <xf numFmtId="1" fontId="15" fillId="2" borderId="2" xfId="2" applyNumberFormat="1" applyFont="1" applyFill="1" applyBorder="1" applyAlignment="1" applyProtection="1">
      <alignment horizontal="right" vertical="top" wrapText="1"/>
    </xf>
    <xf numFmtId="1" fontId="15" fillId="2" borderId="2" xfId="2" applyNumberFormat="1" applyFont="1" applyFill="1" applyBorder="1" applyAlignment="1" applyProtection="1">
      <alignment horizontal="right" vertical="top"/>
    </xf>
    <xf numFmtId="166" fontId="7" fillId="0" borderId="4" xfId="3" applyFont="1" applyFill="1" applyBorder="1" applyAlignment="1" applyProtection="1">
      <alignment horizontal="center" vertical="center" wrapText="1"/>
    </xf>
    <xf numFmtId="0" fontId="8" fillId="0" borderId="33" xfId="2" applyFont="1" applyFill="1" applyBorder="1" applyAlignment="1">
      <alignment horizontal="center" vertical="center"/>
    </xf>
    <xf numFmtId="167" fontId="7" fillId="0" borderId="5" xfId="2" applyNumberFormat="1" applyFont="1" applyFill="1" applyBorder="1" applyAlignment="1" applyProtection="1">
      <alignment horizontal="center" vertical="center" wrapText="1"/>
    </xf>
    <xf numFmtId="167" fontId="8" fillId="0" borderId="30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8" fillId="0" borderId="31" xfId="2" applyFont="1" applyFill="1" applyBorder="1" applyAlignment="1">
      <alignment horizontal="center" vertical="center"/>
    </xf>
    <xf numFmtId="1" fontId="7" fillId="0" borderId="6" xfId="2" applyNumberFormat="1" applyFont="1" applyFill="1" applyBorder="1" applyAlignment="1" applyProtection="1">
      <alignment horizontal="center" vertical="center" wrapText="1"/>
    </xf>
    <xf numFmtId="1" fontId="8" fillId="0" borderId="31" xfId="2" applyNumberFormat="1" applyFont="1" applyFill="1" applyBorder="1" applyAlignment="1">
      <alignment horizontal="center" vertical="center"/>
    </xf>
    <xf numFmtId="1" fontId="7" fillId="0" borderId="7" xfId="2" applyNumberFormat="1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>
      <alignment horizontal="center" vertical="center" wrapText="1"/>
    </xf>
    <xf numFmtId="4" fontId="7" fillId="0" borderId="40" xfId="2" applyNumberFormat="1" applyFont="1" applyFill="1" applyBorder="1" applyAlignment="1" applyProtection="1">
      <alignment horizontal="center" vertical="center" wrapText="1"/>
    </xf>
    <xf numFmtId="4" fontId="7" fillId="0" borderId="8" xfId="2" applyNumberFormat="1" applyFont="1" applyFill="1" applyBorder="1" applyAlignment="1" applyProtection="1">
      <alignment horizontal="center" vertical="center" wrapText="1"/>
    </xf>
    <xf numFmtId="4" fontId="7" fillId="0" borderId="9" xfId="2" applyNumberFormat="1" applyFont="1" applyFill="1" applyBorder="1" applyAlignment="1" applyProtection="1">
      <alignment horizontal="center" vertical="center" wrapText="1"/>
    </xf>
    <xf numFmtId="1" fontId="8" fillId="0" borderId="23" xfId="2" applyNumberFormat="1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/>
    </xf>
    <xf numFmtId="167" fontId="8" fillId="0" borderId="14" xfId="2" applyNumberFormat="1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" fontId="8" fillId="0" borderId="15" xfId="2" applyNumberFormat="1" applyFont="1" applyFill="1" applyBorder="1" applyAlignment="1">
      <alignment horizontal="center" vertical="center"/>
    </xf>
    <xf numFmtId="1" fontId="8" fillId="0" borderId="16" xfId="2" applyNumberFormat="1" applyFont="1" applyFill="1" applyBorder="1" applyAlignment="1">
      <alignment horizontal="center" vertical="center" wrapText="1"/>
    </xf>
    <xf numFmtId="1" fontId="5" fillId="2" borderId="2" xfId="2" applyNumberFormat="1" applyFont="1" applyFill="1" applyBorder="1" applyAlignment="1" applyProtection="1">
      <alignment horizontal="right" vertical="top" wrapText="1"/>
    </xf>
    <xf numFmtId="1" fontId="5" fillId="2" borderId="2" xfId="2" applyNumberFormat="1" applyFont="1" applyFill="1" applyBorder="1" applyAlignment="1" applyProtection="1">
      <alignment horizontal="right" vertical="top"/>
    </xf>
  </cellXfs>
  <cellStyles count="10">
    <cellStyle name="Binlik Ayracı 2 2" xfId="5"/>
    <cellStyle name="Binlik Ayracı 2 2 2" xfId="8"/>
    <cellStyle name="Köprü" xfId="9" builtinId="8"/>
    <cellStyle name="Normal" xfId="0" builtinId="0"/>
    <cellStyle name="Normal 2" xfId="2"/>
    <cellStyle name="Normal 3" xfId="4"/>
    <cellStyle name="ParaBirimi" xfId="1" builtinId="4"/>
    <cellStyle name="Virgül" xfId="6" builtinId="3"/>
    <cellStyle name="Virgül 2" xfId="3"/>
    <cellStyle name="Virgü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0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1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2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3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4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5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7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8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0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70" zoomScaleNormal="70" workbookViewId="0">
      <selection activeCell="E26" sqref="E2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5</v>
      </c>
      <c r="H4" s="111">
        <v>5</v>
      </c>
      <c r="I4" s="48">
        <v>390</v>
      </c>
      <c r="J4" s="49">
        <v>26</v>
      </c>
      <c r="K4" s="51">
        <f>+I4/G4</f>
        <v>78</v>
      </c>
      <c r="L4" s="51">
        <f t="shared" ref="L4:L5" si="0">+I4/J4</f>
        <v>15</v>
      </c>
      <c r="M4" s="48">
        <v>30153.5</v>
      </c>
      <c r="N4" s="49">
        <v>1985</v>
      </c>
      <c r="O4" s="92">
        <f t="shared" ref="O4:O5" si="1">M4/N4</f>
        <v>15.190680100755667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2</v>
      </c>
      <c r="H5" s="111">
        <v>6</v>
      </c>
      <c r="I5" s="48">
        <v>27</v>
      </c>
      <c r="J5" s="49">
        <v>2</v>
      </c>
      <c r="K5" s="51">
        <f>+I5/G5</f>
        <v>13.5</v>
      </c>
      <c r="L5" s="51">
        <f t="shared" si="0"/>
        <v>13.5</v>
      </c>
      <c r="M5" s="48">
        <v>29820.5</v>
      </c>
      <c r="N5" s="49">
        <v>2461</v>
      </c>
      <c r="O5" s="92">
        <f t="shared" si="1"/>
        <v>12.117228768793174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B12" sqref="B12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310</v>
      </c>
      <c r="C4" s="109">
        <v>43861</v>
      </c>
      <c r="D4" s="111" t="s">
        <v>15</v>
      </c>
      <c r="E4" s="177" t="s">
        <v>309</v>
      </c>
      <c r="F4" s="111">
        <v>20</v>
      </c>
      <c r="G4" s="111">
        <v>20</v>
      </c>
      <c r="H4" s="111">
        <v>1</v>
      </c>
      <c r="I4" s="48">
        <v>4306.5</v>
      </c>
      <c r="J4" s="49">
        <v>261</v>
      </c>
      <c r="K4" s="51">
        <f>+I4/G4</f>
        <v>215.32499999999999</v>
      </c>
      <c r="L4" s="51">
        <f t="shared" ref="L4" si="0">+I4/J4</f>
        <v>16.5</v>
      </c>
      <c r="M4" s="48">
        <v>4306.5</v>
      </c>
      <c r="N4" s="49">
        <v>261</v>
      </c>
      <c r="O4" s="92">
        <f t="shared" ref="O4" si="1">M4/N4</f>
        <v>16.5</v>
      </c>
    </row>
    <row r="5" spans="1:15" s="173" customFormat="1" ht="16.5" x14ac:dyDescent="0.25">
      <c r="A5" s="164"/>
      <c r="B5" s="108" t="s">
        <v>305</v>
      </c>
      <c r="C5" s="109">
        <v>43854</v>
      </c>
      <c r="D5" s="111" t="s">
        <v>15</v>
      </c>
      <c r="E5" s="177" t="s">
        <v>306</v>
      </c>
      <c r="F5" s="111">
        <v>43</v>
      </c>
      <c r="G5" s="111">
        <v>24</v>
      </c>
      <c r="H5" s="111">
        <v>2</v>
      </c>
      <c r="I5" s="48">
        <v>17208</v>
      </c>
      <c r="J5" s="49">
        <v>1293</v>
      </c>
      <c r="K5" s="51">
        <f>+I5/G5</f>
        <v>717</v>
      </c>
      <c r="L5" s="51">
        <f t="shared" ref="L5" si="2">+I5/J5</f>
        <v>13.308584686774942</v>
      </c>
      <c r="M5" s="48">
        <v>69532.5</v>
      </c>
      <c r="N5" s="49">
        <v>4849</v>
      </c>
      <c r="O5" s="92">
        <f t="shared" ref="O5" si="3">M5/N5</f>
        <v>14.339554547329346</v>
      </c>
    </row>
    <row r="6" spans="1:15" s="173" customFormat="1" ht="16.5" x14ac:dyDescent="0.25">
      <c r="A6" s="164"/>
      <c r="B6" s="108" t="s">
        <v>304</v>
      </c>
      <c r="C6" s="109">
        <v>43847</v>
      </c>
      <c r="D6" s="111" t="s">
        <v>15</v>
      </c>
      <c r="E6" s="177" t="s">
        <v>234</v>
      </c>
      <c r="F6" s="111">
        <v>15</v>
      </c>
      <c r="G6" s="111">
        <v>1</v>
      </c>
      <c r="H6" s="111">
        <v>3</v>
      </c>
      <c r="I6" s="48">
        <v>111</v>
      </c>
      <c r="J6" s="49">
        <v>10</v>
      </c>
      <c r="K6" s="51">
        <f>+I6/G6</f>
        <v>111</v>
      </c>
      <c r="L6" s="51">
        <f t="shared" ref="L6" si="4">+I6/J6</f>
        <v>11.1</v>
      </c>
      <c r="M6" s="48">
        <v>8121</v>
      </c>
      <c r="N6" s="49">
        <v>613</v>
      </c>
      <c r="O6" s="92">
        <f t="shared" ref="O6" si="5">M6/N6</f>
        <v>13.247960848287113</v>
      </c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4" sqref="M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1</v>
      </c>
      <c r="H4" s="91">
        <v>4</v>
      </c>
      <c r="I4" s="39">
        <v>60</v>
      </c>
      <c r="J4" s="40">
        <v>5</v>
      </c>
      <c r="K4" s="51">
        <f t="shared" ref="K4:L5" si="0">+H4/I4</f>
        <v>6.6666666666666666E-2</v>
      </c>
      <c r="L4" s="51">
        <f t="shared" si="0"/>
        <v>12</v>
      </c>
      <c r="M4" s="41">
        <v>19776</v>
      </c>
      <c r="N4" s="40">
        <v>1564</v>
      </c>
      <c r="O4" s="92">
        <f t="shared" ref="O4:O5" si="1">M4/N4</f>
        <v>12.644501278772379</v>
      </c>
    </row>
    <row r="5" spans="1:15" ht="16.5" x14ac:dyDescent="0.25">
      <c r="A5" s="3"/>
      <c r="B5" s="88" t="s">
        <v>134</v>
      </c>
      <c r="C5" s="89">
        <v>43189</v>
      </c>
      <c r="D5" s="29" t="s">
        <v>15</v>
      </c>
      <c r="E5" s="88" t="s">
        <v>135</v>
      </c>
      <c r="F5" s="90">
        <v>42</v>
      </c>
      <c r="G5" s="90">
        <v>2</v>
      </c>
      <c r="H5" s="91">
        <v>6</v>
      </c>
      <c r="I5" s="48">
        <v>1667</v>
      </c>
      <c r="J5" s="40">
        <v>139</v>
      </c>
      <c r="K5" s="51">
        <f t="shared" si="0"/>
        <v>3.5992801439712059E-3</v>
      </c>
      <c r="L5" s="51">
        <f t="shared" si="0"/>
        <v>11.992805755395683</v>
      </c>
      <c r="M5" s="52">
        <v>38066</v>
      </c>
      <c r="N5" s="40">
        <v>3804</v>
      </c>
      <c r="O5" s="92">
        <f t="shared" si="1"/>
        <v>10.0068349106204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3</v>
      </c>
      <c r="H4" s="91">
        <v>3</v>
      </c>
      <c r="I4" s="39">
        <v>2239</v>
      </c>
      <c r="J4" s="40">
        <v>157</v>
      </c>
      <c r="K4" s="51">
        <f t="shared" ref="K4:L6" si="0">+H4/I4</f>
        <v>1.3398838767306833E-3</v>
      </c>
      <c r="L4" s="51">
        <f t="shared" si="0"/>
        <v>14.261146496815286</v>
      </c>
      <c r="M4" s="41">
        <v>19716</v>
      </c>
      <c r="N4" s="40">
        <v>1559</v>
      </c>
      <c r="O4" s="92">
        <f t="shared" ref="O4:O6" si="1">M4/N4</f>
        <v>12.646568313021167</v>
      </c>
    </row>
    <row r="5" spans="1:15" ht="16.5" x14ac:dyDescent="0.25">
      <c r="A5" s="3"/>
      <c r="B5" s="88" t="s">
        <v>139</v>
      </c>
      <c r="C5" s="89">
        <v>43210</v>
      </c>
      <c r="D5" s="29" t="s">
        <v>15</v>
      </c>
      <c r="E5" s="88" t="s">
        <v>140</v>
      </c>
      <c r="F5" s="90">
        <v>13</v>
      </c>
      <c r="G5" s="90">
        <v>1</v>
      </c>
      <c r="H5" s="91">
        <v>2</v>
      </c>
      <c r="I5" s="39">
        <v>202</v>
      </c>
      <c r="J5" s="40">
        <v>16</v>
      </c>
      <c r="K5" s="51">
        <f t="shared" si="0"/>
        <v>9.9009900990099011E-3</v>
      </c>
      <c r="L5" s="51">
        <f t="shared" si="0"/>
        <v>12.625</v>
      </c>
      <c r="M5" s="41">
        <v>14422</v>
      </c>
      <c r="N5" s="40">
        <v>1243</v>
      </c>
      <c r="O5" s="92">
        <f t="shared" si="1"/>
        <v>11.602574416733709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2</v>
      </c>
      <c r="H6" s="91">
        <v>5</v>
      </c>
      <c r="I6" s="48">
        <v>200</v>
      </c>
      <c r="J6" s="40">
        <v>20</v>
      </c>
      <c r="K6" s="51">
        <f t="shared" si="0"/>
        <v>2.5000000000000001E-2</v>
      </c>
      <c r="L6" s="51">
        <f t="shared" si="0"/>
        <v>10</v>
      </c>
      <c r="M6" s="52">
        <v>36399</v>
      </c>
      <c r="N6" s="40">
        <v>3665</v>
      </c>
      <c r="O6" s="92">
        <f t="shared" si="1"/>
        <v>9.9315143246930422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6" sqref="G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7</v>
      </c>
      <c r="H4" s="91">
        <v>2</v>
      </c>
      <c r="I4" s="39">
        <v>2810</v>
      </c>
      <c r="J4" s="40">
        <v>241</v>
      </c>
      <c r="K4" s="51">
        <f t="shared" ref="K4:L6" si="0">+H4/I4</f>
        <v>7.1174377224199293E-4</v>
      </c>
      <c r="L4" s="51">
        <f t="shared" si="0"/>
        <v>11.659751037344398</v>
      </c>
      <c r="M4" s="41">
        <v>17477</v>
      </c>
      <c r="N4" s="40">
        <v>1402</v>
      </c>
      <c r="O4" s="92">
        <f t="shared" ref="O4:O6" si="1">M4/N4</f>
        <v>12.465763195435093</v>
      </c>
    </row>
    <row r="5" spans="1:15" ht="16.5" x14ac:dyDescent="0.25">
      <c r="A5" s="3"/>
      <c r="B5" s="88" t="s">
        <v>139</v>
      </c>
      <c r="C5" s="89">
        <v>43210</v>
      </c>
      <c r="D5" s="29" t="s">
        <v>15</v>
      </c>
      <c r="E5" s="88" t="s">
        <v>140</v>
      </c>
      <c r="F5" s="90">
        <v>13</v>
      </c>
      <c r="G5" s="90">
        <v>13</v>
      </c>
      <c r="H5" s="91">
        <v>1</v>
      </c>
      <c r="I5" s="39">
        <v>14220</v>
      </c>
      <c r="J5" s="40">
        <v>1227</v>
      </c>
      <c r="K5" s="51">
        <f t="shared" ref="K5" si="2">+H5/I5</f>
        <v>7.0323488045007034E-5</v>
      </c>
      <c r="L5" s="51">
        <f t="shared" ref="L5" si="3">+I5/J5</f>
        <v>11.58924205378973</v>
      </c>
      <c r="M5" s="41">
        <v>14220</v>
      </c>
      <c r="N5" s="40">
        <v>1227</v>
      </c>
      <c r="O5" s="92">
        <f t="shared" ref="O5" si="4">M5/N5</f>
        <v>11.58924205378973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4</v>
      </c>
      <c r="H6" s="91">
        <v>4</v>
      </c>
      <c r="I6" s="48">
        <v>1959</v>
      </c>
      <c r="J6" s="40">
        <v>197</v>
      </c>
      <c r="K6" s="51">
        <f t="shared" si="0"/>
        <v>2.0418580908626851E-3</v>
      </c>
      <c r="L6" s="51">
        <f t="shared" si="0"/>
        <v>9.9441624365482237</v>
      </c>
      <c r="M6" s="52">
        <v>36199</v>
      </c>
      <c r="N6" s="40">
        <v>3645</v>
      </c>
      <c r="O6" s="92">
        <f t="shared" si="1"/>
        <v>9.9311385459533614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22" sqref="E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137</v>
      </c>
      <c r="C4" s="89">
        <v>43203</v>
      </c>
      <c r="D4" s="29" t="s">
        <v>15</v>
      </c>
      <c r="E4" s="88" t="s">
        <v>138</v>
      </c>
      <c r="F4" s="90">
        <v>34</v>
      </c>
      <c r="G4" s="90">
        <v>34</v>
      </c>
      <c r="H4" s="91">
        <v>1</v>
      </c>
      <c r="I4" s="39">
        <v>14667</v>
      </c>
      <c r="J4" s="40">
        <v>1161</v>
      </c>
      <c r="K4" s="51">
        <f t="shared" ref="K4:L5" si="0">+H4/I4</f>
        <v>6.8180268630258406E-5</v>
      </c>
      <c r="L4" s="51">
        <f t="shared" si="0"/>
        <v>12.633074935400517</v>
      </c>
      <c r="M4" s="41">
        <v>14667</v>
      </c>
      <c r="N4" s="40">
        <v>1161</v>
      </c>
      <c r="O4" s="92">
        <f t="shared" ref="O4:O5" si="1">M4/N4</f>
        <v>12.633074935400517</v>
      </c>
    </row>
    <row r="5" spans="1:15" ht="16.5" x14ac:dyDescent="0.25">
      <c r="A5" s="3"/>
      <c r="B5" s="88" t="s">
        <v>134</v>
      </c>
      <c r="C5" s="89">
        <v>43189</v>
      </c>
      <c r="D5" s="29" t="s">
        <v>15</v>
      </c>
      <c r="E5" s="88" t="s">
        <v>135</v>
      </c>
      <c r="F5" s="90">
        <v>42</v>
      </c>
      <c r="G5" s="90">
        <v>6</v>
      </c>
      <c r="H5" s="91">
        <v>3</v>
      </c>
      <c r="I5" s="48">
        <v>2708</v>
      </c>
      <c r="J5" s="40">
        <v>318</v>
      </c>
      <c r="K5" s="51">
        <f t="shared" si="0"/>
        <v>1.1078286558345643E-3</v>
      </c>
      <c r="L5" s="51">
        <f t="shared" si="0"/>
        <v>8.515723270440251</v>
      </c>
      <c r="M5" s="52">
        <v>34240</v>
      </c>
      <c r="N5" s="40">
        <v>3448</v>
      </c>
      <c r="O5" s="92">
        <f t="shared" si="1"/>
        <v>9.9303944315545252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20" sqref="E2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134</v>
      </c>
      <c r="C4" s="89">
        <v>43189</v>
      </c>
      <c r="D4" s="29" t="s">
        <v>15</v>
      </c>
      <c r="E4" s="88" t="s">
        <v>135</v>
      </c>
      <c r="F4" s="90">
        <v>42</v>
      </c>
      <c r="G4" s="90">
        <v>12</v>
      </c>
      <c r="H4" s="91">
        <v>2</v>
      </c>
      <c r="I4" s="48">
        <v>5682</v>
      </c>
      <c r="J4" s="40">
        <v>650</v>
      </c>
      <c r="K4" s="94">
        <f t="shared" ref="K4:L4" si="0">+H4/I4</f>
        <v>3.5198873636043646E-4</v>
      </c>
      <c r="L4" s="94">
        <f t="shared" si="0"/>
        <v>8.741538461538461</v>
      </c>
      <c r="M4" s="52">
        <v>31532</v>
      </c>
      <c r="N4" s="40">
        <v>3130</v>
      </c>
      <c r="O4" s="92">
        <f t="shared" ref="O4" si="1">M4/N4</f>
        <v>10.074121405750798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134</v>
      </c>
      <c r="C4" s="89">
        <v>43189</v>
      </c>
      <c r="D4" s="29" t="s">
        <v>15</v>
      </c>
      <c r="E4" s="88" t="s">
        <v>135</v>
      </c>
      <c r="F4" s="90">
        <v>42</v>
      </c>
      <c r="G4" s="90">
        <v>42</v>
      </c>
      <c r="H4" s="91">
        <v>1</v>
      </c>
      <c r="I4" s="48">
        <v>25735</v>
      </c>
      <c r="J4" s="40">
        <v>2468</v>
      </c>
      <c r="K4" s="94">
        <f t="shared" ref="K4:L4" si="0">+H4/I4</f>
        <v>3.8857586943850786E-5</v>
      </c>
      <c r="L4" s="94">
        <f t="shared" si="0"/>
        <v>10.427471636952998</v>
      </c>
      <c r="M4" s="52">
        <v>25735</v>
      </c>
      <c r="N4" s="40">
        <v>2468</v>
      </c>
      <c r="O4" s="92">
        <f t="shared" ref="O4" si="1">M4/N4</f>
        <v>10.427471636952998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122</v>
      </c>
      <c r="C4" s="89">
        <v>43133</v>
      </c>
      <c r="D4" s="29" t="s">
        <v>15</v>
      </c>
      <c r="E4" s="88" t="s">
        <v>102</v>
      </c>
      <c r="F4" s="90">
        <v>60</v>
      </c>
      <c r="G4" s="90">
        <v>1</v>
      </c>
      <c r="H4" s="91">
        <v>5</v>
      </c>
      <c r="I4" s="48">
        <v>663</v>
      </c>
      <c r="J4" s="40">
        <v>84</v>
      </c>
      <c r="K4" s="94">
        <f t="shared" ref="K4:L5" si="0">+H4/I4</f>
        <v>7.5414781297134239E-3</v>
      </c>
      <c r="L4" s="94">
        <f t="shared" si="0"/>
        <v>7.8928571428571432</v>
      </c>
      <c r="M4" s="52">
        <v>76751</v>
      </c>
      <c r="N4" s="40">
        <v>7767</v>
      </c>
      <c r="O4" s="92">
        <f t="shared" ref="O4:O5" si="1">M4/N4</f>
        <v>9.8816788979013772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5</v>
      </c>
      <c r="H5" s="91">
        <v>4</v>
      </c>
      <c r="I5" s="48">
        <v>1063</v>
      </c>
      <c r="J5" s="40">
        <v>112</v>
      </c>
      <c r="K5" s="94">
        <f t="shared" si="0"/>
        <v>3.7629350893697085E-3</v>
      </c>
      <c r="L5" s="94">
        <f t="shared" si="0"/>
        <v>9.4910714285714288</v>
      </c>
      <c r="M5" s="52">
        <v>43608</v>
      </c>
      <c r="N5" s="40">
        <v>3841</v>
      </c>
      <c r="O5" s="92">
        <f t="shared" si="1"/>
        <v>11.353293413173652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22" sqref="C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2</v>
      </c>
      <c r="H4" s="91">
        <v>4</v>
      </c>
      <c r="I4" s="48">
        <v>268</v>
      </c>
      <c r="J4" s="40">
        <v>25</v>
      </c>
      <c r="K4" s="94">
        <f t="shared" ref="K4:L5" si="0">+H4/I4</f>
        <v>1.4925373134328358E-2</v>
      </c>
      <c r="L4" s="94">
        <f t="shared" si="0"/>
        <v>10.72</v>
      </c>
      <c r="M4" s="52">
        <v>83412</v>
      </c>
      <c r="N4" s="40">
        <v>8360</v>
      </c>
      <c r="O4" s="92">
        <f t="shared" ref="O4:O5" si="1">M4/N4</f>
        <v>9.9775119617224881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26</v>
      </c>
      <c r="H5" s="91">
        <v>2</v>
      </c>
      <c r="I5" s="48">
        <v>8335</v>
      </c>
      <c r="J5" s="40">
        <v>882</v>
      </c>
      <c r="K5" s="94">
        <f t="shared" si="0"/>
        <v>2.399520095980804E-4</v>
      </c>
      <c r="L5" s="94">
        <f t="shared" si="0"/>
        <v>9.4501133786848079</v>
      </c>
      <c r="M5" s="52">
        <v>39687</v>
      </c>
      <c r="N5" s="40">
        <v>3449</v>
      </c>
      <c r="O5" s="92">
        <f t="shared" si="1"/>
        <v>11.506813569150479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6</v>
      </c>
      <c r="H4" s="91">
        <v>3</v>
      </c>
      <c r="I4" s="48">
        <v>2029</v>
      </c>
      <c r="J4" s="40">
        <v>197</v>
      </c>
      <c r="K4" s="94">
        <f t="shared" ref="K4:L5" si="0">+H4/I4</f>
        <v>1.4785608674223755E-3</v>
      </c>
      <c r="L4" s="94">
        <f t="shared" si="0"/>
        <v>10.299492385786802</v>
      </c>
      <c r="M4" s="52">
        <v>83144</v>
      </c>
      <c r="N4" s="40">
        <v>8335</v>
      </c>
      <c r="O4" s="92">
        <f t="shared" ref="O4:O5" si="1">M4/N4</f>
        <v>9.9752849430113972</v>
      </c>
    </row>
    <row r="5" spans="1:15" ht="16.5" x14ac:dyDescent="0.25">
      <c r="A5" s="3"/>
      <c r="B5" s="88" t="s">
        <v>130</v>
      </c>
      <c r="C5" s="89">
        <v>43161</v>
      </c>
      <c r="D5" s="29" t="s">
        <v>15</v>
      </c>
      <c r="E5" s="88" t="s">
        <v>131</v>
      </c>
      <c r="F5" s="90">
        <v>43</v>
      </c>
      <c r="G5" s="90">
        <v>43</v>
      </c>
      <c r="H5" s="91">
        <v>1</v>
      </c>
      <c r="I5" s="48">
        <v>31162</v>
      </c>
      <c r="J5" s="40">
        <v>2548</v>
      </c>
      <c r="K5" s="94">
        <f t="shared" si="0"/>
        <v>3.2090366471985109E-5</v>
      </c>
      <c r="L5" s="94">
        <f t="shared" si="0"/>
        <v>12.229984301412873</v>
      </c>
      <c r="M5" s="52">
        <v>31162</v>
      </c>
      <c r="N5" s="40">
        <v>2548</v>
      </c>
      <c r="O5" s="92">
        <f t="shared" si="1"/>
        <v>12.229984301412873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1" sqref="N1:O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37</v>
      </c>
      <c r="H4" s="91">
        <v>2</v>
      </c>
      <c r="I4" s="48">
        <v>20607</v>
      </c>
      <c r="J4" s="40">
        <v>2241</v>
      </c>
      <c r="K4" s="94">
        <f t="shared" ref="K4:L5" si="0">+H4/I4</f>
        <v>9.7054398990634256E-5</v>
      </c>
      <c r="L4" s="94">
        <f t="shared" si="0"/>
        <v>9.1954484605087021</v>
      </c>
      <c r="M4" s="52">
        <v>81049</v>
      </c>
      <c r="N4" s="40">
        <v>8127</v>
      </c>
      <c r="O4" s="92">
        <f t="shared" ref="O4:O5" si="1">M4/N4</f>
        <v>9.972806693736926</v>
      </c>
    </row>
    <row r="5" spans="1:15" ht="16.5" x14ac:dyDescent="0.25">
      <c r="A5" s="3"/>
      <c r="B5" s="88" t="s">
        <v>122</v>
      </c>
      <c r="C5" s="89">
        <v>43133</v>
      </c>
      <c r="D5" s="29" t="s">
        <v>15</v>
      </c>
      <c r="E5" s="88" t="s">
        <v>102</v>
      </c>
      <c r="F5" s="90">
        <v>60</v>
      </c>
      <c r="G5" s="90">
        <v>3</v>
      </c>
      <c r="H5" s="91">
        <v>4</v>
      </c>
      <c r="I5" s="48">
        <v>1123</v>
      </c>
      <c r="J5" s="40">
        <v>120</v>
      </c>
      <c r="K5" s="94">
        <f t="shared" si="0"/>
        <v>3.5618878005342831E-3</v>
      </c>
      <c r="L5" s="94">
        <f t="shared" si="0"/>
        <v>9.3583333333333325</v>
      </c>
      <c r="M5" s="52">
        <v>76088</v>
      </c>
      <c r="N5" s="40">
        <v>7683</v>
      </c>
      <c r="O5" s="92">
        <f t="shared" si="1"/>
        <v>9.9034231420018219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N6" sqref="N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43</v>
      </c>
      <c r="H4" s="111">
        <v>1</v>
      </c>
      <c r="I4" s="48">
        <v>52204.5</v>
      </c>
      <c r="J4" s="49">
        <v>3544</v>
      </c>
      <c r="K4" s="51">
        <f>+I4/G4</f>
        <v>1214.0581395348838</v>
      </c>
      <c r="L4" s="51">
        <f t="shared" ref="L4:L5" si="0">+I4/J4</f>
        <v>14.730389390519187</v>
      </c>
      <c r="M4" s="48">
        <v>52204.5</v>
      </c>
      <c r="N4" s="49">
        <v>3544</v>
      </c>
      <c r="O4" s="92">
        <f t="shared" ref="O4:O5" si="1">M4/N4</f>
        <v>14.730389390519187</v>
      </c>
    </row>
    <row r="5" spans="1:15" s="173" customFormat="1" ht="16.5" x14ac:dyDescent="0.25">
      <c r="A5" s="164"/>
      <c r="B5" s="108" t="s">
        <v>304</v>
      </c>
      <c r="C5" s="109">
        <v>43847</v>
      </c>
      <c r="D5" s="111" t="s">
        <v>15</v>
      </c>
      <c r="E5" s="177" t="s">
        <v>234</v>
      </c>
      <c r="F5" s="111">
        <v>15</v>
      </c>
      <c r="G5" s="111">
        <v>3</v>
      </c>
      <c r="H5" s="111">
        <v>2</v>
      </c>
      <c r="I5" s="48">
        <v>111</v>
      </c>
      <c r="J5" s="49">
        <v>10</v>
      </c>
      <c r="K5" s="51">
        <f>+I5/G5</f>
        <v>37</v>
      </c>
      <c r="L5" s="51">
        <f t="shared" si="0"/>
        <v>11.1</v>
      </c>
      <c r="M5" s="48">
        <v>8016</v>
      </c>
      <c r="N5" s="49">
        <v>605</v>
      </c>
      <c r="O5" s="92">
        <f t="shared" si="1"/>
        <v>13.249586776859504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15" sqref="H1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126</v>
      </c>
      <c r="C4" s="89">
        <v>43147</v>
      </c>
      <c r="D4" s="29" t="s">
        <v>15</v>
      </c>
      <c r="E4" s="88" t="s">
        <v>127</v>
      </c>
      <c r="F4" s="90">
        <v>63</v>
      </c>
      <c r="G4" s="90">
        <v>63</v>
      </c>
      <c r="H4" s="91">
        <v>1</v>
      </c>
      <c r="I4" s="48">
        <v>60442</v>
      </c>
      <c r="J4" s="40">
        <v>5886</v>
      </c>
      <c r="K4" s="94">
        <f t="shared" ref="K4:L6" si="0">+H4/I4</f>
        <v>1.654478673769895E-5</v>
      </c>
      <c r="L4" s="94">
        <f t="shared" si="0"/>
        <v>10.26877336051648</v>
      </c>
      <c r="M4" s="52">
        <v>60442</v>
      </c>
      <c r="N4" s="40">
        <v>5886</v>
      </c>
      <c r="O4" s="92">
        <f t="shared" ref="O4:O6" si="1">M4/N4</f>
        <v>10.26877336051648</v>
      </c>
    </row>
    <row r="5" spans="1:15" ht="16.5" x14ac:dyDescent="0.25">
      <c r="A5" s="3"/>
      <c r="B5" s="88" t="s">
        <v>122</v>
      </c>
      <c r="C5" s="89">
        <v>43133</v>
      </c>
      <c r="D5" s="29" t="s">
        <v>15</v>
      </c>
      <c r="E5" s="88" t="s">
        <v>102</v>
      </c>
      <c r="F5" s="90">
        <v>60</v>
      </c>
      <c r="G5" s="90">
        <v>38</v>
      </c>
      <c r="H5" s="91">
        <v>3</v>
      </c>
      <c r="I5" s="48">
        <v>1762</v>
      </c>
      <c r="J5" s="40">
        <v>199</v>
      </c>
      <c r="K5" s="94">
        <f t="shared" si="0"/>
        <v>1.70261066969353E-3</v>
      </c>
      <c r="L5" s="94">
        <f t="shared" si="0"/>
        <v>8.8542713567839204</v>
      </c>
      <c r="M5" s="52">
        <v>74965</v>
      </c>
      <c r="N5" s="40">
        <v>7563</v>
      </c>
      <c r="O5" s="92">
        <f t="shared" si="1"/>
        <v>9.9120719291286523</v>
      </c>
    </row>
    <row r="6" spans="1:15" ht="16.5" x14ac:dyDescent="0.25">
      <c r="A6" s="3"/>
      <c r="B6" s="108" t="s">
        <v>47</v>
      </c>
      <c r="C6" s="109">
        <v>42874</v>
      </c>
      <c r="D6" s="29" t="s">
        <v>15</v>
      </c>
      <c r="E6" s="110" t="s">
        <v>124</v>
      </c>
      <c r="F6" s="111">
        <v>172</v>
      </c>
      <c r="G6" s="111">
        <v>1</v>
      </c>
      <c r="H6" s="111">
        <v>16</v>
      </c>
      <c r="I6" s="48">
        <v>743</v>
      </c>
      <c r="J6" s="40">
        <v>147</v>
      </c>
      <c r="K6" s="94">
        <f t="shared" si="0"/>
        <v>2.1534320323014805E-2</v>
      </c>
      <c r="L6" s="94">
        <f t="shared" si="0"/>
        <v>5.0544217687074831</v>
      </c>
      <c r="M6" s="52">
        <v>332193</v>
      </c>
      <c r="N6" s="40">
        <v>31824</v>
      </c>
      <c r="O6" s="92">
        <f t="shared" si="1"/>
        <v>10.438442684766214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114</v>
      </c>
      <c r="C4" s="89">
        <v>43119</v>
      </c>
      <c r="D4" s="29" t="s">
        <v>15</v>
      </c>
      <c r="E4" s="88" t="s">
        <v>117</v>
      </c>
      <c r="F4" s="90">
        <v>28</v>
      </c>
      <c r="G4" s="90">
        <v>1</v>
      </c>
      <c r="H4" s="91">
        <v>4</v>
      </c>
      <c r="I4" s="48">
        <v>644</v>
      </c>
      <c r="J4" s="40">
        <v>158</v>
      </c>
      <c r="K4" s="94">
        <f t="shared" ref="K4:L7" si="0">+H4/I4</f>
        <v>6.2111801242236021E-3</v>
      </c>
      <c r="L4" s="94">
        <f t="shared" si="0"/>
        <v>4.075949367088608</v>
      </c>
      <c r="M4" s="52">
        <v>8841</v>
      </c>
      <c r="N4" s="40">
        <v>1014</v>
      </c>
      <c r="O4" s="92">
        <f t="shared" ref="O4:O7" si="1">M4/N4</f>
        <v>8.718934911242604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2</v>
      </c>
      <c r="H5" s="91">
        <v>5</v>
      </c>
      <c r="I5" s="48">
        <v>242</v>
      </c>
      <c r="J5" s="40">
        <v>34</v>
      </c>
      <c r="K5" s="94">
        <f t="shared" si="0"/>
        <v>2.0661157024793389E-2</v>
      </c>
      <c r="L5" s="94">
        <f t="shared" si="0"/>
        <v>7.117647058823529</v>
      </c>
      <c r="M5" s="52">
        <v>5047</v>
      </c>
      <c r="N5" s="40">
        <v>657</v>
      </c>
      <c r="O5" s="92">
        <f t="shared" si="1"/>
        <v>7.6818873668188736</v>
      </c>
    </row>
    <row r="6" spans="1:15" ht="16.5" x14ac:dyDescent="0.25">
      <c r="A6" s="3"/>
      <c r="B6" s="88" t="s">
        <v>122</v>
      </c>
      <c r="C6" s="89">
        <v>43133</v>
      </c>
      <c r="D6" s="29" t="s">
        <v>15</v>
      </c>
      <c r="E6" s="88" t="s">
        <v>102</v>
      </c>
      <c r="F6" s="90">
        <v>60</v>
      </c>
      <c r="G6" s="90">
        <v>38</v>
      </c>
      <c r="H6" s="91">
        <v>2</v>
      </c>
      <c r="I6" s="48">
        <v>19908</v>
      </c>
      <c r="J6" s="40">
        <v>2216</v>
      </c>
      <c r="K6" s="94">
        <f t="shared" si="0"/>
        <v>1.0046212577858148E-4</v>
      </c>
      <c r="L6" s="94">
        <f t="shared" si="0"/>
        <v>8.9837545126353788</v>
      </c>
      <c r="M6" s="52">
        <v>73203</v>
      </c>
      <c r="N6" s="40">
        <v>7364</v>
      </c>
      <c r="O6" s="92">
        <f t="shared" si="1"/>
        <v>9.9406572514937537</v>
      </c>
    </row>
    <row r="7" spans="1:15" ht="16.5" x14ac:dyDescent="0.25">
      <c r="A7" s="3"/>
      <c r="B7" s="108" t="s">
        <v>47</v>
      </c>
      <c r="C7" s="109">
        <v>42874</v>
      </c>
      <c r="D7" s="29" t="s">
        <v>15</v>
      </c>
      <c r="E7" s="110" t="s">
        <v>124</v>
      </c>
      <c r="F7" s="111">
        <v>172</v>
      </c>
      <c r="G7" s="111">
        <v>1</v>
      </c>
      <c r="H7" s="111">
        <v>16</v>
      </c>
      <c r="I7" s="48">
        <v>54</v>
      </c>
      <c r="J7" s="40">
        <v>9</v>
      </c>
      <c r="K7" s="94">
        <f t="shared" si="0"/>
        <v>0.29629629629629628</v>
      </c>
      <c r="L7" s="94">
        <f t="shared" si="0"/>
        <v>6</v>
      </c>
      <c r="M7" s="52">
        <v>331450</v>
      </c>
      <c r="N7" s="40">
        <v>31677</v>
      </c>
      <c r="O7" s="92">
        <f t="shared" si="1"/>
        <v>10.463427723584935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J3" sqref="J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42965</v>
      </c>
      <c r="D4" s="29" t="s">
        <v>15</v>
      </c>
      <c r="E4" s="88" t="s">
        <v>115</v>
      </c>
      <c r="F4" s="90">
        <v>107</v>
      </c>
      <c r="G4" s="90">
        <v>1</v>
      </c>
      <c r="H4" s="91">
        <v>12</v>
      </c>
      <c r="I4" s="48">
        <v>302</v>
      </c>
      <c r="J4" s="40">
        <v>32</v>
      </c>
      <c r="K4" s="94">
        <f t="shared" ref="K4:L7" si="0">+H4/I4</f>
        <v>3.9735099337748346E-2</v>
      </c>
      <c r="L4" s="94">
        <f t="shared" si="0"/>
        <v>9.4375</v>
      </c>
      <c r="M4" s="52">
        <v>232161</v>
      </c>
      <c r="N4" s="40">
        <v>22694</v>
      </c>
      <c r="O4" s="92">
        <f t="shared" ref="O4:O7" si="1">M4/N4</f>
        <v>10.230060809024412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4</v>
      </c>
      <c r="H5" s="91">
        <v>4</v>
      </c>
      <c r="I5" s="48">
        <v>575</v>
      </c>
      <c r="J5" s="40">
        <v>64</v>
      </c>
      <c r="K5" s="94">
        <f t="shared" si="0"/>
        <v>6.956521739130435E-3</v>
      </c>
      <c r="L5" s="94">
        <f t="shared" si="0"/>
        <v>8.984375</v>
      </c>
      <c r="M5" s="52">
        <v>4735</v>
      </c>
      <c r="N5" s="40">
        <v>523</v>
      </c>
      <c r="O5" s="92">
        <f t="shared" si="1"/>
        <v>9.053537284894837</v>
      </c>
    </row>
    <row r="6" spans="1:15" ht="16.5" x14ac:dyDescent="0.25">
      <c r="A6" s="3"/>
      <c r="B6" s="88" t="s">
        <v>122</v>
      </c>
      <c r="C6" s="89">
        <v>43133</v>
      </c>
      <c r="D6" s="29" t="s">
        <v>15</v>
      </c>
      <c r="E6" s="88" t="s">
        <v>102</v>
      </c>
      <c r="F6" s="90">
        <v>60</v>
      </c>
      <c r="G6" s="90">
        <v>60</v>
      </c>
      <c r="H6" s="91">
        <v>1</v>
      </c>
      <c r="I6" s="48">
        <v>53055</v>
      </c>
      <c r="J6" s="40">
        <v>5205</v>
      </c>
      <c r="K6" s="94">
        <f t="shared" si="0"/>
        <v>1.8848364904344547E-5</v>
      </c>
      <c r="L6" s="94">
        <f t="shared" si="0"/>
        <v>10.193083573487032</v>
      </c>
      <c r="M6" s="52">
        <v>53055</v>
      </c>
      <c r="N6" s="40">
        <v>5205</v>
      </c>
      <c r="O6" s="92">
        <f t="shared" si="1"/>
        <v>10.193083573487032</v>
      </c>
    </row>
    <row r="7" spans="1:15" ht="16.5" x14ac:dyDescent="0.25">
      <c r="A7" s="3"/>
      <c r="B7" s="108" t="s">
        <v>47</v>
      </c>
      <c r="C7" s="109">
        <v>42874</v>
      </c>
      <c r="D7" s="29" t="s">
        <v>15</v>
      </c>
      <c r="E7" s="110" t="s">
        <v>124</v>
      </c>
      <c r="F7" s="111">
        <v>172</v>
      </c>
      <c r="G7" s="111">
        <v>1</v>
      </c>
      <c r="H7" s="111">
        <v>15</v>
      </c>
      <c r="I7" s="48">
        <v>90</v>
      </c>
      <c r="J7" s="40">
        <v>15</v>
      </c>
      <c r="K7" s="94">
        <f t="shared" si="0"/>
        <v>0.16666666666666666</v>
      </c>
      <c r="L7" s="94">
        <f t="shared" si="0"/>
        <v>6</v>
      </c>
      <c r="M7" s="52">
        <v>331396</v>
      </c>
      <c r="N7" s="40">
        <v>31668</v>
      </c>
      <c r="O7" s="92">
        <f t="shared" si="1"/>
        <v>10.464696223316913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7" sqref="C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121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43330</v>
      </c>
      <c r="D4" s="29" t="s">
        <v>15</v>
      </c>
      <c r="E4" s="88" t="s">
        <v>115</v>
      </c>
      <c r="F4" s="90">
        <v>107</v>
      </c>
      <c r="G4" s="90">
        <v>2</v>
      </c>
      <c r="H4" s="91">
        <v>11</v>
      </c>
      <c r="I4" s="48">
        <v>2041</v>
      </c>
      <c r="J4" s="40">
        <v>272</v>
      </c>
      <c r="K4" s="94">
        <f t="shared" ref="K4:L7" si="0">+H4/I4</f>
        <v>5.3895149436550714E-3</v>
      </c>
      <c r="L4" s="94">
        <f t="shared" si="0"/>
        <v>7.5036764705882355</v>
      </c>
      <c r="M4" s="52">
        <v>231859</v>
      </c>
      <c r="N4" s="40">
        <v>22662</v>
      </c>
      <c r="O4" s="92">
        <f t="shared" ref="O4:O7" si="1">M4/N4</f>
        <v>10.231179948812992</v>
      </c>
    </row>
    <row r="5" spans="1:15" ht="16.5" x14ac:dyDescent="0.25">
      <c r="A5" s="3"/>
      <c r="B5" s="88" t="s">
        <v>119</v>
      </c>
      <c r="C5" s="89">
        <v>43126</v>
      </c>
      <c r="D5" s="29" t="s">
        <v>15</v>
      </c>
      <c r="E5" s="88" t="s">
        <v>120</v>
      </c>
      <c r="F5" s="90">
        <v>20</v>
      </c>
      <c r="G5" s="90">
        <v>20</v>
      </c>
      <c r="H5" s="91">
        <v>1</v>
      </c>
      <c r="I5" s="48">
        <v>4160</v>
      </c>
      <c r="J5" s="40">
        <v>459</v>
      </c>
      <c r="K5" s="94">
        <f t="shared" si="0"/>
        <v>2.403846153846154E-4</v>
      </c>
      <c r="L5" s="94">
        <f t="shared" si="0"/>
        <v>9.0631808278867094</v>
      </c>
      <c r="M5" s="52">
        <v>4160</v>
      </c>
      <c r="N5" s="40">
        <v>459</v>
      </c>
      <c r="O5" s="92">
        <f t="shared" si="1"/>
        <v>9.0631808278867094</v>
      </c>
    </row>
    <row r="6" spans="1:15" ht="16.5" x14ac:dyDescent="0.25">
      <c r="A6" s="3"/>
      <c r="B6" s="88" t="s">
        <v>113</v>
      </c>
      <c r="C6" s="89">
        <v>42937</v>
      </c>
      <c r="D6" s="29" t="s">
        <v>15</v>
      </c>
      <c r="E6" s="88" t="s">
        <v>116</v>
      </c>
      <c r="F6" s="90">
        <v>81</v>
      </c>
      <c r="G6" s="90">
        <v>1</v>
      </c>
      <c r="H6" s="91">
        <v>8</v>
      </c>
      <c r="I6" s="48">
        <v>1270</v>
      </c>
      <c r="J6" s="40">
        <v>127</v>
      </c>
      <c r="K6" s="94">
        <f t="shared" si="0"/>
        <v>6.2992125984251968E-3</v>
      </c>
      <c r="L6" s="94">
        <f t="shared" si="0"/>
        <v>10</v>
      </c>
      <c r="M6" s="52">
        <v>128667</v>
      </c>
      <c r="N6" s="40">
        <v>12344</v>
      </c>
      <c r="O6" s="92">
        <f t="shared" si="1"/>
        <v>10.423444588464031</v>
      </c>
    </row>
    <row r="7" spans="1:15" ht="16.5" x14ac:dyDescent="0.25">
      <c r="A7" s="3"/>
      <c r="B7" s="108" t="s">
        <v>114</v>
      </c>
      <c r="C7" s="109">
        <v>43119</v>
      </c>
      <c r="D7" s="29" t="s">
        <v>15</v>
      </c>
      <c r="E7" s="110" t="s">
        <v>117</v>
      </c>
      <c r="F7" s="111">
        <v>28</v>
      </c>
      <c r="G7" s="111">
        <v>28</v>
      </c>
      <c r="H7" s="111">
        <v>2</v>
      </c>
      <c r="I7" s="48">
        <v>1091</v>
      </c>
      <c r="J7" s="40">
        <v>137</v>
      </c>
      <c r="K7" s="94">
        <f t="shared" si="0"/>
        <v>1.8331805682859762E-3</v>
      </c>
      <c r="L7" s="94">
        <f t="shared" si="0"/>
        <v>7.9635036496350367</v>
      </c>
      <c r="M7" s="52">
        <v>8179</v>
      </c>
      <c r="N7" s="40">
        <v>853</v>
      </c>
      <c r="O7" s="92">
        <f t="shared" si="1"/>
        <v>9.5885111371629534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9">
        <v>43330</v>
      </c>
      <c r="D4" s="29" t="s">
        <v>15</v>
      </c>
      <c r="E4" s="88" t="s">
        <v>115</v>
      </c>
      <c r="F4" s="90">
        <v>107</v>
      </c>
      <c r="G4" s="90">
        <v>2</v>
      </c>
      <c r="H4" s="91">
        <v>10</v>
      </c>
      <c r="I4" s="48">
        <v>3608</v>
      </c>
      <c r="J4" s="40">
        <v>427</v>
      </c>
      <c r="K4" s="94">
        <f t="shared" ref="K4:L6" si="0">+H4/I4</f>
        <v>2.7716186252771621E-3</v>
      </c>
      <c r="L4" s="94">
        <f t="shared" si="0"/>
        <v>8.4496487119437944</v>
      </c>
      <c r="M4" s="52">
        <v>229818</v>
      </c>
      <c r="N4" s="40">
        <v>22390</v>
      </c>
      <c r="O4" s="92">
        <f t="shared" ref="O4:O6" si="1">M4/N4</f>
        <v>10.264314426083073</v>
      </c>
    </row>
    <row r="5" spans="1:15" ht="16.5" x14ac:dyDescent="0.25">
      <c r="A5" s="3"/>
      <c r="B5" s="88" t="s">
        <v>113</v>
      </c>
      <c r="C5" s="89">
        <v>42937</v>
      </c>
      <c r="D5" s="29" t="s">
        <v>15</v>
      </c>
      <c r="E5" s="88" t="s">
        <v>116</v>
      </c>
      <c r="F5" s="90">
        <v>81</v>
      </c>
      <c r="G5" s="90">
        <v>1</v>
      </c>
      <c r="H5" s="91">
        <v>7</v>
      </c>
      <c r="I5" s="48">
        <v>1460</v>
      </c>
      <c r="J5" s="40">
        <v>148</v>
      </c>
      <c r="K5" s="94">
        <f t="shared" si="0"/>
        <v>4.7945205479452057E-3</v>
      </c>
      <c r="L5" s="94">
        <f t="shared" si="0"/>
        <v>9.8648648648648649</v>
      </c>
      <c r="M5" s="52">
        <v>127397</v>
      </c>
      <c r="N5" s="40">
        <v>12217</v>
      </c>
      <c r="O5" s="92">
        <f t="shared" si="1"/>
        <v>10.427846443480396</v>
      </c>
    </row>
    <row r="6" spans="1:15" ht="16.5" x14ac:dyDescent="0.25">
      <c r="A6" s="3"/>
      <c r="B6" s="108" t="s">
        <v>114</v>
      </c>
      <c r="C6" s="109">
        <v>43119</v>
      </c>
      <c r="D6" s="29" t="s">
        <v>15</v>
      </c>
      <c r="E6" s="110" t="s">
        <v>117</v>
      </c>
      <c r="F6" s="111">
        <v>28</v>
      </c>
      <c r="G6" s="111">
        <v>28</v>
      </c>
      <c r="H6" s="111">
        <v>1</v>
      </c>
      <c r="I6" s="48">
        <v>6858</v>
      </c>
      <c r="J6" s="40">
        <v>700</v>
      </c>
      <c r="K6" s="94">
        <f t="shared" si="0"/>
        <v>1.4581510644502772E-4</v>
      </c>
      <c r="L6" s="94">
        <f t="shared" si="0"/>
        <v>9.7971428571428572</v>
      </c>
      <c r="M6" s="52">
        <v>6858</v>
      </c>
      <c r="N6" s="40">
        <v>6858</v>
      </c>
      <c r="O6" s="92">
        <f t="shared" si="1"/>
        <v>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2" sqref="I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1</v>
      </c>
      <c r="H4" s="91">
        <v>6</v>
      </c>
      <c r="I4" s="48">
        <v>208</v>
      </c>
      <c r="J4" s="40">
        <v>23</v>
      </c>
      <c r="K4" s="94">
        <f t="shared" ref="K4:L6" si="0">+H4/I4</f>
        <v>2.8846153846153848E-2</v>
      </c>
      <c r="L4" s="94">
        <f t="shared" si="0"/>
        <v>9.0434782608695645</v>
      </c>
      <c r="M4" s="52">
        <v>7945</v>
      </c>
      <c r="N4" s="40">
        <v>864</v>
      </c>
      <c r="O4" s="92">
        <f t="shared" ref="O4:O6" si="1">M4/N4</f>
        <v>9.1956018518518512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15</v>
      </c>
      <c r="H5" s="91">
        <v>3</v>
      </c>
      <c r="I5" s="48">
        <v>3607</v>
      </c>
      <c r="J5" s="40">
        <v>504</v>
      </c>
      <c r="K5" s="94">
        <f t="shared" si="0"/>
        <v>8.3171610756861659E-4</v>
      </c>
      <c r="L5" s="94">
        <f t="shared" si="0"/>
        <v>7.1567460317460316</v>
      </c>
      <c r="M5" s="52">
        <v>64535</v>
      </c>
      <c r="N5" s="40">
        <v>6077</v>
      </c>
      <c r="O5" s="92">
        <f t="shared" si="1"/>
        <v>10.619549119631397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1</v>
      </c>
      <c r="H6" s="111">
        <v>9</v>
      </c>
      <c r="I6" s="48">
        <v>2041</v>
      </c>
      <c r="J6" s="40">
        <v>261</v>
      </c>
      <c r="K6" s="94">
        <f t="shared" si="0"/>
        <v>4.4096031357177858E-3</v>
      </c>
      <c r="L6" s="94">
        <f t="shared" si="0"/>
        <v>7.8199233716475094</v>
      </c>
      <c r="M6" s="52">
        <v>87802</v>
      </c>
      <c r="N6" s="40">
        <v>9634</v>
      </c>
      <c r="O6" s="92">
        <f t="shared" si="1"/>
        <v>9.113763753373469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J12" sqref="J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3</v>
      </c>
      <c r="H4" s="91">
        <v>5</v>
      </c>
      <c r="I4" s="48">
        <v>503</v>
      </c>
      <c r="J4" s="40">
        <v>54</v>
      </c>
      <c r="K4" s="94">
        <f t="shared" ref="K4:L6" si="0">+H4/I4</f>
        <v>9.9403578528827041E-3</v>
      </c>
      <c r="L4" s="94">
        <f t="shared" si="0"/>
        <v>9.3148148148148149</v>
      </c>
      <c r="M4" s="52">
        <v>7737</v>
      </c>
      <c r="N4" s="40">
        <v>841</v>
      </c>
      <c r="O4" s="92">
        <f t="shared" ref="O4:O6" si="1">M4/N4</f>
        <v>9.1997621878715812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63</v>
      </c>
      <c r="H5" s="91">
        <v>2</v>
      </c>
      <c r="I5" s="48">
        <v>6313</v>
      </c>
      <c r="J5" s="40">
        <v>669</v>
      </c>
      <c r="K5" s="94">
        <f t="shared" si="0"/>
        <v>3.1680658957706321E-4</v>
      </c>
      <c r="L5" s="94">
        <f t="shared" si="0"/>
        <v>9.4364723467862479</v>
      </c>
      <c r="M5" s="52">
        <v>60874</v>
      </c>
      <c r="N5" s="40">
        <v>5564</v>
      </c>
      <c r="O5" s="92">
        <f t="shared" si="1"/>
        <v>10.940690150970525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3</v>
      </c>
      <c r="H6" s="111">
        <v>8</v>
      </c>
      <c r="I6" s="48">
        <v>1428</v>
      </c>
      <c r="J6" s="40">
        <v>181</v>
      </c>
      <c r="K6" s="94">
        <f t="shared" si="0"/>
        <v>5.6022408963585435E-3</v>
      </c>
      <c r="L6" s="94">
        <f t="shared" si="0"/>
        <v>7.8895027624309391</v>
      </c>
      <c r="M6" s="52">
        <v>85761</v>
      </c>
      <c r="N6" s="40">
        <v>9373</v>
      </c>
      <c r="O6" s="92">
        <f t="shared" si="1"/>
        <v>9.1497919556171983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C22" sqref="C2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3</v>
      </c>
      <c r="H4" s="91">
        <v>4</v>
      </c>
      <c r="I4" s="48">
        <v>924</v>
      </c>
      <c r="J4" s="40">
        <v>101</v>
      </c>
      <c r="K4" s="94">
        <f t="shared" ref="K4:L6" si="0">+H4/I4</f>
        <v>4.329004329004329E-3</v>
      </c>
      <c r="L4" s="94">
        <f t="shared" si="0"/>
        <v>9.1485148514851478</v>
      </c>
      <c r="M4" s="52">
        <v>7234</v>
      </c>
      <c r="N4" s="40">
        <v>787</v>
      </c>
      <c r="O4" s="92">
        <f t="shared" ref="O4:O6" si="1">M4/N4</f>
        <v>9.1918678526048279</v>
      </c>
    </row>
    <row r="5" spans="1:15" ht="16.5" x14ac:dyDescent="0.25">
      <c r="A5" s="3"/>
      <c r="B5" s="88" t="s">
        <v>109</v>
      </c>
      <c r="C5" s="89">
        <v>43098</v>
      </c>
      <c r="D5" s="29" t="s">
        <v>15</v>
      </c>
      <c r="E5" s="88" t="s">
        <v>110</v>
      </c>
      <c r="F5" s="90">
        <v>63</v>
      </c>
      <c r="G5" s="90">
        <v>63</v>
      </c>
      <c r="H5" s="91">
        <v>1</v>
      </c>
      <c r="I5" s="48">
        <v>54223</v>
      </c>
      <c r="J5" s="40">
        <v>4858</v>
      </c>
      <c r="K5" s="94">
        <f t="shared" si="0"/>
        <v>1.8442358408793316E-5</v>
      </c>
      <c r="L5" s="94">
        <f t="shared" si="0"/>
        <v>11.161589131329766</v>
      </c>
      <c r="M5" s="52">
        <v>54223</v>
      </c>
      <c r="N5" s="40">
        <v>4858</v>
      </c>
      <c r="O5" s="92">
        <f t="shared" ref="O5" si="2">M5/N5</f>
        <v>11.161589131329766</v>
      </c>
    </row>
    <row r="6" spans="1:15" ht="16.5" x14ac:dyDescent="0.25">
      <c r="A6" s="3"/>
      <c r="B6" s="108" t="s">
        <v>101</v>
      </c>
      <c r="C6" s="109">
        <v>43063</v>
      </c>
      <c r="D6" s="29" t="s">
        <v>15</v>
      </c>
      <c r="E6" s="110" t="s">
        <v>102</v>
      </c>
      <c r="F6" s="111">
        <v>46</v>
      </c>
      <c r="G6" s="111">
        <v>3</v>
      </c>
      <c r="H6" s="111">
        <v>7</v>
      </c>
      <c r="I6" s="48">
        <v>1413</v>
      </c>
      <c r="J6" s="40">
        <v>173</v>
      </c>
      <c r="K6" s="94">
        <f t="shared" si="0"/>
        <v>4.953998584571833E-3</v>
      </c>
      <c r="L6" s="94">
        <f t="shared" si="0"/>
        <v>8.1676300578034677</v>
      </c>
      <c r="M6" s="52">
        <v>84333</v>
      </c>
      <c r="N6" s="40">
        <v>9192</v>
      </c>
      <c r="O6" s="92">
        <f t="shared" si="1"/>
        <v>9.1746083550913831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A7" sqref="A7:XFD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106</v>
      </c>
      <c r="C4" s="89">
        <v>43084</v>
      </c>
      <c r="D4" s="29" t="s">
        <v>15</v>
      </c>
      <c r="E4" s="88" t="s">
        <v>107</v>
      </c>
      <c r="F4" s="90">
        <v>20</v>
      </c>
      <c r="G4" s="90">
        <v>20</v>
      </c>
      <c r="H4" s="91">
        <v>1</v>
      </c>
      <c r="I4" s="48">
        <v>4551</v>
      </c>
      <c r="J4" s="40">
        <v>478</v>
      </c>
      <c r="K4" s="94">
        <f>+H4/I4</f>
        <v>2.1973192704900023E-4</v>
      </c>
      <c r="L4" s="94">
        <f>+I4/J4</f>
        <v>9.52092050209205</v>
      </c>
      <c r="M4" s="52">
        <v>4551</v>
      </c>
      <c r="N4" s="40">
        <v>478</v>
      </c>
      <c r="O4" s="92">
        <f t="shared" ref="O4:O5" si="0">M4/N4</f>
        <v>9.52092050209205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10</v>
      </c>
      <c r="H5" s="111">
        <v>4</v>
      </c>
      <c r="I5" s="48">
        <v>5765</v>
      </c>
      <c r="J5" s="40">
        <v>649</v>
      </c>
      <c r="K5" s="94">
        <f>+H5/I5</f>
        <v>6.9384215091066782E-4</v>
      </c>
      <c r="L5" s="94">
        <f>+I5/J5</f>
        <v>8.8828967642526973</v>
      </c>
      <c r="M5" s="52">
        <v>77814</v>
      </c>
      <c r="N5" s="40">
        <v>8443</v>
      </c>
      <c r="O5" s="92">
        <f t="shared" si="0"/>
        <v>9.2163922776264364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5" sqref="B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92</v>
      </c>
      <c r="C4" s="89">
        <v>42874</v>
      </c>
      <c r="D4" s="29" t="s">
        <v>15</v>
      </c>
      <c r="E4" s="88" t="s">
        <v>66</v>
      </c>
      <c r="F4" s="90">
        <v>172</v>
      </c>
      <c r="G4" s="90">
        <v>1</v>
      </c>
      <c r="H4" s="91">
        <v>12</v>
      </c>
      <c r="I4" s="48">
        <v>1686</v>
      </c>
      <c r="J4" s="40">
        <v>281</v>
      </c>
      <c r="K4" s="94">
        <f>+H4/I4</f>
        <v>7.1174377224199285E-3</v>
      </c>
      <c r="L4" s="94">
        <f>+I4/J4</f>
        <v>6</v>
      </c>
      <c r="M4" s="52">
        <v>330784.31</v>
      </c>
      <c r="N4" s="40">
        <v>31566</v>
      </c>
      <c r="O4" s="92">
        <f t="shared" ref="O4:O5" si="0">M4/N4</f>
        <v>10.479132927833746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25</v>
      </c>
      <c r="H5" s="111">
        <v>3</v>
      </c>
      <c r="I5" s="48">
        <v>16230</v>
      </c>
      <c r="J5" s="40">
        <v>1915</v>
      </c>
      <c r="K5" s="94">
        <f>+H5/I5</f>
        <v>1.8484288354898336E-4</v>
      </c>
      <c r="L5" s="94">
        <f t="shared" ref="L5" si="1">+I5/J5</f>
        <v>8.4751958224543085</v>
      </c>
      <c r="M5" s="52">
        <v>71981</v>
      </c>
      <c r="N5" s="40">
        <v>7778</v>
      </c>
      <c r="O5" s="92">
        <f t="shared" si="0"/>
        <v>9.2544355875546405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activeCell="C16" sqref="C1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304</v>
      </c>
      <c r="C4" s="109">
        <v>43847</v>
      </c>
      <c r="D4" s="111" t="s">
        <v>15</v>
      </c>
      <c r="E4" s="177" t="s">
        <v>234</v>
      </c>
      <c r="F4" s="111">
        <v>15</v>
      </c>
      <c r="G4" s="111">
        <v>15</v>
      </c>
      <c r="H4" s="111">
        <v>1</v>
      </c>
      <c r="I4" s="48">
        <v>7855</v>
      </c>
      <c r="J4" s="49">
        <v>590</v>
      </c>
      <c r="K4" s="51">
        <f>+I4/G4</f>
        <v>523.66666666666663</v>
      </c>
      <c r="L4" s="51">
        <f t="shared" ref="L4" si="0">+I4/J4</f>
        <v>13.313559322033898</v>
      </c>
      <c r="M4" s="48">
        <v>7855</v>
      </c>
      <c r="N4" s="49">
        <v>590</v>
      </c>
      <c r="O4" s="92">
        <f t="shared" ref="O4" si="1">M4/N4</f>
        <v>13.313559322033898</v>
      </c>
    </row>
    <row r="5" spans="1:15" ht="16.5" x14ac:dyDescent="0.25">
      <c r="B5" s="108"/>
      <c r="C5" s="109"/>
      <c r="D5" s="111"/>
      <c r="E5" s="180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13" spans="1:15" x14ac:dyDescent="0.25">
      <c r="E13" s="179"/>
    </row>
    <row r="14" spans="1:15" x14ac:dyDescent="0.25">
      <c r="E14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3</v>
      </c>
      <c r="H4" s="91">
        <v>3</v>
      </c>
      <c r="I4" s="48">
        <v>277</v>
      </c>
      <c r="J4" s="40">
        <v>29</v>
      </c>
      <c r="K4" s="94">
        <f t="shared" ref="K4:L5" si="0">+H4/I4</f>
        <v>1.0830324909747292E-2</v>
      </c>
      <c r="L4" s="94">
        <f t="shared" si="0"/>
        <v>9.5517241379310338</v>
      </c>
      <c r="M4" s="52">
        <v>3334</v>
      </c>
      <c r="N4" s="40">
        <v>412</v>
      </c>
      <c r="O4" s="92">
        <f t="shared" ref="O4:O5" si="1">M4/N4</f>
        <v>8.0922330097087372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29</v>
      </c>
      <c r="H5" s="111">
        <v>2</v>
      </c>
      <c r="I5" s="48">
        <v>19167</v>
      </c>
      <c r="J5" s="40">
        <v>2018</v>
      </c>
      <c r="K5" s="94">
        <f t="shared" si="0"/>
        <v>1.0434601137371524E-4</v>
      </c>
      <c r="L5" s="94">
        <f t="shared" si="0"/>
        <v>9.4980178394449943</v>
      </c>
      <c r="M5" s="52">
        <v>55571</v>
      </c>
      <c r="N5" s="40">
        <v>5863</v>
      </c>
      <c r="O5" s="92">
        <f t="shared" si="1"/>
        <v>9.4782534538632106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12" sqref="N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100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4</v>
      </c>
      <c r="H4" s="91">
        <v>2</v>
      </c>
      <c r="I4" s="48">
        <v>426</v>
      </c>
      <c r="J4" s="40">
        <v>41</v>
      </c>
      <c r="K4" s="94">
        <f t="shared" ref="K4:L5" si="0">+H4/I4</f>
        <v>4.6948356807511738E-3</v>
      </c>
      <c r="L4" s="94">
        <f t="shared" si="0"/>
        <v>10.390243902439025</v>
      </c>
      <c r="M4" s="52">
        <v>3057</v>
      </c>
      <c r="N4" s="40">
        <v>383</v>
      </c>
      <c r="O4" s="92">
        <f t="shared" ref="O4:O5" si="1">M4/N4</f>
        <v>7.9817232375979108</v>
      </c>
    </row>
    <row r="5" spans="1:15" ht="16.5" x14ac:dyDescent="0.25">
      <c r="A5" s="3"/>
      <c r="B5" s="108" t="s">
        <v>101</v>
      </c>
      <c r="C5" s="109">
        <v>43063</v>
      </c>
      <c r="D5" s="29" t="s">
        <v>15</v>
      </c>
      <c r="E5" s="110" t="s">
        <v>102</v>
      </c>
      <c r="F5" s="111">
        <v>46</v>
      </c>
      <c r="G5" s="111">
        <v>46</v>
      </c>
      <c r="H5" s="111">
        <v>1</v>
      </c>
      <c r="I5" s="48">
        <v>36584</v>
      </c>
      <c r="J5" s="40">
        <v>3845</v>
      </c>
      <c r="K5" s="94">
        <f t="shared" si="0"/>
        <v>2.7334353815875794E-5</v>
      </c>
      <c r="L5" s="94">
        <f t="shared" si="0"/>
        <v>9.5146944083224962</v>
      </c>
      <c r="M5" s="52">
        <v>36584</v>
      </c>
      <c r="N5" s="40">
        <v>3845</v>
      </c>
      <c r="O5" s="92">
        <f t="shared" si="1"/>
        <v>9.5146944083224962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F16" sqref="F1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97</v>
      </c>
      <c r="C4" s="89">
        <v>43056</v>
      </c>
      <c r="D4" s="29" t="s">
        <v>15</v>
      </c>
      <c r="E4" s="88" t="s">
        <v>99</v>
      </c>
      <c r="F4" s="90">
        <v>16</v>
      </c>
      <c r="G4" s="90">
        <v>16</v>
      </c>
      <c r="H4" s="91">
        <v>1</v>
      </c>
      <c r="I4" s="48">
        <v>2597</v>
      </c>
      <c r="J4" s="40">
        <v>334</v>
      </c>
      <c r="K4" s="94">
        <f t="shared" ref="K4:L5" si="0">+H4/I4</f>
        <v>3.850596842510589E-4</v>
      </c>
      <c r="L4" s="94">
        <f t="shared" si="0"/>
        <v>7.7754491017964069</v>
      </c>
      <c r="M4" s="52">
        <v>2597</v>
      </c>
      <c r="N4" s="40">
        <v>334</v>
      </c>
      <c r="O4" s="92">
        <f t="shared" ref="O4:O5" si="1">M4/N4</f>
        <v>7.7754491017964069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2</v>
      </c>
      <c r="H5" s="111">
        <v>8</v>
      </c>
      <c r="I5" s="48">
        <v>500</v>
      </c>
      <c r="J5" s="40">
        <v>49</v>
      </c>
      <c r="K5" s="94">
        <f t="shared" si="0"/>
        <v>1.6E-2</v>
      </c>
      <c r="L5" s="94">
        <f t="shared" si="0"/>
        <v>10.204081632653061</v>
      </c>
      <c r="M5" s="52">
        <v>226210.05</v>
      </c>
      <c r="N5" s="40">
        <v>21963</v>
      </c>
      <c r="O5" s="92">
        <f t="shared" si="1"/>
        <v>10.29959704958339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95</v>
      </c>
      <c r="C4" s="89">
        <v>42566</v>
      </c>
      <c r="D4" s="29" t="s">
        <v>15</v>
      </c>
      <c r="E4" s="88" t="s">
        <v>66</v>
      </c>
      <c r="F4" s="90">
        <v>56</v>
      </c>
      <c r="G4" s="90">
        <v>1</v>
      </c>
      <c r="H4" s="91"/>
      <c r="I4" s="39">
        <v>72</v>
      </c>
      <c r="J4" s="40">
        <v>12</v>
      </c>
      <c r="K4" s="94">
        <f t="shared" ref="K4:L6" si="0">+H4/I4</f>
        <v>0</v>
      </c>
      <c r="L4" s="94">
        <f t="shared" si="0"/>
        <v>6</v>
      </c>
      <c r="M4" s="41"/>
      <c r="N4" s="40"/>
      <c r="O4" s="92" t="e">
        <f t="shared" ref="O4:O6" si="1">M4/N4</f>
        <v>#DIV/0!</v>
      </c>
    </row>
    <row r="5" spans="1:15" ht="16.5" x14ac:dyDescent="0.25">
      <c r="A5" s="3"/>
      <c r="B5" s="88" t="s">
        <v>92</v>
      </c>
      <c r="C5" s="89">
        <v>42874</v>
      </c>
      <c r="D5" s="29" t="s">
        <v>15</v>
      </c>
      <c r="E5" s="88" t="s">
        <v>66</v>
      </c>
      <c r="F5" s="90">
        <v>172</v>
      </c>
      <c r="G5" s="90">
        <v>1</v>
      </c>
      <c r="H5" s="91">
        <v>10</v>
      </c>
      <c r="I5" s="39">
        <v>344</v>
      </c>
      <c r="J5" s="40">
        <v>43</v>
      </c>
      <c r="K5" s="94">
        <f t="shared" ref="K5" si="2">+H5/I5</f>
        <v>2.9069767441860465E-2</v>
      </c>
      <c r="L5" s="94">
        <f t="shared" ref="L5" si="3">+I5/J5</f>
        <v>8</v>
      </c>
      <c r="M5" s="52">
        <v>328528.31</v>
      </c>
      <c r="N5" s="40">
        <v>31190</v>
      </c>
      <c r="O5" s="92">
        <f t="shared" ref="O5" si="4">M5/N5</f>
        <v>10.533129528695094</v>
      </c>
    </row>
    <row r="6" spans="1:15" ht="16.5" x14ac:dyDescent="0.25">
      <c r="A6" s="3"/>
      <c r="B6" s="108" t="s">
        <v>78</v>
      </c>
      <c r="C6" s="109">
        <v>42965</v>
      </c>
      <c r="D6" s="29" t="s">
        <v>15</v>
      </c>
      <c r="E6" s="110" t="s">
        <v>79</v>
      </c>
      <c r="F6" s="111">
        <v>107</v>
      </c>
      <c r="G6" s="111">
        <v>1</v>
      </c>
      <c r="H6" s="111">
        <v>7</v>
      </c>
      <c r="I6" s="48">
        <v>132</v>
      </c>
      <c r="J6" s="40">
        <v>13</v>
      </c>
      <c r="K6" s="94">
        <f t="shared" si="0"/>
        <v>5.3030303030303032E-2</v>
      </c>
      <c r="L6" s="94">
        <f t="shared" si="0"/>
        <v>10.153846153846153</v>
      </c>
      <c r="M6" s="52">
        <v>225710.05</v>
      </c>
      <c r="N6" s="40">
        <v>21914</v>
      </c>
      <c r="O6" s="92">
        <f t="shared" si="1"/>
        <v>10.299810623345806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1" sqref="E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88</v>
      </c>
      <c r="C4" s="89">
        <v>42993</v>
      </c>
      <c r="D4" s="29" t="s">
        <v>15</v>
      </c>
      <c r="E4" s="88" t="s">
        <v>94</v>
      </c>
      <c r="F4" s="90">
        <v>38</v>
      </c>
      <c r="G4" s="90">
        <v>2</v>
      </c>
      <c r="H4" s="91">
        <v>5</v>
      </c>
      <c r="I4" s="39">
        <v>774</v>
      </c>
      <c r="J4" s="40">
        <v>169</v>
      </c>
      <c r="K4" s="94">
        <f t="shared" ref="K4:L5" si="0">+H4/I4</f>
        <v>6.4599483204134363E-3</v>
      </c>
      <c r="L4" s="94">
        <f t="shared" si="0"/>
        <v>4.5798816568047336</v>
      </c>
      <c r="M4" s="41">
        <v>15569.63</v>
      </c>
      <c r="N4" s="40">
        <v>1658</v>
      </c>
      <c r="O4" s="92">
        <f t="shared" ref="O4:O5" si="1">M4/N4</f>
        <v>9.3906091676718937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1</v>
      </c>
      <c r="H5" s="111">
        <v>7</v>
      </c>
      <c r="I5" s="48">
        <v>300</v>
      </c>
      <c r="J5" s="40">
        <v>29</v>
      </c>
      <c r="K5" s="94">
        <f t="shared" si="0"/>
        <v>2.3333333333333334E-2</v>
      </c>
      <c r="L5" s="94">
        <f t="shared" si="0"/>
        <v>10.344827586206897</v>
      </c>
      <c r="M5" s="52">
        <v>225528.05</v>
      </c>
      <c r="N5" s="40">
        <v>21901</v>
      </c>
      <c r="O5" s="92">
        <f t="shared" si="1"/>
        <v>10.29761426418885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92</v>
      </c>
      <c r="C4" s="109">
        <v>42874</v>
      </c>
      <c r="D4" s="29" t="s">
        <v>15</v>
      </c>
      <c r="E4" s="110" t="s">
        <v>66</v>
      </c>
      <c r="F4" s="111">
        <v>172</v>
      </c>
      <c r="G4" s="111">
        <v>2</v>
      </c>
      <c r="H4" s="111">
        <v>9</v>
      </c>
      <c r="I4" s="48">
        <v>3285</v>
      </c>
      <c r="J4" s="40">
        <v>657</v>
      </c>
      <c r="K4" s="94">
        <f t="shared" ref="K4:L4" si="0">+H4/I4</f>
        <v>2.7397260273972603E-3</v>
      </c>
      <c r="L4" s="94">
        <f t="shared" si="0"/>
        <v>5</v>
      </c>
      <c r="M4" s="52">
        <v>328184.31</v>
      </c>
      <c r="N4" s="40">
        <v>31147</v>
      </c>
      <c r="O4" s="92">
        <f t="shared" ref="O4" si="1">M4/N4</f>
        <v>10.536626641410088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88</v>
      </c>
      <c r="C4" s="109">
        <v>42993</v>
      </c>
      <c r="D4" s="29" t="s">
        <v>15</v>
      </c>
      <c r="E4" s="110" t="s">
        <v>84</v>
      </c>
      <c r="F4" s="111">
        <v>38</v>
      </c>
      <c r="G4" s="111">
        <v>1</v>
      </c>
      <c r="H4" s="111">
        <v>4</v>
      </c>
      <c r="I4" s="48">
        <v>49</v>
      </c>
      <c r="J4" s="40">
        <v>9</v>
      </c>
      <c r="K4" s="94">
        <f t="shared" ref="K4:L4" si="0">+H4/I4</f>
        <v>8.1632653061224483E-2</v>
      </c>
      <c r="L4" s="94">
        <f t="shared" si="0"/>
        <v>5.4444444444444446</v>
      </c>
      <c r="M4" s="52">
        <v>14795.63</v>
      </c>
      <c r="N4" s="40">
        <v>1489</v>
      </c>
      <c r="O4" s="92">
        <f t="shared" ref="O4" si="1">M4/N4</f>
        <v>9.9366218938885158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4" sqref="E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78</v>
      </c>
      <c r="C4" s="109">
        <v>42965</v>
      </c>
      <c r="D4" s="29" t="s">
        <v>15</v>
      </c>
      <c r="E4" s="110" t="s">
        <v>79</v>
      </c>
      <c r="F4" s="111">
        <v>107</v>
      </c>
      <c r="G4" s="111">
        <v>2</v>
      </c>
      <c r="H4" s="111">
        <v>6</v>
      </c>
      <c r="I4" s="48">
        <v>780</v>
      </c>
      <c r="J4" s="40">
        <v>60</v>
      </c>
      <c r="K4" s="94">
        <f t="shared" ref="K4:L4" si="0">+H4/I4</f>
        <v>7.6923076923076927E-3</v>
      </c>
      <c r="L4" s="94">
        <f t="shared" si="0"/>
        <v>13</v>
      </c>
      <c r="M4" s="52">
        <v>225278.05</v>
      </c>
      <c r="N4" s="40">
        <v>21872</v>
      </c>
      <c r="O4" s="92">
        <f t="shared" ref="O4" si="1">M4/N4</f>
        <v>10.299837692026335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4" sqref="C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08" t="s">
        <v>88</v>
      </c>
      <c r="C4" s="109">
        <v>42993</v>
      </c>
      <c r="D4" s="29" t="s">
        <v>15</v>
      </c>
      <c r="E4" s="110" t="s">
        <v>84</v>
      </c>
      <c r="F4" s="111">
        <v>38</v>
      </c>
      <c r="G4" s="111">
        <v>2</v>
      </c>
      <c r="H4" s="111">
        <v>3</v>
      </c>
      <c r="I4" s="48">
        <v>241</v>
      </c>
      <c r="J4" s="40">
        <v>30</v>
      </c>
      <c r="K4" s="94">
        <f t="shared" ref="K4:L4" si="0">+H4/I4</f>
        <v>1.2448132780082987E-2</v>
      </c>
      <c r="L4" s="94">
        <f t="shared" si="0"/>
        <v>8.0333333333333332</v>
      </c>
      <c r="M4" s="52">
        <v>14684.63</v>
      </c>
      <c r="N4" s="40">
        <v>1471</v>
      </c>
      <c r="O4" s="92">
        <f t="shared" ref="O4" si="1">M4/N4</f>
        <v>9.9827532290958523</v>
      </c>
    </row>
    <row r="5" spans="1:15" ht="16.5" x14ac:dyDescent="0.25">
      <c r="A5" s="3"/>
      <c r="B5" s="108" t="s">
        <v>78</v>
      </c>
      <c r="C5" s="109">
        <v>42965</v>
      </c>
      <c r="D5" s="29" t="s">
        <v>15</v>
      </c>
      <c r="E5" s="110" t="s">
        <v>79</v>
      </c>
      <c r="F5" s="111">
        <v>107</v>
      </c>
      <c r="G5" s="111">
        <v>2</v>
      </c>
      <c r="H5" s="111">
        <v>5</v>
      </c>
      <c r="I5" s="48">
        <v>43</v>
      </c>
      <c r="J5" s="40">
        <v>561</v>
      </c>
      <c r="K5" s="94">
        <f t="shared" ref="K5" si="2">+H5/I5</f>
        <v>0.11627906976744186</v>
      </c>
      <c r="L5" s="94">
        <f t="shared" ref="L5" si="3">+I5/J5</f>
        <v>7.6648841354723704E-2</v>
      </c>
      <c r="M5" s="52">
        <v>224498.05</v>
      </c>
      <c r="N5" s="40">
        <v>21812</v>
      </c>
      <c r="O5" s="92">
        <f t="shared" ref="O5" si="4">M5/N5</f>
        <v>10.292410141206675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83</v>
      </c>
      <c r="C4" s="106">
        <v>42993</v>
      </c>
      <c r="D4" s="88" t="s">
        <v>15</v>
      </c>
      <c r="E4" s="99" t="s">
        <v>84</v>
      </c>
      <c r="F4" s="107">
        <v>38</v>
      </c>
      <c r="G4" s="107">
        <v>14</v>
      </c>
      <c r="H4" s="81">
        <v>2</v>
      </c>
      <c r="I4" s="48">
        <v>1946</v>
      </c>
      <c r="J4" s="40">
        <v>208</v>
      </c>
      <c r="K4" s="94">
        <f t="shared" ref="K4:L4" si="0">+H4/I4</f>
        <v>1.0277492291880781E-3</v>
      </c>
      <c r="L4" s="94">
        <f t="shared" si="0"/>
        <v>9.3557692307692299</v>
      </c>
      <c r="M4" s="52">
        <v>14443.63</v>
      </c>
      <c r="N4" s="40">
        <v>1441</v>
      </c>
      <c r="O4" s="92">
        <f t="shared" ref="O4" si="1">M4/N4</f>
        <v>10.023337959750172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I11" sqref="I1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299</v>
      </c>
      <c r="C4" s="109">
        <v>43833</v>
      </c>
      <c r="D4" s="111" t="s">
        <v>15</v>
      </c>
      <c r="E4" s="177" t="s">
        <v>300</v>
      </c>
      <c r="F4" s="111">
        <v>11</v>
      </c>
      <c r="G4" s="111">
        <v>2</v>
      </c>
      <c r="H4" s="111">
        <v>2</v>
      </c>
      <c r="I4" s="48">
        <v>260</v>
      </c>
      <c r="J4" s="49">
        <v>18</v>
      </c>
      <c r="K4" s="51">
        <f>+I4/G4</f>
        <v>130</v>
      </c>
      <c r="L4" s="51">
        <f t="shared" ref="L4:L5" si="0">+I4/J4</f>
        <v>14.444444444444445</v>
      </c>
      <c r="M4" s="48">
        <v>1164</v>
      </c>
      <c r="N4" s="49">
        <v>75</v>
      </c>
      <c r="O4" s="92">
        <f t="shared" ref="O4:O5" si="1">M4/N4</f>
        <v>15.52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68</v>
      </c>
      <c r="G5" s="111">
        <v>1</v>
      </c>
      <c r="H5" s="111">
        <v>7</v>
      </c>
      <c r="I5" s="48">
        <v>726</v>
      </c>
      <c r="J5" s="49">
        <v>50</v>
      </c>
      <c r="K5" s="51">
        <f>+I5/G5</f>
        <v>726</v>
      </c>
      <c r="L5" s="51">
        <f t="shared" si="0"/>
        <v>14.52</v>
      </c>
      <c r="M5" s="48">
        <v>47975</v>
      </c>
      <c r="N5" s="49">
        <v>3391</v>
      </c>
      <c r="O5" s="92">
        <f t="shared" si="1"/>
        <v>14.147744028310234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K10" sqref="K1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83</v>
      </c>
      <c r="C4" s="104">
        <v>42993</v>
      </c>
      <c r="D4" s="88" t="s">
        <v>15</v>
      </c>
      <c r="E4" s="99" t="s">
        <v>84</v>
      </c>
      <c r="F4" s="105">
        <v>38</v>
      </c>
      <c r="G4" s="105">
        <v>38</v>
      </c>
      <c r="H4" s="81">
        <v>1</v>
      </c>
      <c r="I4" s="48">
        <v>12517.63</v>
      </c>
      <c r="J4" s="40">
        <v>1235</v>
      </c>
      <c r="K4" s="94">
        <f t="shared" ref="K4:L4" si="0">+H4/I4</f>
        <v>7.9887326914120329E-5</v>
      </c>
      <c r="L4" s="94">
        <f t="shared" si="0"/>
        <v>10.135732793522267</v>
      </c>
      <c r="M4" s="52">
        <v>12517.63</v>
      </c>
      <c r="N4" s="40">
        <v>1235</v>
      </c>
      <c r="O4" s="92">
        <f t="shared" ref="O4" si="1">M4/N4</f>
        <v>10.135732793522267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4" sqref="K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102">
        <v>42965</v>
      </c>
      <c r="D4" s="88" t="s">
        <v>15</v>
      </c>
      <c r="E4" s="99" t="s">
        <v>79</v>
      </c>
      <c r="F4" s="103">
        <v>107</v>
      </c>
      <c r="G4" s="103">
        <v>7</v>
      </c>
      <c r="H4" s="81">
        <v>4</v>
      </c>
      <c r="I4" s="48">
        <v>2215.6</v>
      </c>
      <c r="J4" s="40">
        <v>330</v>
      </c>
      <c r="K4" s="50">
        <f t="shared" ref="K4:K5" si="0">+J4/G4</f>
        <v>47.142857142857146</v>
      </c>
      <c r="L4" s="94">
        <f t="shared" ref="L4:L5" si="1">+I4/J4</f>
        <v>6.7139393939393939</v>
      </c>
      <c r="M4" s="52">
        <v>223937.05</v>
      </c>
      <c r="N4" s="40">
        <v>21769</v>
      </c>
      <c r="O4" s="92">
        <f t="shared" ref="O4:O5" si="2">M4/N4</f>
        <v>10.286970003215581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2</v>
      </c>
      <c r="H5" s="91">
        <v>5</v>
      </c>
      <c r="I5" s="48">
        <v>202</v>
      </c>
      <c r="J5" s="40">
        <v>28</v>
      </c>
      <c r="K5" s="50">
        <f t="shared" si="0"/>
        <v>14</v>
      </c>
      <c r="L5" s="94">
        <f t="shared" si="1"/>
        <v>7.2142857142857144</v>
      </c>
      <c r="M5" s="52">
        <v>5554.82</v>
      </c>
      <c r="N5" s="40">
        <v>573</v>
      </c>
      <c r="O5" s="92">
        <f t="shared" si="2"/>
        <v>9.694275741710296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100">
        <v>42965</v>
      </c>
      <c r="D4" s="88" t="s">
        <v>15</v>
      </c>
      <c r="E4" s="99" t="s">
        <v>79</v>
      </c>
      <c r="F4" s="101">
        <v>107</v>
      </c>
      <c r="G4" s="101">
        <v>15</v>
      </c>
      <c r="H4" s="81">
        <v>3</v>
      </c>
      <c r="I4" s="48">
        <v>13377.53</v>
      </c>
      <c r="J4" s="40">
        <v>1218</v>
      </c>
      <c r="K4" s="50">
        <f t="shared" ref="K4:K5" si="0">+J4/G4</f>
        <v>81.2</v>
      </c>
      <c r="L4" s="94">
        <f t="shared" ref="L4:L5" si="1">+I4/J4</f>
        <v>10.983193760262726</v>
      </c>
      <c r="M4" s="52">
        <v>221721.45</v>
      </c>
      <c r="N4" s="40">
        <v>21439</v>
      </c>
      <c r="O4" s="92">
        <f t="shared" ref="O4:O5" si="2">M4/N4</f>
        <v>10.341967908950977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2</v>
      </c>
      <c r="H5" s="91">
        <v>4</v>
      </c>
      <c r="I5" s="48">
        <v>294</v>
      </c>
      <c r="J5" s="40">
        <v>36</v>
      </c>
      <c r="K5" s="50">
        <f t="shared" si="0"/>
        <v>18</v>
      </c>
      <c r="L5" s="94">
        <f t="shared" si="1"/>
        <v>8.1666666666666661</v>
      </c>
      <c r="M5" s="52">
        <v>5352.82</v>
      </c>
      <c r="N5" s="40">
        <v>545</v>
      </c>
      <c r="O5" s="92">
        <f t="shared" si="2"/>
        <v>9.821688073394494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J10" sqref="J10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80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97">
        <v>42965</v>
      </c>
      <c r="D4" s="88" t="s">
        <v>15</v>
      </c>
      <c r="E4" s="99" t="s">
        <v>79</v>
      </c>
      <c r="F4" s="98">
        <v>107</v>
      </c>
      <c r="G4" s="98">
        <v>67</v>
      </c>
      <c r="H4" s="81">
        <v>2</v>
      </c>
      <c r="I4" s="48">
        <v>75728.800000000003</v>
      </c>
      <c r="J4" s="40">
        <v>7156</v>
      </c>
      <c r="K4" s="50">
        <f t="shared" ref="K4:K5" si="0">+J4/G4</f>
        <v>106.80597014925372</v>
      </c>
      <c r="L4" s="94">
        <f t="shared" ref="L4:L5" si="1">+I4/J4</f>
        <v>10.582560089435439</v>
      </c>
      <c r="M4" s="52">
        <v>208343.92</v>
      </c>
      <c r="N4" s="40">
        <v>20221</v>
      </c>
      <c r="O4" s="92">
        <f t="shared" ref="O4:O5" si="2">M4/N4</f>
        <v>10.303344048266654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3</v>
      </c>
      <c r="H5" s="91">
        <v>3</v>
      </c>
      <c r="I5" s="48">
        <v>354</v>
      </c>
      <c r="J5" s="40">
        <v>45</v>
      </c>
      <c r="K5" s="50">
        <f t="shared" si="0"/>
        <v>15</v>
      </c>
      <c r="L5" s="94">
        <f t="shared" si="1"/>
        <v>7.8666666666666663</v>
      </c>
      <c r="M5" s="52">
        <v>5297.82</v>
      </c>
      <c r="N5" s="40">
        <v>538</v>
      </c>
      <c r="O5" s="92">
        <f t="shared" si="2"/>
        <v>9.8472490706319693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1" sqref="I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78</v>
      </c>
      <c r="C4" s="85">
        <v>42965</v>
      </c>
      <c r="D4" s="88" t="s">
        <v>15</v>
      </c>
      <c r="E4" s="99" t="s">
        <v>79</v>
      </c>
      <c r="F4" s="86">
        <v>107</v>
      </c>
      <c r="G4" s="86">
        <v>107</v>
      </c>
      <c r="H4" s="81">
        <v>1</v>
      </c>
      <c r="I4" s="48">
        <v>132599.12</v>
      </c>
      <c r="J4" s="40">
        <v>13063</v>
      </c>
      <c r="K4" s="50">
        <f t="shared" ref="K4:K6" si="0">+J4/G4</f>
        <v>122.08411214953271</v>
      </c>
      <c r="L4" s="94">
        <f t="shared" ref="L4:L6" si="1">+I4/J4</f>
        <v>10.150740258746076</v>
      </c>
      <c r="M4" s="52">
        <v>132599.12</v>
      </c>
      <c r="N4" s="40">
        <v>13063</v>
      </c>
      <c r="O4" s="92">
        <f t="shared" ref="O4:O6" si="2">M4/N4</f>
        <v>10.150740258746076</v>
      </c>
    </row>
    <row r="5" spans="1:15" ht="16.5" x14ac:dyDescent="0.25">
      <c r="A5" s="3"/>
      <c r="B5" s="88" t="s">
        <v>75</v>
      </c>
      <c r="C5" s="89">
        <v>42958</v>
      </c>
      <c r="D5" s="88" t="s">
        <v>15</v>
      </c>
      <c r="E5" s="88" t="s">
        <v>76</v>
      </c>
      <c r="F5" s="90">
        <v>20</v>
      </c>
      <c r="G5" s="90">
        <v>3</v>
      </c>
      <c r="H5" s="91">
        <v>2</v>
      </c>
      <c r="I5" s="48">
        <v>472</v>
      </c>
      <c r="J5" s="40">
        <v>57</v>
      </c>
      <c r="K5" s="50">
        <f t="shared" si="0"/>
        <v>19</v>
      </c>
      <c r="L5" s="94">
        <f t="shared" si="1"/>
        <v>8.2807017543859658</v>
      </c>
      <c r="M5" s="52">
        <v>4688.82</v>
      </c>
      <c r="N5" s="40">
        <v>462</v>
      </c>
      <c r="O5" s="92">
        <f t="shared" si="2"/>
        <v>10.148961038961039</v>
      </c>
    </row>
    <row r="6" spans="1:15" ht="16.5" x14ac:dyDescent="0.25">
      <c r="A6" s="3"/>
      <c r="B6" s="88" t="s">
        <v>72</v>
      </c>
      <c r="C6" s="89">
        <v>42952</v>
      </c>
      <c r="D6" s="88" t="s">
        <v>15</v>
      </c>
      <c r="E6" s="88" t="s">
        <v>73</v>
      </c>
      <c r="F6" s="90">
        <v>63</v>
      </c>
      <c r="G6" s="90">
        <v>4</v>
      </c>
      <c r="H6" s="91">
        <v>3</v>
      </c>
      <c r="I6" s="48">
        <v>2230</v>
      </c>
      <c r="J6" s="40">
        <v>182</v>
      </c>
      <c r="K6" s="50">
        <f t="shared" si="0"/>
        <v>45.5</v>
      </c>
      <c r="L6" s="94">
        <f t="shared" si="1"/>
        <v>12.252747252747254</v>
      </c>
      <c r="M6" s="52">
        <v>106988.03</v>
      </c>
      <c r="N6" s="40">
        <v>9851</v>
      </c>
      <c r="O6" s="92">
        <f t="shared" si="2"/>
        <v>10.860626332352046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4" sqref="M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9.140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75</v>
      </c>
      <c r="C4" s="89">
        <v>42958</v>
      </c>
      <c r="D4" s="88" t="s">
        <v>15</v>
      </c>
      <c r="E4" s="88" t="s">
        <v>76</v>
      </c>
      <c r="F4" s="90">
        <v>20</v>
      </c>
      <c r="G4" s="90">
        <v>20</v>
      </c>
      <c r="H4" s="91">
        <v>1</v>
      </c>
      <c r="I4" s="48">
        <v>4176.82</v>
      </c>
      <c r="J4" s="40">
        <v>401</v>
      </c>
      <c r="K4" s="50">
        <f t="shared" ref="K4:K6" si="0">+J4/G4</f>
        <v>20.05</v>
      </c>
      <c r="L4" s="94">
        <f>+I4/J4</f>
        <v>10.416009975062343</v>
      </c>
      <c r="M4" s="52">
        <v>4176.82</v>
      </c>
      <c r="N4" s="40">
        <v>401</v>
      </c>
      <c r="O4" s="92">
        <f t="shared" ref="O4:O6" si="1">M4/N4</f>
        <v>10.416009975062343</v>
      </c>
    </row>
    <row r="5" spans="1:15" ht="16.5" x14ac:dyDescent="0.25">
      <c r="A5" s="3"/>
      <c r="B5" s="88" t="s">
        <v>72</v>
      </c>
      <c r="C5" s="89">
        <v>42952</v>
      </c>
      <c r="D5" s="88" t="s">
        <v>15</v>
      </c>
      <c r="E5" s="88" t="s">
        <v>73</v>
      </c>
      <c r="F5" s="90">
        <v>63</v>
      </c>
      <c r="G5" s="90">
        <v>33</v>
      </c>
      <c r="H5" s="91">
        <v>2</v>
      </c>
      <c r="I5" s="48">
        <v>28805</v>
      </c>
      <c r="J5" s="40">
        <v>2579</v>
      </c>
      <c r="K5" s="50">
        <f t="shared" si="0"/>
        <v>78.151515151515156</v>
      </c>
      <c r="L5" s="94">
        <f>+I5/J5</f>
        <v>11.169057774331137</v>
      </c>
      <c r="M5" s="52">
        <v>104639.03</v>
      </c>
      <c r="N5" s="40">
        <v>9657</v>
      </c>
      <c r="O5" s="92">
        <f t="shared" ref="O5" si="2">M5/N5</f>
        <v>10.835562804183494</v>
      </c>
    </row>
    <row r="6" spans="1:15" ht="16.5" x14ac:dyDescent="0.25">
      <c r="A6" s="3"/>
      <c r="B6" s="36" t="s">
        <v>68</v>
      </c>
      <c r="C6" s="37">
        <v>42937</v>
      </c>
      <c r="D6" s="38" t="s">
        <v>15</v>
      </c>
      <c r="E6" s="38" t="s">
        <v>69</v>
      </c>
      <c r="F6" s="38">
        <v>82</v>
      </c>
      <c r="G6" s="38">
        <v>1</v>
      </c>
      <c r="H6" s="38">
        <v>4</v>
      </c>
      <c r="I6" s="74">
        <v>144</v>
      </c>
      <c r="J6" s="14">
        <v>18</v>
      </c>
      <c r="K6" s="50">
        <f t="shared" si="0"/>
        <v>18</v>
      </c>
      <c r="L6" s="95">
        <f>+I6/J6</f>
        <v>8</v>
      </c>
      <c r="M6" s="52">
        <v>125776.05</v>
      </c>
      <c r="N6" s="49">
        <v>12052</v>
      </c>
      <c r="O6" s="92">
        <f t="shared" si="1"/>
        <v>10.436114337869233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7" sqref="M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9.14062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80" t="s">
        <v>72</v>
      </c>
      <c r="C4" s="77">
        <v>42951</v>
      </c>
      <c r="D4" s="78" t="s">
        <v>15</v>
      </c>
      <c r="E4" s="78" t="s">
        <v>73</v>
      </c>
      <c r="F4" s="79">
        <v>63</v>
      </c>
      <c r="G4" s="79">
        <v>63</v>
      </c>
      <c r="H4" s="81">
        <v>1</v>
      </c>
      <c r="I4" s="74">
        <v>75834.03</v>
      </c>
      <c r="J4" s="82">
        <v>7078</v>
      </c>
      <c r="K4" s="15">
        <f t="shared" ref="K4:K5" si="0">+J4/G4</f>
        <v>112.34920634920636</v>
      </c>
      <c r="L4" s="16">
        <f>+I4/J4</f>
        <v>10.714047753602712</v>
      </c>
      <c r="M4" s="83">
        <v>75834.03</v>
      </c>
      <c r="N4" s="84">
        <v>7078</v>
      </c>
      <c r="O4" s="17">
        <f t="shared" ref="O4:O5" si="1">M4/N4</f>
        <v>10.714047753602712</v>
      </c>
    </row>
    <row r="5" spans="1:15" ht="16.5" x14ac:dyDescent="0.25">
      <c r="A5" s="3"/>
      <c r="B5" s="27" t="s">
        <v>68</v>
      </c>
      <c r="C5" s="28">
        <v>42937</v>
      </c>
      <c r="D5" s="29" t="s">
        <v>15</v>
      </c>
      <c r="E5" s="29" t="s">
        <v>69</v>
      </c>
      <c r="F5" s="29">
        <v>82</v>
      </c>
      <c r="G5" s="29">
        <v>3</v>
      </c>
      <c r="H5" s="29">
        <v>3</v>
      </c>
      <c r="I5" s="74">
        <v>3701.5</v>
      </c>
      <c r="J5" s="14">
        <v>360</v>
      </c>
      <c r="K5" s="15">
        <f t="shared" si="0"/>
        <v>120</v>
      </c>
      <c r="L5" s="16">
        <f>+I5/J5</f>
        <v>10.281944444444445</v>
      </c>
      <c r="M5" s="75">
        <v>125632.05</v>
      </c>
      <c r="N5" s="14">
        <v>12034</v>
      </c>
      <c r="O5" s="17">
        <f t="shared" si="1"/>
        <v>10.439758185142098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70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68</v>
      </c>
      <c r="C4" s="28">
        <v>42937</v>
      </c>
      <c r="D4" s="29" t="s">
        <v>15</v>
      </c>
      <c r="E4" s="29" t="s">
        <v>69</v>
      </c>
      <c r="F4" s="29">
        <v>82</v>
      </c>
      <c r="G4" s="29">
        <v>31</v>
      </c>
      <c r="H4" s="29">
        <v>2</v>
      </c>
      <c r="I4" s="74">
        <v>33730.54</v>
      </c>
      <c r="J4" s="14">
        <v>3114</v>
      </c>
      <c r="K4" s="15">
        <f t="shared" ref="K4" si="0">+J4/G4</f>
        <v>100.45161290322581</v>
      </c>
      <c r="L4" s="16">
        <f>+I4/J4</f>
        <v>10.831901091843289</v>
      </c>
      <c r="M4" s="75">
        <v>121930.55</v>
      </c>
      <c r="N4" s="14">
        <v>11674</v>
      </c>
      <c r="O4" s="17">
        <f t="shared" ref="O4" si="1">M4/N4</f>
        <v>10.444624807264006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F25" sqref="F2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67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68</v>
      </c>
      <c r="C4" s="28">
        <v>42937</v>
      </c>
      <c r="D4" s="29" t="s">
        <v>15</v>
      </c>
      <c r="E4" s="29" t="s">
        <v>69</v>
      </c>
      <c r="F4" s="29">
        <v>82</v>
      </c>
      <c r="G4" s="29">
        <v>82</v>
      </c>
      <c r="H4" s="29">
        <v>1</v>
      </c>
      <c r="I4" s="74">
        <v>88200.01</v>
      </c>
      <c r="J4" s="14">
        <v>8560</v>
      </c>
      <c r="K4" s="15">
        <f t="shared" ref="K4" si="0">+J4/G4</f>
        <v>104.39024390243902</v>
      </c>
      <c r="L4" s="16">
        <f>+I4/J4</f>
        <v>10.303739485981307</v>
      </c>
      <c r="M4" s="75">
        <v>88200.01</v>
      </c>
      <c r="N4" s="14">
        <v>8560</v>
      </c>
      <c r="O4" s="17">
        <f t="shared" ref="O4" si="1">M4/N4</f>
        <v>10.303739485981307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F17" sqref="F1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66</v>
      </c>
      <c r="F4" s="29">
        <v>172</v>
      </c>
      <c r="G4" s="29">
        <v>1</v>
      </c>
      <c r="H4" s="29">
        <v>8</v>
      </c>
      <c r="I4" s="74">
        <v>3000</v>
      </c>
      <c r="J4" s="14">
        <v>525</v>
      </c>
      <c r="K4" s="15">
        <f t="shared" ref="K4:K5" si="0">+J4/G4</f>
        <v>525</v>
      </c>
      <c r="L4" s="16">
        <f>+I4/J4</f>
        <v>5.7142857142857144</v>
      </c>
      <c r="M4" s="75">
        <v>324899.31</v>
      </c>
      <c r="N4" s="14">
        <v>30490</v>
      </c>
      <c r="O4" s="17">
        <f t="shared" ref="O4:O5" si="1">M4/N4</f>
        <v>10.655930141029845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1</v>
      </c>
      <c r="H5" s="29">
        <v>6</v>
      </c>
      <c r="I5" s="74">
        <v>221</v>
      </c>
      <c r="J5" s="14">
        <v>23</v>
      </c>
      <c r="K5" s="15">
        <f t="shared" si="0"/>
        <v>23</v>
      </c>
      <c r="L5" s="16">
        <f>+I5/J5</f>
        <v>9.6086956521739122</v>
      </c>
      <c r="M5" s="75">
        <v>28542.32</v>
      </c>
      <c r="N5" s="14">
        <v>2937</v>
      </c>
      <c r="O5" s="17">
        <f t="shared" si="1"/>
        <v>9.7181886278515499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M19" sqref="M1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301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299</v>
      </c>
      <c r="C4" s="109">
        <v>43833</v>
      </c>
      <c r="D4" s="111" t="s">
        <v>15</v>
      </c>
      <c r="E4" s="177" t="s">
        <v>300</v>
      </c>
      <c r="F4" s="111">
        <v>11</v>
      </c>
      <c r="G4" s="111">
        <v>11</v>
      </c>
      <c r="H4" s="111">
        <v>1</v>
      </c>
      <c r="I4" s="48">
        <v>904</v>
      </c>
      <c r="J4" s="49">
        <v>57</v>
      </c>
      <c r="K4" s="51">
        <f>+I4/G4</f>
        <v>82.181818181818187</v>
      </c>
      <c r="L4" s="51">
        <f t="shared" ref="L4" si="0">+I4/J4</f>
        <v>15.859649122807017</v>
      </c>
      <c r="M4" s="48">
        <v>904</v>
      </c>
      <c r="N4" s="49">
        <v>57</v>
      </c>
      <c r="O4" s="92">
        <f t="shared" ref="O4" si="1">M4/N4</f>
        <v>15.859649122807017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68</v>
      </c>
      <c r="G5" s="111">
        <v>1</v>
      </c>
      <c r="H5" s="111">
        <v>6</v>
      </c>
      <c r="I5" s="48">
        <v>326</v>
      </c>
      <c r="J5" s="49">
        <v>22</v>
      </c>
      <c r="K5" s="51">
        <f>+I5/G5</f>
        <v>326</v>
      </c>
      <c r="L5" s="51">
        <f t="shared" ref="L5" si="2">+I5/J5</f>
        <v>14.818181818181818</v>
      </c>
      <c r="M5" s="48">
        <v>47249</v>
      </c>
      <c r="N5" s="49">
        <v>3341</v>
      </c>
      <c r="O5" s="92">
        <f t="shared" ref="O5" si="3">M5/N5</f>
        <v>14.142173002095181</v>
      </c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4" sqref="B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49</v>
      </c>
      <c r="C4" s="28">
        <v>42875</v>
      </c>
      <c r="D4" s="29" t="s">
        <v>15</v>
      </c>
      <c r="E4" s="29" t="s">
        <v>50</v>
      </c>
      <c r="F4" s="29">
        <v>19</v>
      </c>
      <c r="G4" s="29">
        <v>1</v>
      </c>
      <c r="H4" s="29">
        <v>5</v>
      </c>
      <c r="I4" s="74">
        <v>790</v>
      </c>
      <c r="J4" s="14">
        <v>79</v>
      </c>
      <c r="K4" s="15">
        <f t="shared" ref="K4:K5" si="0">+J4/G4</f>
        <v>79</v>
      </c>
      <c r="L4" s="16">
        <f>+I4/J4</f>
        <v>10</v>
      </c>
      <c r="M4" s="75">
        <v>8033</v>
      </c>
      <c r="N4" s="14">
        <v>760</v>
      </c>
      <c r="O4" s="17">
        <f t="shared" ref="O4:O5" si="1">M4/N4</f>
        <v>10.569736842105263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3</v>
      </c>
      <c r="H5" s="29">
        <v>5</v>
      </c>
      <c r="I5" s="74">
        <v>1269</v>
      </c>
      <c r="J5" s="14">
        <v>225</v>
      </c>
      <c r="K5" s="15">
        <f t="shared" si="0"/>
        <v>75</v>
      </c>
      <c r="L5" s="16">
        <f>+I5/J5</f>
        <v>5.64</v>
      </c>
      <c r="M5" s="75">
        <v>28321.32</v>
      </c>
      <c r="N5" s="14">
        <v>2914</v>
      </c>
      <c r="O5" s="17">
        <f t="shared" si="1"/>
        <v>9.7190528483184622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48</v>
      </c>
      <c r="F4" s="29">
        <v>172</v>
      </c>
      <c r="G4" s="29">
        <v>1</v>
      </c>
      <c r="H4" s="29">
        <v>7</v>
      </c>
      <c r="I4" s="74">
        <v>94</v>
      </c>
      <c r="J4" s="14">
        <v>13</v>
      </c>
      <c r="K4" s="15">
        <f t="shared" ref="K4" si="0">+J4/G4</f>
        <v>13</v>
      </c>
      <c r="L4" s="16">
        <f>+I4/J4</f>
        <v>7.2307692307692308</v>
      </c>
      <c r="M4" s="75">
        <v>321889.31</v>
      </c>
      <c r="N4" s="14">
        <v>29965</v>
      </c>
      <c r="O4" s="17">
        <f t="shared" ref="O4:O6" si="1">M4/N4</f>
        <v>10.742176205573168</v>
      </c>
    </row>
    <row r="5" spans="1:15" ht="16.5" x14ac:dyDescent="0.25">
      <c r="A5" s="3"/>
      <c r="B5" s="27" t="s">
        <v>49</v>
      </c>
      <c r="C5" s="28">
        <v>42875</v>
      </c>
      <c r="D5" s="29" t="s">
        <v>15</v>
      </c>
      <c r="E5" s="29" t="s">
        <v>50</v>
      </c>
      <c r="F5" s="29">
        <v>19</v>
      </c>
      <c r="G5" s="29">
        <v>1</v>
      </c>
      <c r="H5" s="29">
        <v>4</v>
      </c>
      <c r="I5" s="74">
        <v>1258</v>
      </c>
      <c r="J5" s="14">
        <v>121</v>
      </c>
      <c r="K5" s="15">
        <f t="shared" ref="K5:K6" si="2">+J5/G5</f>
        <v>121</v>
      </c>
      <c r="L5" s="16">
        <f>+I5/J5</f>
        <v>10.396694214876034</v>
      </c>
      <c r="M5" s="75">
        <v>7243</v>
      </c>
      <c r="N5" s="14">
        <v>681</v>
      </c>
      <c r="O5" s="17">
        <f t="shared" ref="O5" si="3">M5/N5</f>
        <v>10.635829662261381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60</v>
      </c>
      <c r="F6" s="29">
        <v>34</v>
      </c>
      <c r="G6" s="29">
        <v>4</v>
      </c>
      <c r="H6" s="29">
        <v>4</v>
      </c>
      <c r="I6" s="74">
        <v>516</v>
      </c>
      <c r="J6" s="14">
        <v>61</v>
      </c>
      <c r="K6" s="15">
        <f t="shared" si="2"/>
        <v>15.25</v>
      </c>
      <c r="L6" s="16">
        <f>+I6/J6</f>
        <v>8.4590163934426226</v>
      </c>
      <c r="M6" s="75">
        <v>27052.32</v>
      </c>
      <c r="N6" s="14">
        <v>2689</v>
      </c>
      <c r="O6" s="17">
        <f t="shared" si="1"/>
        <v>10.060364447750093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12" sqref="K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62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47</v>
      </c>
      <c r="C4" s="28">
        <v>42874</v>
      </c>
      <c r="D4" s="29" t="s">
        <v>15</v>
      </c>
      <c r="E4" s="29" t="s">
        <v>48</v>
      </c>
      <c r="F4" s="29">
        <v>172</v>
      </c>
      <c r="G4" s="29">
        <v>1</v>
      </c>
      <c r="H4" s="29">
        <v>6</v>
      </c>
      <c r="I4" s="74">
        <v>63</v>
      </c>
      <c r="J4" s="14">
        <v>9</v>
      </c>
      <c r="K4" s="15">
        <f t="shared" ref="K4:K5" si="0">+J4/G4</f>
        <v>9</v>
      </c>
      <c r="L4" s="16">
        <f>+I4/J4</f>
        <v>7</v>
      </c>
      <c r="M4" s="75">
        <v>321805.31</v>
      </c>
      <c r="N4" s="14">
        <v>29952</v>
      </c>
      <c r="O4" s="17">
        <f t="shared" ref="O4:O5" si="1">M4/N4</f>
        <v>10.744034121260684</v>
      </c>
    </row>
    <row r="5" spans="1:15" ht="16.5" x14ac:dyDescent="0.25">
      <c r="A5" s="3"/>
      <c r="B5" s="27" t="s">
        <v>59</v>
      </c>
      <c r="C5" s="28">
        <v>42867</v>
      </c>
      <c r="D5" s="29" t="s">
        <v>15</v>
      </c>
      <c r="E5" s="29" t="s">
        <v>60</v>
      </c>
      <c r="F5" s="29">
        <v>34</v>
      </c>
      <c r="G5" s="29">
        <v>6</v>
      </c>
      <c r="H5" s="29">
        <v>3</v>
      </c>
      <c r="I5" s="74">
        <v>795</v>
      </c>
      <c r="J5" s="14">
        <v>97</v>
      </c>
      <c r="K5" s="15">
        <f t="shared" si="0"/>
        <v>16.166666666666668</v>
      </c>
      <c r="L5" s="16">
        <f>+I5/J5</f>
        <v>8.1958762886597931</v>
      </c>
      <c r="M5" s="75">
        <v>26536.32</v>
      </c>
      <c r="N5" s="14">
        <v>2628</v>
      </c>
      <c r="O5" s="17">
        <f t="shared" si="1"/>
        <v>10.097534246575343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4" sqref="A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61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3</v>
      </c>
      <c r="H4" s="29">
        <v>3</v>
      </c>
      <c r="I4" s="74">
        <v>745</v>
      </c>
      <c r="J4" s="14">
        <v>153</v>
      </c>
      <c r="K4" s="15">
        <f>+J4/G4</f>
        <v>51</v>
      </c>
      <c r="L4" s="16">
        <f>+I4/J4</f>
        <v>4.8692810457516336</v>
      </c>
      <c r="M4" s="75">
        <v>10538.47</v>
      </c>
      <c r="N4" s="14">
        <v>1151</v>
      </c>
      <c r="O4" s="17">
        <f>M4/N4</f>
        <v>9.1559252823631621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172</v>
      </c>
      <c r="G5" s="29">
        <v>3</v>
      </c>
      <c r="H5" s="29">
        <v>5</v>
      </c>
      <c r="I5" s="74">
        <v>363</v>
      </c>
      <c r="J5" s="14">
        <v>43</v>
      </c>
      <c r="K5" s="15">
        <f t="shared" ref="K5:K6" si="0">+J5/G5</f>
        <v>14.333333333333334</v>
      </c>
      <c r="L5" s="16">
        <f>+I5/J5</f>
        <v>8.4418604651162799</v>
      </c>
      <c r="M5" s="75">
        <v>321742.31</v>
      </c>
      <c r="N5" s="14">
        <v>29943</v>
      </c>
      <c r="O5" s="17">
        <f t="shared" ref="O5:O6" si="1">M5/N5</f>
        <v>10.745159469659018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60</v>
      </c>
      <c r="F6" s="29">
        <v>34</v>
      </c>
      <c r="G6" s="29">
        <v>9</v>
      </c>
      <c r="H6" s="29">
        <v>2</v>
      </c>
      <c r="I6" s="74">
        <v>1485</v>
      </c>
      <c r="J6" s="14">
        <v>172</v>
      </c>
      <c r="K6" s="15">
        <f t="shared" si="0"/>
        <v>19.111111111111111</v>
      </c>
      <c r="L6" s="16">
        <f>+I6/J6</f>
        <v>8.6337209302325579</v>
      </c>
      <c r="M6" s="75">
        <v>25741.32</v>
      </c>
      <c r="N6" s="14">
        <v>2531</v>
      </c>
      <c r="O6" s="17">
        <f t="shared" si="1"/>
        <v>10.170414855788225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4" sqref="H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7</v>
      </c>
      <c r="H4" s="29">
        <v>2</v>
      </c>
      <c r="I4" s="74">
        <v>1124</v>
      </c>
      <c r="J4" s="14">
        <v>123</v>
      </c>
      <c r="K4" s="15">
        <f>+J4/G4</f>
        <v>17.571428571428573</v>
      </c>
      <c r="L4" s="16">
        <f>+I4/J4</f>
        <v>9.1382113821138216</v>
      </c>
      <c r="M4" s="75">
        <v>9739.4699999999993</v>
      </c>
      <c r="N4" s="14">
        <v>989</v>
      </c>
      <c r="O4" s="17">
        <f>M4/N4</f>
        <v>9.8477957532861478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172</v>
      </c>
      <c r="G5" s="29">
        <v>6</v>
      </c>
      <c r="H5" s="29">
        <v>4</v>
      </c>
      <c r="I5" s="74">
        <v>1481</v>
      </c>
      <c r="J5" s="14">
        <v>177</v>
      </c>
      <c r="K5" s="15">
        <f t="shared" ref="K5:K6" si="0">+J5/G5</f>
        <v>29.5</v>
      </c>
      <c r="L5" s="16">
        <f>+I5/J5</f>
        <v>8.3672316384180796</v>
      </c>
      <c r="M5" s="75">
        <v>321379.31</v>
      </c>
      <c r="N5" s="14">
        <v>29900</v>
      </c>
      <c r="O5" s="17">
        <f t="shared" ref="O5:O6" si="1">M5/N5</f>
        <v>10.748471906354515</v>
      </c>
    </row>
    <row r="6" spans="1:15" ht="16.5" x14ac:dyDescent="0.25">
      <c r="A6" s="3"/>
      <c r="B6" s="27" t="s">
        <v>59</v>
      </c>
      <c r="C6" s="28">
        <v>42867</v>
      </c>
      <c r="D6" s="29" t="s">
        <v>15</v>
      </c>
      <c r="E6" s="29" t="s">
        <v>46</v>
      </c>
      <c r="F6" s="29">
        <v>34</v>
      </c>
      <c r="G6" s="29">
        <v>34</v>
      </c>
      <c r="H6" s="29">
        <v>1</v>
      </c>
      <c r="I6" s="74">
        <v>24256.32</v>
      </c>
      <c r="J6" s="14">
        <v>2359</v>
      </c>
      <c r="K6" s="15">
        <f t="shared" si="0"/>
        <v>69.382352941176464</v>
      </c>
      <c r="L6" s="16">
        <f>+I6/J6</f>
        <v>10.282458668927511</v>
      </c>
      <c r="M6" s="75">
        <v>24256.32</v>
      </c>
      <c r="N6" s="14">
        <v>2359</v>
      </c>
      <c r="O6" s="17">
        <f t="shared" si="1"/>
        <v>10.282458668927511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G13" sqref="G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56</v>
      </c>
      <c r="C4" s="28">
        <v>42888</v>
      </c>
      <c r="D4" s="29" t="s">
        <v>15</v>
      </c>
      <c r="E4" s="29" t="s">
        <v>57</v>
      </c>
      <c r="F4" s="29">
        <v>25</v>
      </c>
      <c r="G4" s="29">
        <v>25</v>
      </c>
      <c r="H4" s="29">
        <v>1</v>
      </c>
      <c r="I4" s="74">
        <v>8615.4699999999993</v>
      </c>
      <c r="J4" s="14">
        <v>866</v>
      </c>
      <c r="K4" s="15">
        <f>+J4/G4</f>
        <v>34.64</v>
      </c>
      <c r="L4" s="16">
        <f>+I4/J4</f>
        <v>9.9485796766743633</v>
      </c>
      <c r="M4" s="75">
        <v>8615.4699999999993</v>
      </c>
      <c r="N4" s="14">
        <v>866</v>
      </c>
      <c r="O4" s="17">
        <f>M4/N4</f>
        <v>9.9485796766743633</v>
      </c>
    </row>
    <row r="5" spans="1:15" ht="16.5" x14ac:dyDescent="0.25">
      <c r="A5" s="3"/>
      <c r="B5" s="27" t="s">
        <v>53</v>
      </c>
      <c r="C5" s="28">
        <v>42881</v>
      </c>
      <c r="D5" s="29" t="s">
        <v>15</v>
      </c>
      <c r="E5" s="29" t="s">
        <v>54</v>
      </c>
      <c r="F5" s="29">
        <v>14</v>
      </c>
      <c r="G5" s="29">
        <v>2</v>
      </c>
      <c r="H5" s="29">
        <v>2</v>
      </c>
      <c r="I5" s="74">
        <v>78</v>
      </c>
      <c r="J5" s="14">
        <v>10</v>
      </c>
      <c r="K5" s="15">
        <f t="shared" ref="K5:K8" si="0">+J5/G5</f>
        <v>5</v>
      </c>
      <c r="L5" s="16">
        <f t="shared" ref="L5:L8" si="1">+I5/J5</f>
        <v>7.8</v>
      </c>
      <c r="M5" s="75">
        <v>6021.51</v>
      </c>
      <c r="N5" s="14">
        <v>590</v>
      </c>
      <c r="O5" s="17">
        <f t="shared" ref="O5:O8" si="2">M5/N5</f>
        <v>10.205949152542374</v>
      </c>
    </row>
    <row r="6" spans="1:15" ht="16.5" x14ac:dyDescent="0.25">
      <c r="A6" s="3"/>
      <c r="B6" s="27" t="s">
        <v>47</v>
      </c>
      <c r="C6" s="28">
        <v>42874</v>
      </c>
      <c r="D6" s="29" t="s">
        <v>15</v>
      </c>
      <c r="E6" s="29" t="s">
        <v>48</v>
      </c>
      <c r="F6" s="29">
        <v>125</v>
      </c>
      <c r="G6" s="29">
        <v>26</v>
      </c>
      <c r="H6" s="29">
        <v>3</v>
      </c>
      <c r="I6" s="74">
        <v>9144.25</v>
      </c>
      <c r="J6" s="14">
        <v>1258</v>
      </c>
      <c r="K6" s="15">
        <f t="shared" si="0"/>
        <v>48.384615384615387</v>
      </c>
      <c r="L6" s="16">
        <f t="shared" si="1"/>
        <v>7.2688791732909381</v>
      </c>
      <c r="M6" s="75">
        <v>319898.31</v>
      </c>
      <c r="N6" s="14">
        <v>29723</v>
      </c>
      <c r="O6" s="17">
        <f t="shared" si="2"/>
        <v>10.76265215489688</v>
      </c>
    </row>
    <row r="7" spans="1:15" ht="16.5" x14ac:dyDescent="0.25">
      <c r="A7" s="3"/>
      <c r="B7" s="27" t="s">
        <v>49</v>
      </c>
      <c r="C7" s="28">
        <v>42874</v>
      </c>
      <c r="D7" s="29" t="s">
        <v>15</v>
      </c>
      <c r="E7" s="29" t="s">
        <v>50</v>
      </c>
      <c r="F7" s="29">
        <v>5</v>
      </c>
      <c r="G7" s="29">
        <v>2</v>
      </c>
      <c r="H7" s="29">
        <v>3</v>
      </c>
      <c r="I7" s="74">
        <v>58</v>
      </c>
      <c r="J7" s="14">
        <v>6</v>
      </c>
      <c r="K7" s="15">
        <f t="shared" si="0"/>
        <v>3</v>
      </c>
      <c r="L7" s="16">
        <f t="shared" si="1"/>
        <v>9.6666666666666661</v>
      </c>
      <c r="M7" s="75">
        <v>5985</v>
      </c>
      <c r="N7" s="14">
        <v>560</v>
      </c>
      <c r="O7" s="17">
        <f t="shared" si="2"/>
        <v>10.6875</v>
      </c>
    </row>
    <row r="8" spans="1:15" ht="16.5" x14ac:dyDescent="0.25">
      <c r="A8" s="3"/>
      <c r="B8" s="27" t="s">
        <v>45</v>
      </c>
      <c r="C8" s="28">
        <v>42867</v>
      </c>
      <c r="D8" s="29" t="s">
        <v>15</v>
      </c>
      <c r="E8" s="29" t="s">
        <v>46</v>
      </c>
      <c r="F8" s="29">
        <v>31</v>
      </c>
      <c r="G8" s="29">
        <v>1</v>
      </c>
      <c r="H8" s="29">
        <v>4</v>
      </c>
      <c r="I8" s="74">
        <v>151</v>
      </c>
      <c r="J8" s="14">
        <v>19</v>
      </c>
      <c r="K8" s="15">
        <f t="shared" si="0"/>
        <v>19</v>
      </c>
      <c r="L8" s="16">
        <f t="shared" si="1"/>
        <v>7.9473684210526319</v>
      </c>
      <c r="M8" s="75">
        <v>18884</v>
      </c>
      <c r="N8" s="14">
        <v>1997</v>
      </c>
      <c r="O8" s="17">
        <f t="shared" si="2"/>
        <v>9.4561842764146213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B6" sqref="B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52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53</v>
      </c>
      <c r="C4" s="28">
        <v>42881</v>
      </c>
      <c r="D4" s="29" t="s">
        <v>15</v>
      </c>
      <c r="E4" s="29" t="s">
        <v>54</v>
      </c>
      <c r="F4" s="29">
        <v>14</v>
      </c>
      <c r="G4" s="29">
        <v>14</v>
      </c>
      <c r="H4" s="29">
        <v>1</v>
      </c>
      <c r="I4" s="74">
        <v>5943.51</v>
      </c>
      <c r="J4" s="14">
        <v>580</v>
      </c>
      <c r="K4" s="15">
        <f>+J4/G4</f>
        <v>41.428571428571431</v>
      </c>
      <c r="L4" s="16">
        <f>+I4/J4</f>
        <v>10.247431034482759</v>
      </c>
      <c r="M4" s="75">
        <v>5943.51</v>
      </c>
      <c r="N4" s="14">
        <v>580</v>
      </c>
      <c r="O4" s="17">
        <f>M4/N4</f>
        <v>10.247431034482759</v>
      </c>
    </row>
    <row r="5" spans="1:15" ht="16.5" x14ac:dyDescent="0.25">
      <c r="A5" s="3"/>
      <c r="B5" s="27" t="s">
        <v>47</v>
      </c>
      <c r="C5" s="28">
        <v>42874</v>
      </c>
      <c r="D5" s="29" t="s">
        <v>15</v>
      </c>
      <c r="E5" s="29" t="s">
        <v>48</v>
      </c>
      <c r="F5" s="29">
        <v>125</v>
      </c>
      <c r="G5" s="29">
        <v>115</v>
      </c>
      <c r="H5" s="29">
        <v>2</v>
      </c>
      <c r="I5" s="74">
        <v>68843.81</v>
      </c>
      <c r="J5" s="14">
        <v>6675</v>
      </c>
      <c r="K5" s="15">
        <f t="shared" ref="K5:K8" si="0">+J5/G5</f>
        <v>58.043478260869563</v>
      </c>
      <c r="L5" s="16">
        <f t="shared" ref="L5:L8" si="1">+I5/J5</f>
        <v>10.313679400749063</v>
      </c>
      <c r="M5" s="75">
        <v>310754.06</v>
      </c>
      <c r="N5" s="14">
        <v>28465</v>
      </c>
      <c r="O5" s="17">
        <f t="shared" ref="O5:O8" si="2">M5/N5</f>
        <v>10.917058141577376</v>
      </c>
    </row>
    <row r="6" spans="1:15" ht="16.5" x14ac:dyDescent="0.25">
      <c r="A6" s="3"/>
      <c r="B6" s="27" t="s">
        <v>49</v>
      </c>
      <c r="C6" s="28">
        <v>42874</v>
      </c>
      <c r="D6" s="29" t="s">
        <v>15</v>
      </c>
      <c r="E6" s="29" t="s">
        <v>50</v>
      </c>
      <c r="F6" s="29">
        <v>5</v>
      </c>
      <c r="G6" s="29">
        <v>3</v>
      </c>
      <c r="H6" s="29">
        <v>2</v>
      </c>
      <c r="I6" s="74">
        <v>513</v>
      </c>
      <c r="J6" s="14">
        <v>68</v>
      </c>
      <c r="K6" s="15">
        <f t="shared" si="0"/>
        <v>22.666666666666668</v>
      </c>
      <c r="L6" s="16">
        <f t="shared" si="1"/>
        <v>7.5441176470588234</v>
      </c>
      <c r="M6" s="75">
        <v>5927</v>
      </c>
      <c r="N6" s="14">
        <v>554</v>
      </c>
      <c r="O6" s="17">
        <f t="shared" si="2"/>
        <v>10.6985559566787</v>
      </c>
    </row>
    <row r="7" spans="1:15" ht="16.5" x14ac:dyDescent="0.25">
      <c r="A7" s="3"/>
      <c r="B7" s="27" t="s">
        <v>45</v>
      </c>
      <c r="C7" s="28">
        <v>42867</v>
      </c>
      <c r="D7" s="29" t="s">
        <v>15</v>
      </c>
      <c r="E7" s="29" t="s">
        <v>46</v>
      </c>
      <c r="F7" s="29">
        <v>31</v>
      </c>
      <c r="G7" s="29">
        <v>5</v>
      </c>
      <c r="H7" s="29">
        <v>3</v>
      </c>
      <c r="I7" s="74">
        <v>982</v>
      </c>
      <c r="J7" s="14">
        <v>118</v>
      </c>
      <c r="K7" s="15">
        <f t="shared" si="0"/>
        <v>23.6</v>
      </c>
      <c r="L7" s="16">
        <f t="shared" si="1"/>
        <v>8.3220338983050848</v>
      </c>
      <c r="M7" s="75">
        <v>18733</v>
      </c>
      <c r="N7" s="14">
        <v>1978</v>
      </c>
      <c r="O7" s="17">
        <f t="shared" si="2"/>
        <v>9.4706774519716888</v>
      </c>
    </row>
    <row r="8" spans="1:15" ht="16.5" x14ac:dyDescent="0.25">
      <c r="A8" s="3"/>
      <c r="B8" s="27" t="s">
        <v>41</v>
      </c>
      <c r="C8" s="28">
        <v>42860</v>
      </c>
      <c r="D8" s="29" t="s">
        <v>15</v>
      </c>
      <c r="E8" s="29" t="s">
        <v>42</v>
      </c>
      <c r="F8" s="29">
        <v>37</v>
      </c>
      <c r="G8" s="29">
        <v>1</v>
      </c>
      <c r="H8" s="29">
        <v>3</v>
      </c>
      <c r="I8" s="74">
        <v>95</v>
      </c>
      <c r="J8" s="14">
        <v>19</v>
      </c>
      <c r="K8" s="15">
        <f t="shared" si="0"/>
        <v>19</v>
      </c>
      <c r="L8" s="16">
        <f t="shared" si="1"/>
        <v>5</v>
      </c>
      <c r="M8" s="75">
        <v>17080.2</v>
      </c>
      <c r="N8" s="14">
        <v>1597</v>
      </c>
      <c r="O8" s="17">
        <f t="shared" si="2"/>
        <v>10.695178459611773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T10" sqref="T10"/>
    </sheetView>
  </sheetViews>
  <sheetFormatPr defaultRowHeight="15" x14ac:dyDescent="0.25"/>
  <cols>
    <col min="1" max="1" width="2.140625" customWidth="1"/>
    <col min="2" max="2" width="28.28515625" bestFit="1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4.5703125" bestFit="1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51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76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72" t="s">
        <v>47</v>
      </c>
      <c r="C4" s="37">
        <v>42874</v>
      </c>
      <c r="D4" s="38" t="s">
        <v>15</v>
      </c>
      <c r="E4" s="38" t="s">
        <v>48</v>
      </c>
      <c r="F4" s="38">
        <v>125</v>
      </c>
      <c r="G4" s="38">
        <v>172</v>
      </c>
      <c r="H4" s="73">
        <v>1</v>
      </c>
      <c r="I4" s="74">
        <v>241910.25</v>
      </c>
      <c r="J4" s="14">
        <v>21790</v>
      </c>
      <c r="K4" s="15">
        <f>+J4/G4</f>
        <v>126.68604651162791</v>
      </c>
      <c r="L4" s="16">
        <f>+I4/J4</f>
        <v>11.101893070215695</v>
      </c>
      <c r="M4" s="75">
        <v>241910.25</v>
      </c>
      <c r="N4" s="14">
        <v>21790</v>
      </c>
      <c r="O4" s="17">
        <f>M4/N4</f>
        <v>11.101893070215695</v>
      </c>
    </row>
    <row r="5" spans="1:15" ht="16.5" x14ac:dyDescent="0.25">
      <c r="A5" s="3"/>
      <c r="B5" s="53" t="s">
        <v>49</v>
      </c>
      <c r="C5" s="28">
        <v>42874</v>
      </c>
      <c r="D5" s="29" t="s">
        <v>15</v>
      </c>
      <c r="E5" s="29" t="s">
        <v>50</v>
      </c>
      <c r="F5" s="29">
        <v>5</v>
      </c>
      <c r="G5" s="29">
        <v>19</v>
      </c>
      <c r="H5" s="64">
        <v>1</v>
      </c>
      <c r="I5" s="66">
        <v>5414</v>
      </c>
      <c r="J5" s="49">
        <v>486</v>
      </c>
      <c r="K5" s="50">
        <f>+J5/G5</f>
        <v>25.578947368421051</v>
      </c>
      <c r="L5" s="67">
        <f>+I5/J5</f>
        <v>11.139917695473251</v>
      </c>
      <c r="M5" s="70">
        <v>5414</v>
      </c>
      <c r="N5" s="49">
        <v>486</v>
      </c>
      <c r="O5" s="54">
        <f>M5/N5</f>
        <v>11.139917695473251</v>
      </c>
    </row>
    <row r="6" spans="1:15" ht="16.5" x14ac:dyDescent="0.25">
      <c r="A6" s="3"/>
      <c r="B6" s="53" t="s">
        <v>45</v>
      </c>
      <c r="C6" s="28">
        <v>42867</v>
      </c>
      <c r="D6" s="29" t="s">
        <v>15</v>
      </c>
      <c r="E6" s="29" t="s">
        <v>46</v>
      </c>
      <c r="F6" s="29">
        <v>31</v>
      </c>
      <c r="G6" s="29">
        <v>6</v>
      </c>
      <c r="H6" s="64">
        <v>2</v>
      </c>
      <c r="I6" s="66">
        <v>2526</v>
      </c>
      <c r="J6" s="49">
        <v>286</v>
      </c>
      <c r="K6" s="50">
        <f>+J6/G6</f>
        <v>47.666666666666664</v>
      </c>
      <c r="L6" s="67">
        <f>+I6/J6</f>
        <v>8.8321678321678316</v>
      </c>
      <c r="M6" s="70">
        <v>17751</v>
      </c>
      <c r="N6" s="49">
        <v>1860</v>
      </c>
      <c r="O6" s="54">
        <f>M6/N6</f>
        <v>9.5435483870967737</v>
      </c>
    </row>
    <row r="7" spans="1:15" ht="17.25" thickBot="1" x14ac:dyDescent="0.3">
      <c r="A7" s="3"/>
      <c r="B7" s="55" t="s">
        <v>39</v>
      </c>
      <c r="C7" s="56">
        <v>42853</v>
      </c>
      <c r="D7" s="57" t="s">
        <v>15</v>
      </c>
      <c r="E7" s="57" t="s">
        <v>40</v>
      </c>
      <c r="F7" s="57">
        <v>95</v>
      </c>
      <c r="G7" s="57">
        <v>1</v>
      </c>
      <c r="H7" s="65">
        <v>4</v>
      </c>
      <c r="I7" s="68">
        <v>272.5</v>
      </c>
      <c r="J7" s="59">
        <v>52</v>
      </c>
      <c r="K7" s="60">
        <f>+J7/G7</f>
        <v>52</v>
      </c>
      <c r="L7" s="69">
        <f>+I7/J7</f>
        <v>5.240384615384615</v>
      </c>
      <c r="M7" s="71">
        <v>50444.299999999996</v>
      </c>
      <c r="N7" s="59">
        <v>4736</v>
      </c>
      <c r="O7" s="63">
        <f>M7/N7</f>
        <v>10.651245777027025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F23" sqref="F23"/>
    </sheetView>
  </sheetViews>
  <sheetFormatPr defaultRowHeight="15" x14ac:dyDescent="0.25"/>
  <cols>
    <col min="1" max="1" width="2.140625" customWidth="1"/>
    <col min="2" max="2" width="21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44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31" t="s">
        <v>10</v>
      </c>
      <c r="J3" s="32" t="s">
        <v>11</v>
      </c>
      <c r="K3" s="32" t="s">
        <v>12</v>
      </c>
      <c r="L3" s="33" t="s">
        <v>13</v>
      </c>
      <c r="M3" s="47" t="s">
        <v>9</v>
      </c>
      <c r="N3" s="34" t="s">
        <v>11</v>
      </c>
      <c r="O3" s="35" t="s">
        <v>13</v>
      </c>
    </row>
    <row r="4" spans="1:15" ht="16.5" x14ac:dyDescent="0.25">
      <c r="A4" s="3"/>
      <c r="B4" s="53" t="s">
        <v>45</v>
      </c>
      <c r="C4" s="28">
        <v>42867</v>
      </c>
      <c r="D4" s="29" t="s">
        <v>15</v>
      </c>
      <c r="E4" s="29" t="s">
        <v>46</v>
      </c>
      <c r="F4" s="29">
        <v>31</v>
      </c>
      <c r="G4" s="29">
        <v>31</v>
      </c>
      <c r="H4" s="29">
        <v>1</v>
      </c>
      <c r="I4" s="48">
        <v>15525</v>
      </c>
      <c r="J4" s="49">
        <v>1574</v>
      </c>
      <c r="K4" s="50">
        <f>+J4/G4</f>
        <v>50.774193548387096</v>
      </c>
      <c r="L4" s="51">
        <f>+I4/J4</f>
        <v>9.863405336721728</v>
      </c>
      <c r="M4" s="52">
        <v>15225</v>
      </c>
      <c r="N4" s="49">
        <v>1574</v>
      </c>
      <c r="O4" s="54">
        <f>M4/N4</f>
        <v>9.6728081321473951</v>
      </c>
    </row>
    <row r="5" spans="1:15" ht="16.5" x14ac:dyDescent="0.25">
      <c r="A5" s="3"/>
      <c r="B5" s="53" t="s">
        <v>41</v>
      </c>
      <c r="C5" s="28">
        <v>42860</v>
      </c>
      <c r="D5" s="29" t="s">
        <v>15</v>
      </c>
      <c r="E5" s="29" t="s">
        <v>42</v>
      </c>
      <c r="F5" s="29">
        <v>37</v>
      </c>
      <c r="G5" s="29">
        <v>5</v>
      </c>
      <c r="H5" s="29">
        <v>2</v>
      </c>
      <c r="I5" s="48">
        <v>357</v>
      </c>
      <c r="J5" s="49">
        <v>45</v>
      </c>
      <c r="K5" s="50">
        <f>+J5/G5</f>
        <v>9</v>
      </c>
      <c r="L5" s="51">
        <f>+I5/J5</f>
        <v>7.9333333333333336</v>
      </c>
      <c r="M5" s="52">
        <v>16901.2</v>
      </c>
      <c r="N5" s="49">
        <v>1564</v>
      </c>
      <c r="O5" s="54">
        <f>M5/N5</f>
        <v>10.806393861892584</v>
      </c>
    </row>
    <row r="6" spans="1:15" ht="17.25" thickBot="1" x14ac:dyDescent="0.3">
      <c r="A6" s="3"/>
      <c r="B6" s="55" t="s">
        <v>39</v>
      </c>
      <c r="C6" s="56">
        <v>42853</v>
      </c>
      <c r="D6" s="57" t="s">
        <v>15</v>
      </c>
      <c r="E6" s="57" t="s">
        <v>40</v>
      </c>
      <c r="F6" s="57">
        <v>95</v>
      </c>
      <c r="G6" s="57">
        <v>3</v>
      </c>
      <c r="H6" s="57">
        <v>3</v>
      </c>
      <c r="I6" s="58">
        <v>383</v>
      </c>
      <c r="J6" s="59">
        <v>43</v>
      </c>
      <c r="K6" s="60">
        <f>+J6/G6</f>
        <v>14.333333333333334</v>
      </c>
      <c r="L6" s="61">
        <f>+I6/J6</f>
        <v>8.9069767441860463</v>
      </c>
      <c r="M6" s="62">
        <v>50171.8</v>
      </c>
      <c r="N6" s="59">
        <v>4684</v>
      </c>
      <c r="O6" s="63">
        <f>M6/N6</f>
        <v>10.71131511528608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D25" sqref="D25"/>
    </sheetView>
  </sheetViews>
  <sheetFormatPr defaultRowHeight="15" x14ac:dyDescent="0.25"/>
  <cols>
    <col min="1" max="1" width="2.140625" customWidth="1"/>
    <col min="2" max="2" width="21.285156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6.42578125" bestFit="1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43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31" t="s">
        <v>10</v>
      </c>
      <c r="J3" s="32" t="s">
        <v>11</v>
      </c>
      <c r="K3" s="32" t="s">
        <v>12</v>
      </c>
      <c r="L3" s="33" t="s">
        <v>13</v>
      </c>
      <c r="M3" s="30" t="s">
        <v>9</v>
      </c>
      <c r="N3" s="34" t="s">
        <v>11</v>
      </c>
      <c r="O3" s="35" t="s">
        <v>13</v>
      </c>
    </row>
    <row r="4" spans="1:15" ht="16.5" x14ac:dyDescent="0.25">
      <c r="A4" s="3"/>
      <c r="B4" s="42" t="s">
        <v>41</v>
      </c>
      <c r="C4" s="43">
        <v>42860</v>
      </c>
      <c r="D4" s="38" t="s">
        <v>15</v>
      </c>
      <c r="E4" s="42" t="s">
        <v>42</v>
      </c>
      <c r="F4" s="44">
        <v>37</v>
      </c>
      <c r="G4" s="44">
        <v>37</v>
      </c>
      <c r="H4" s="45">
        <v>1</v>
      </c>
      <c r="I4" s="39">
        <v>16173.2</v>
      </c>
      <c r="J4" s="40">
        <v>1494</v>
      </c>
      <c r="K4" s="15">
        <f>+J4/G4</f>
        <v>40.378378378378379</v>
      </c>
      <c r="L4" s="16">
        <f>+I4/J4</f>
        <v>10.825435073627846</v>
      </c>
      <c r="M4" s="41">
        <v>16173.2</v>
      </c>
      <c r="N4" s="40">
        <v>1494</v>
      </c>
      <c r="O4" s="17">
        <f>M4/N4</f>
        <v>10.825435073627846</v>
      </c>
    </row>
    <row r="5" spans="1:15" ht="16.5" x14ac:dyDescent="0.25">
      <c r="A5" s="3"/>
      <c r="B5" s="36" t="s">
        <v>39</v>
      </c>
      <c r="C5" s="37">
        <v>42853</v>
      </c>
      <c r="D5" s="38" t="s">
        <v>15</v>
      </c>
      <c r="E5" s="38" t="s">
        <v>40</v>
      </c>
      <c r="F5" s="38">
        <v>95</v>
      </c>
      <c r="G5" s="38">
        <v>12</v>
      </c>
      <c r="H5" s="38">
        <v>2</v>
      </c>
      <c r="I5" s="13">
        <v>1612</v>
      </c>
      <c r="J5" s="14">
        <v>181</v>
      </c>
      <c r="K5" s="15">
        <f>+J5/G5</f>
        <v>15.083333333333334</v>
      </c>
      <c r="L5" s="16">
        <f>+I5/J5</f>
        <v>8.9060773480662991</v>
      </c>
      <c r="M5" s="26">
        <v>49788.800000000003</v>
      </c>
      <c r="N5" s="14">
        <v>4641</v>
      </c>
      <c r="O5" s="17">
        <f>M5/N5</f>
        <v>10.728032751562164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F24" sqref="F2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68</v>
      </c>
      <c r="G4" s="111">
        <v>1</v>
      </c>
      <c r="H4" s="111">
        <v>5</v>
      </c>
      <c r="I4" s="48">
        <v>386</v>
      </c>
      <c r="J4" s="49">
        <v>28</v>
      </c>
      <c r="K4" s="51">
        <f>+I4/G4</f>
        <v>386</v>
      </c>
      <c r="L4" s="51">
        <f t="shared" ref="L4" si="0">+I4/J4</f>
        <v>13.785714285714286</v>
      </c>
      <c r="M4" s="48">
        <v>46923</v>
      </c>
      <c r="N4" s="49">
        <v>3319</v>
      </c>
      <c r="O4" s="92">
        <f t="shared" ref="O4" si="1">M4/N4</f>
        <v>14.137692075926484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E19" sqref="E19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39</v>
      </c>
      <c r="C4" s="28">
        <v>42853</v>
      </c>
      <c r="D4" s="29" t="s">
        <v>15</v>
      </c>
      <c r="E4" s="29" t="s">
        <v>40</v>
      </c>
      <c r="F4" s="29">
        <v>95</v>
      </c>
      <c r="G4" s="29">
        <v>95</v>
      </c>
      <c r="H4" s="29">
        <v>1</v>
      </c>
      <c r="I4" s="13">
        <v>48176.800000000003</v>
      </c>
      <c r="J4" s="14">
        <v>4460</v>
      </c>
      <c r="K4" s="15">
        <f>+J4/G4</f>
        <v>46.94736842105263</v>
      </c>
      <c r="L4" s="16">
        <f>+I4/J4</f>
        <v>10.801973094170405</v>
      </c>
      <c r="M4" s="26">
        <v>48176.800000000003</v>
      </c>
      <c r="N4" s="14">
        <v>4460</v>
      </c>
      <c r="O4" s="17">
        <f>M4/N4</f>
        <v>10.801973094170405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O4" sqref="O4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36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1</v>
      </c>
      <c r="H4" s="29">
        <v>4</v>
      </c>
      <c r="I4" s="13">
        <v>186</v>
      </c>
      <c r="J4" s="14">
        <v>21</v>
      </c>
      <c r="K4" s="15">
        <f>+J4/G4</f>
        <v>21</v>
      </c>
      <c r="L4" s="16">
        <f>+I4/J4</f>
        <v>8.8571428571428577</v>
      </c>
      <c r="M4" s="26">
        <v>43685.939999999995</v>
      </c>
      <c r="N4" s="14">
        <v>4519</v>
      </c>
      <c r="O4" s="17">
        <f>M4/N4</f>
        <v>9.667169727815887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37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4</v>
      </c>
      <c r="H4" s="29">
        <v>3</v>
      </c>
      <c r="I4" s="13">
        <v>1058</v>
      </c>
      <c r="J4" s="14">
        <v>135</v>
      </c>
      <c r="K4" s="15">
        <f>+J4/G4</f>
        <v>33.75</v>
      </c>
      <c r="L4" s="16">
        <f>+I4/J4</f>
        <v>7.837037037037037</v>
      </c>
      <c r="M4" s="26">
        <v>43499.939999999995</v>
      </c>
      <c r="N4" s="14">
        <v>4498</v>
      </c>
      <c r="O4" s="17">
        <f>M4/N4</f>
        <v>9.6709515340151171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I2:L2"/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</mergeCells>
  <pageMargins left="0.25" right="0.25" top="0.75" bottom="0.75" header="0.3" footer="0.3"/>
  <pageSetup paperSize="9" scale="46" orientation="landscape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N20" sqref="N20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27" t="s">
        <v>30</v>
      </c>
      <c r="C4" s="28">
        <v>42790</v>
      </c>
      <c r="D4" s="29" t="s">
        <v>15</v>
      </c>
      <c r="E4" s="29" t="s">
        <v>31</v>
      </c>
      <c r="F4" s="29">
        <v>51</v>
      </c>
      <c r="G4" s="29">
        <v>25</v>
      </c>
      <c r="H4" s="29">
        <v>2</v>
      </c>
      <c r="I4" s="13">
        <v>9071.85</v>
      </c>
      <c r="J4" s="14">
        <v>1041</v>
      </c>
      <c r="K4" s="15">
        <f t="shared" ref="K4" si="0">+J4/G4</f>
        <v>41.64</v>
      </c>
      <c r="L4" s="16">
        <f t="shared" ref="L4" si="1">+I4/J4</f>
        <v>8.7145533141210372</v>
      </c>
      <c r="M4" s="26">
        <v>42441.939999999995</v>
      </c>
      <c r="N4" s="14">
        <v>4363</v>
      </c>
      <c r="O4" s="17">
        <f t="shared" ref="O4" si="2">M4/N4</f>
        <v>9.7276965390786145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J4" sqref="J4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3.140625" bestFit="1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33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30</v>
      </c>
      <c r="C4" s="11">
        <v>42790</v>
      </c>
      <c r="D4" s="12" t="s">
        <v>15</v>
      </c>
      <c r="E4" s="12" t="s">
        <v>31</v>
      </c>
      <c r="F4" s="12">
        <v>51</v>
      </c>
      <c r="G4" s="12">
        <v>51</v>
      </c>
      <c r="H4" s="12">
        <v>1</v>
      </c>
      <c r="I4" s="13">
        <v>33352.089999999997</v>
      </c>
      <c r="J4" s="14">
        <v>3320</v>
      </c>
      <c r="K4" s="15">
        <f t="shared" ref="K4" si="0">+J4/G4</f>
        <v>65.098039215686271</v>
      </c>
      <c r="L4" s="16">
        <f t="shared" ref="L4" si="1">+I4/J4</f>
        <v>10.045810240963855</v>
      </c>
      <c r="M4" s="26">
        <v>33352.089999999997</v>
      </c>
      <c r="N4" s="14">
        <v>3320</v>
      </c>
      <c r="O4" s="17">
        <f t="shared" ref="O4" si="2">M4/N4</f>
        <v>10.045810240963855</v>
      </c>
    </row>
    <row r="5" spans="1:15" ht="16.5" x14ac:dyDescent="0.25">
      <c r="A5" s="3">
        <v>1</v>
      </c>
      <c r="B5" s="10" t="s">
        <v>26</v>
      </c>
      <c r="C5" s="11">
        <v>42776</v>
      </c>
      <c r="D5" s="12" t="s">
        <v>15</v>
      </c>
      <c r="E5" s="12" t="s">
        <v>27</v>
      </c>
      <c r="F5" s="12">
        <v>32</v>
      </c>
      <c r="G5" s="12">
        <v>3</v>
      </c>
      <c r="H5" s="12">
        <v>3</v>
      </c>
      <c r="I5" s="13">
        <v>415</v>
      </c>
      <c r="J5" s="14">
        <v>60</v>
      </c>
      <c r="K5" s="15">
        <f t="shared" ref="K5" si="3">+J5/G5</f>
        <v>20</v>
      </c>
      <c r="L5" s="16">
        <f t="shared" ref="L5" si="4">+I5/J5</f>
        <v>6.916666666666667</v>
      </c>
      <c r="M5" s="26">
        <v>10412</v>
      </c>
      <c r="N5" s="14">
        <v>1248</v>
      </c>
      <c r="O5" s="17">
        <f t="shared" ref="O5" si="5">M5/N5</f>
        <v>8.3429487179487172</v>
      </c>
    </row>
    <row r="6" spans="1:15" ht="16.5" x14ac:dyDescent="0.25">
      <c r="A6" s="3"/>
      <c r="B6" s="10" t="s">
        <v>32</v>
      </c>
      <c r="C6" s="11">
        <v>42713</v>
      </c>
      <c r="D6" s="12" t="s">
        <v>15</v>
      </c>
      <c r="E6" s="12" t="s">
        <v>34</v>
      </c>
      <c r="F6" s="12">
        <v>21</v>
      </c>
      <c r="G6" s="12">
        <v>1</v>
      </c>
      <c r="H6" s="12">
        <v>4</v>
      </c>
      <c r="I6" s="13">
        <v>929</v>
      </c>
      <c r="J6" s="14">
        <v>225</v>
      </c>
      <c r="K6" s="15">
        <f t="shared" ref="K6" si="6">+J6/G6</f>
        <v>225</v>
      </c>
      <c r="L6" s="16">
        <f t="shared" ref="L6" si="7">+I6/J6</f>
        <v>4.1288888888888886</v>
      </c>
      <c r="M6" s="26">
        <v>7507.5</v>
      </c>
      <c r="N6" s="14">
        <v>900</v>
      </c>
      <c r="O6" s="17">
        <f t="shared" ref="O6" si="8">M6/N6</f>
        <v>8.3416666666666668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H10" sqref="H10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26</v>
      </c>
      <c r="C4" s="11">
        <v>42776</v>
      </c>
      <c r="D4" s="12" t="s">
        <v>15</v>
      </c>
      <c r="E4" s="12" t="s">
        <v>27</v>
      </c>
      <c r="F4" s="12">
        <v>32</v>
      </c>
      <c r="G4" s="12">
        <v>25</v>
      </c>
      <c r="H4" s="12">
        <v>2</v>
      </c>
      <c r="I4" s="13">
        <v>3606</v>
      </c>
      <c r="J4" s="14">
        <v>454</v>
      </c>
      <c r="K4" s="15">
        <f t="shared" ref="K4" si="0">+J4/G4</f>
        <v>18.16</v>
      </c>
      <c r="L4" s="16">
        <f t="shared" ref="L4" si="1">+I4/J4</f>
        <v>7.9427312775330394</v>
      </c>
      <c r="M4" s="25">
        <v>9997</v>
      </c>
      <c r="N4" s="14">
        <v>1188</v>
      </c>
      <c r="O4" s="17">
        <f t="shared" ref="O4" si="2">M4/N4</f>
        <v>8.4149831649831643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F11" sqref="F1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26</v>
      </c>
      <c r="C4" s="11">
        <v>42776</v>
      </c>
      <c r="D4" s="12" t="s">
        <v>15</v>
      </c>
      <c r="E4" s="12" t="s">
        <v>27</v>
      </c>
      <c r="F4" s="12">
        <v>32</v>
      </c>
      <c r="G4" s="12">
        <v>32</v>
      </c>
      <c r="H4" s="12">
        <v>1</v>
      </c>
      <c r="I4" s="13">
        <v>6391</v>
      </c>
      <c r="J4" s="14">
        <v>734</v>
      </c>
      <c r="K4" s="15">
        <f t="shared" ref="K4" si="0">+J4/G4</f>
        <v>22.9375</v>
      </c>
      <c r="L4" s="16">
        <f t="shared" ref="L4" si="1">+I4/J4</f>
        <v>8.707084468664851</v>
      </c>
      <c r="M4" s="25">
        <v>6391</v>
      </c>
      <c r="N4" s="14">
        <v>734</v>
      </c>
      <c r="O4" s="17">
        <f t="shared" ref="O4" si="2">M4/N4</f>
        <v>8.707084468664851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7.25" thickBot="1" x14ac:dyDescent="0.3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6</v>
      </c>
      <c r="H4" s="12">
        <v>4</v>
      </c>
      <c r="I4" s="13">
        <v>1548</v>
      </c>
      <c r="J4" s="14">
        <v>181</v>
      </c>
      <c r="K4" s="15">
        <f t="shared" ref="K4" si="0">+J4/G4</f>
        <v>30.166666666666668</v>
      </c>
      <c r="L4" s="16">
        <f t="shared" ref="L4" si="1">+I4/J4</f>
        <v>8.5524861878453038</v>
      </c>
      <c r="M4" s="25">
        <v>21522.5</v>
      </c>
      <c r="N4" s="14">
        <v>2445</v>
      </c>
      <c r="O4" s="17">
        <f t="shared" ref="O4" si="2">M4/N4</f>
        <v>8.8026584867075659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80" zoomScaleNormal="80" workbookViewId="0">
      <selection activeCell="K7" sqref="K7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5.85546875" bestFit="1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</v>
      </c>
      <c r="O1" s="186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9</v>
      </c>
      <c r="H4" s="12">
        <v>3</v>
      </c>
      <c r="I4" s="13">
        <v>2062</v>
      </c>
      <c r="J4" s="14">
        <v>249</v>
      </c>
      <c r="K4" s="15">
        <f t="shared" ref="K4" si="0">+J4/G4</f>
        <v>27.666666666666668</v>
      </c>
      <c r="L4" s="16">
        <f t="shared" ref="L4" si="1">+I4/J4</f>
        <v>8.2811244979919678</v>
      </c>
      <c r="M4" s="13">
        <v>19974.5</v>
      </c>
      <c r="N4" s="14">
        <v>2264</v>
      </c>
      <c r="O4" s="17">
        <f t="shared" ref="O4" si="2">M4/N4</f>
        <v>8.8226590106007059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J11" sqref="J1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23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15</v>
      </c>
      <c r="H4" s="12">
        <v>2</v>
      </c>
      <c r="I4" s="13">
        <v>4910</v>
      </c>
      <c r="J4" s="14">
        <v>599</v>
      </c>
      <c r="K4" s="15">
        <f t="shared" ref="K4:K5" si="0">+J4/G4</f>
        <v>39.93333333333333</v>
      </c>
      <c r="L4" s="16">
        <f t="shared" ref="L4:L6" si="1">+I4/J4</f>
        <v>8.1969949916527547</v>
      </c>
      <c r="M4" s="13">
        <v>17816.5</v>
      </c>
      <c r="N4" s="14">
        <v>1999</v>
      </c>
      <c r="O4" s="17">
        <f t="shared" ref="O4:O6" si="2">M4/N4</f>
        <v>8.9127063531765884</v>
      </c>
    </row>
    <row r="5" spans="1:15" ht="16.5" x14ac:dyDescent="0.25">
      <c r="A5" s="3">
        <v>2</v>
      </c>
      <c r="B5" s="10" t="s">
        <v>14</v>
      </c>
      <c r="C5" s="11">
        <v>42720</v>
      </c>
      <c r="D5" s="12" t="s">
        <v>15</v>
      </c>
      <c r="E5" s="12" t="s">
        <v>16</v>
      </c>
      <c r="F5" s="12">
        <v>45</v>
      </c>
      <c r="G5" s="12">
        <v>1</v>
      </c>
      <c r="H5" s="12">
        <v>7</v>
      </c>
      <c r="I5" s="13">
        <v>328</v>
      </c>
      <c r="J5" s="14">
        <v>41</v>
      </c>
      <c r="K5" s="15">
        <f t="shared" si="0"/>
        <v>41</v>
      </c>
      <c r="L5" s="16">
        <f t="shared" si="1"/>
        <v>8</v>
      </c>
      <c r="M5" s="13">
        <v>44746.28</v>
      </c>
      <c r="N5" s="14">
        <v>5079</v>
      </c>
      <c r="O5" s="17">
        <f t="shared" si="2"/>
        <v>8.8100570978539086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>
        <f>+I5</f>
        <v>328</v>
      </c>
      <c r="J6" s="23">
        <f>+J5</f>
        <v>41</v>
      </c>
      <c r="K6" s="23"/>
      <c r="L6" s="23">
        <f t="shared" si="1"/>
        <v>8</v>
      </c>
      <c r="M6" s="23">
        <f>+M5</f>
        <v>44746.28</v>
      </c>
      <c r="N6" s="23">
        <f>+N5</f>
        <v>5079</v>
      </c>
      <c r="O6" s="23">
        <f t="shared" si="2"/>
        <v>8.8100570978539086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70" zoomScaleNormal="70" workbookViewId="0">
      <selection activeCell="O5" sqref="O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68</v>
      </c>
      <c r="G4" s="111">
        <v>1</v>
      </c>
      <c r="H4" s="111">
        <v>4</v>
      </c>
      <c r="I4" s="48">
        <v>243</v>
      </c>
      <c r="J4" s="49">
        <v>19</v>
      </c>
      <c r="K4" s="51">
        <f>+I4/G4</f>
        <v>243</v>
      </c>
      <c r="L4" s="51">
        <f t="shared" ref="L4" si="0">+I4/J4</f>
        <v>12.789473684210526</v>
      </c>
      <c r="M4" s="48">
        <v>46537</v>
      </c>
      <c r="N4" s="49">
        <v>3291</v>
      </c>
      <c r="O4" s="92">
        <f t="shared" ref="O4" si="1">M4/N4</f>
        <v>14.140686721361288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C31" sqref="C31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20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>
        <v>1</v>
      </c>
      <c r="B4" s="10" t="s">
        <v>21</v>
      </c>
      <c r="C4" s="11">
        <v>42748</v>
      </c>
      <c r="D4" s="12" t="s">
        <v>15</v>
      </c>
      <c r="E4" s="12" t="s">
        <v>22</v>
      </c>
      <c r="F4" s="12">
        <v>32</v>
      </c>
      <c r="G4" s="12">
        <v>32</v>
      </c>
      <c r="H4" s="12">
        <v>1</v>
      </c>
      <c r="I4" s="13">
        <v>12852.5</v>
      </c>
      <c r="J4" s="14">
        <v>1391</v>
      </c>
      <c r="K4" s="15">
        <f t="shared" ref="K4" si="0">+J4/G4</f>
        <v>43.46875</v>
      </c>
      <c r="L4" s="16">
        <f t="shared" ref="L4" si="1">+I4/J4</f>
        <v>9.2397555715312727</v>
      </c>
      <c r="M4" s="13">
        <v>12852.5</v>
      </c>
      <c r="N4" s="14">
        <v>1391</v>
      </c>
      <c r="O4" s="17">
        <f t="shared" ref="O4:O6" si="2">M4/N4</f>
        <v>9.2397555715312727</v>
      </c>
    </row>
    <row r="5" spans="1:15" ht="16.5" x14ac:dyDescent="0.25">
      <c r="A5" s="3">
        <v>2</v>
      </c>
      <c r="B5" s="10" t="s">
        <v>14</v>
      </c>
      <c r="C5" s="11">
        <v>42720</v>
      </c>
      <c r="D5" s="12" t="s">
        <v>15</v>
      </c>
      <c r="E5" s="12" t="s">
        <v>16</v>
      </c>
      <c r="F5" s="12">
        <v>45</v>
      </c>
      <c r="G5" s="12">
        <v>3</v>
      </c>
      <c r="H5" s="12">
        <v>5</v>
      </c>
      <c r="I5" s="13">
        <v>884</v>
      </c>
      <c r="J5" s="14">
        <v>109</v>
      </c>
      <c r="K5" s="15">
        <f t="shared" ref="K5" si="3">+J5/G5</f>
        <v>36.333333333333336</v>
      </c>
      <c r="L5" s="16">
        <f t="shared" ref="L5:L6" si="4">+I5/J5</f>
        <v>8.1100917431192663</v>
      </c>
      <c r="M5" s="13">
        <v>44418.28</v>
      </c>
      <c r="N5" s="14">
        <v>5038</v>
      </c>
      <c r="O5" s="17">
        <f t="shared" si="2"/>
        <v>8.8166494640730448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>
        <f>+I5</f>
        <v>884</v>
      </c>
      <c r="J6" s="23">
        <f>+J5</f>
        <v>109</v>
      </c>
      <c r="K6" s="23"/>
      <c r="L6" s="23">
        <f t="shared" si="4"/>
        <v>8.1100917431192663</v>
      </c>
      <c r="M6" s="23">
        <f>+M5</f>
        <v>44418.28</v>
      </c>
      <c r="N6" s="23">
        <f>+N5</f>
        <v>5038</v>
      </c>
      <c r="O6" s="23">
        <f t="shared" si="2"/>
        <v>8.8166494640730448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60" zoomScaleNormal="60" workbookViewId="0">
      <selection activeCell="J18" sqref="J18"/>
    </sheetView>
  </sheetViews>
  <sheetFormatPr defaultRowHeight="15" x14ac:dyDescent="0.25"/>
  <cols>
    <col min="1" max="1" width="2.140625" customWidth="1"/>
    <col min="2" max="2" width="17.5703125" customWidth="1"/>
    <col min="3" max="3" width="14.42578125" customWidth="1"/>
    <col min="4" max="4" width="11.140625" customWidth="1"/>
    <col min="5" max="5" width="12.85546875" customWidth="1"/>
    <col min="6" max="6" width="15.140625" customWidth="1"/>
    <col min="7" max="7" width="14" customWidth="1"/>
    <col min="8" max="8" width="9.85546875" customWidth="1"/>
    <col min="9" max="9" width="11.5703125" customWidth="1"/>
    <col min="10" max="10" width="8.140625" customWidth="1"/>
    <col min="11" max="11" width="11" customWidth="1"/>
    <col min="12" max="12" width="11.42578125" customWidth="1"/>
    <col min="13" max="13" width="11.5703125" customWidth="1"/>
    <col min="14" max="14" width="9.28515625" customWidth="1"/>
    <col min="15" max="15" width="19.28515625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19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14</v>
      </c>
      <c r="C4" s="11">
        <v>42720</v>
      </c>
      <c r="D4" s="12" t="s">
        <v>15</v>
      </c>
      <c r="E4" s="12" t="s">
        <v>16</v>
      </c>
      <c r="F4" s="12">
        <v>45</v>
      </c>
      <c r="G4" s="12">
        <v>8</v>
      </c>
      <c r="H4" s="12">
        <v>4</v>
      </c>
      <c r="I4" s="13">
        <v>3983</v>
      </c>
      <c r="J4" s="14">
        <v>458</v>
      </c>
      <c r="K4" s="15">
        <f t="shared" ref="K4" si="0">+J4/G4</f>
        <v>57.25</v>
      </c>
      <c r="L4" s="16">
        <f t="shared" ref="L4:L5" si="1">+I4/J4</f>
        <v>8.6965065502183414</v>
      </c>
      <c r="M4" s="13">
        <v>43534.28</v>
      </c>
      <c r="N4" s="14">
        <v>4929</v>
      </c>
      <c r="O4" s="17">
        <f t="shared" ref="O4:O5" si="2">M4/N4</f>
        <v>8.8322742949888422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>
        <f>+I4</f>
        <v>3983</v>
      </c>
      <c r="J5" s="23">
        <f>+J4</f>
        <v>458</v>
      </c>
      <c r="K5" s="23"/>
      <c r="L5" s="23">
        <f t="shared" si="1"/>
        <v>8.6965065502183414</v>
      </c>
      <c r="M5" s="23">
        <f>+M4</f>
        <v>43534.28</v>
      </c>
      <c r="N5" s="23">
        <f>+N4</f>
        <v>4929</v>
      </c>
      <c r="O5" s="23">
        <f t="shared" si="2"/>
        <v>8.8322742949888422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zoomScale="60" zoomScaleNormal="60" workbookViewId="0">
      <selection activeCell="L11" sqref="L11"/>
    </sheetView>
  </sheetViews>
  <sheetFormatPr defaultRowHeight="15" x14ac:dyDescent="0.25"/>
  <cols>
    <col min="1" max="1" width="2.140625" bestFit="1" customWidth="1"/>
    <col min="2" max="2" width="17.5703125" bestFit="1" customWidth="1"/>
    <col min="3" max="3" width="14.42578125" bestFit="1" customWidth="1"/>
    <col min="4" max="4" width="11.140625" bestFit="1" customWidth="1"/>
    <col min="5" max="5" width="12.85546875" bestFit="1" customWidth="1"/>
    <col min="6" max="6" width="15.140625" bestFit="1" customWidth="1"/>
    <col min="7" max="7" width="14" bestFit="1" customWidth="1"/>
    <col min="8" max="8" width="9.85546875" customWidth="1"/>
    <col min="9" max="9" width="11.5703125" bestFit="1" customWidth="1"/>
    <col min="10" max="10" width="8.140625" bestFit="1" customWidth="1"/>
    <col min="11" max="11" width="11" bestFit="1" customWidth="1"/>
    <col min="12" max="12" width="11.42578125" bestFit="1" customWidth="1"/>
    <col min="13" max="13" width="11.5703125" bestFit="1" customWidth="1"/>
    <col min="14" max="14" width="9.28515625" bestFit="1" customWidth="1"/>
    <col min="15" max="15" width="16.85546875" bestFit="1" customWidth="1"/>
  </cols>
  <sheetData>
    <row r="1" spans="1:15" ht="42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206" t="s">
        <v>18</v>
      </c>
      <c r="O1" s="207"/>
    </row>
    <row r="2" spans="1:15" ht="17.25" thickBot="1" x14ac:dyDescent="0.3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8" t="s">
        <v>8</v>
      </c>
      <c r="J2" s="198"/>
      <c r="K2" s="198"/>
      <c r="L2" s="199"/>
      <c r="M2" s="181" t="s">
        <v>9</v>
      </c>
      <c r="N2" s="182"/>
      <c r="O2" s="183"/>
    </row>
    <row r="3" spans="1:15" ht="29.25" thickBot="1" x14ac:dyDescent="0.3">
      <c r="A3" s="3"/>
      <c r="B3" s="201"/>
      <c r="C3" s="202"/>
      <c r="D3" s="203"/>
      <c r="E3" s="203"/>
      <c r="F3" s="204"/>
      <c r="G3" s="204"/>
      <c r="H3" s="205"/>
      <c r="I3" s="4" t="s">
        <v>10</v>
      </c>
      <c r="J3" s="5" t="s">
        <v>11</v>
      </c>
      <c r="K3" s="5" t="s">
        <v>12</v>
      </c>
      <c r="L3" s="6" t="s">
        <v>13</v>
      </c>
      <c r="M3" s="7" t="s">
        <v>9</v>
      </c>
      <c r="N3" s="8" t="s">
        <v>11</v>
      </c>
      <c r="O3" s="9" t="s">
        <v>13</v>
      </c>
    </row>
    <row r="4" spans="1:15" ht="16.5" x14ac:dyDescent="0.25">
      <c r="A4" s="3"/>
      <c r="B4" s="10" t="s">
        <v>14</v>
      </c>
      <c r="C4" s="11">
        <v>42720</v>
      </c>
      <c r="D4" s="12" t="s">
        <v>15</v>
      </c>
      <c r="E4" s="12" t="s">
        <v>16</v>
      </c>
      <c r="F4" s="12">
        <v>45</v>
      </c>
      <c r="G4" s="12">
        <v>27</v>
      </c>
      <c r="H4" s="12">
        <v>3</v>
      </c>
      <c r="I4" s="13">
        <v>5135</v>
      </c>
      <c r="J4" s="14">
        <v>588</v>
      </c>
      <c r="K4" s="15">
        <f t="shared" ref="K4" si="0">+J4/G4</f>
        <v>21.777777777777779</v>
      </c>
      <c r="L4" s="16">
        <f t="shared" ref="L4" si="1">+I4/J4</f>
        <v>8.7329931972789119</v>
      </c>
      <c r="M4" s="13">
        <v>39551.279999999999</v>
      </c>
      <c r="N4" s="14">
        <v>4471</v>
      </c>
      <c r="O4" s="17">
        <f t="shared" ref="O4" si="2">M4/N4</f>
        <v>8.8461820621784835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>
        <v>5135</v>
      </c>
      <c r="J5" s="23">
        <v>588</v>
      </c>
      <c r="K5" s="23"/>
      <c r="L5" s="23">
        <f t="shared" ref="L5" si="3">+I5/J5</f>
        <v>8.7329931972789119</v>
      </c>
      <c r="M5" s="23">
        <v>39551.279999999999</v>
      </c>
      <c r="N5" s="23">
        <v>4471</v>
      </c>
      <c r="O5" s="23">
        <f t="shared" ref="O5" si="4">M5/N5</f>
        <v>8.8461820621784835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A2" zoomScale="70" zoomScaleNormal="70" workbookViewId="0">
      <selection activeCell="M4" sqref="M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295</v>
      </c>
      <c r="C4" s="109">
        <v>43812</v>
      </c>
      <c r="D4" s="111" t="s">
        <v>15</v>
      </c>
      <c r="E4" s="177" t="s">
        <v>296</v>
      </c>
      <c r="F4" s="111">
        <v>6</v>
      </c>
      <c r="G4" s="111">
        <v>6</v>
      </c>
      <c r="H4" s="111">
        <v>1</v>
      </c>
      <c r="I4" s="48">
        <v>422.5</v>
      </c>
      <c r="J4" s="49">
        <v>28</v>
      </c>
      <c r="K4" s="51">
        <f>+I4/G4</f>
        <v>70.416666666666671</v>
      </c>
      <c r="L4" s="51">
        <f t="shared" ref="L4" si="0">+I4/J4</f>
        <v>15.089285714285714</v>
      </c>
      <c r="M4" s="48">
        <v>422.5</v>
      </c>
      <c r="N4" s="49">
        <v>28</v>
      </c>
      <c r="O4" s="92">
        <f t="shared" ref="O4" si="1">M4/N4</f>
        <v>15.089285714285714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B1" zoomScale="85" zoomScaleNormal="85" workbookViewId="0">
      <selection activeCell="L11" sqref="L1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>
        <v>0</v>
      </c>
      <c r="G4" s="111">
        <v>0</v>
      </c>
      <c r="H4" s="111">
        <v>0</v>
      </c>
      <c r="I4" s="48">
        <v>0</v>
      </c>
      <c r="J4" s="49">
        <v>0</v>
      </c>
      <c r="K4" s="51" t="e">
        <f>+I4/G4</f>
        <v>#DIV/0!</v>
      </c>
      <c r="L4" s="51" t="e">
        <f t="shared" ref="L4" si="0">+I4/J4</f>
        <v>#DIV/0!</v>
      </c>
      <c r="M4" s="178">
        <v>0</v>
      </c>
      <c r="N4" s="49">
        <v>0</v>
      </c>
      <c r="O4" s="92" t="e">
        <f t="shared" ref="O4" si="1">M4/N4</f>
        <v>#DIV/0!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B1" zoomScale="85" zoomScaleNormal="85" workbookViewId="0">
      <selection activeCell="N7" sqref="N7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288</v>
      </c>
      <c r="C4" s="109">
        <v>43777</v>
      </c>
      <c r="D4" s="111" t="s">
        <v>15</v>
      </c>
      <c r="E4" s="177" t="s">
        <v>289</v>
      </c>
      <c r="F4" s="111">
        <v>7</v>
      </c>
      <c r="G4" s="111">
        <v>2</v>
      </c>
      <c r="H4" s="111">
        <v>2</v>
      </c>
      <c r="I4" s="48">
        <v>6369</v>
      </c>
      <c r="J4" s="49">
        <v>591</v>
      </c>
      <c r="K4" s="51">
        <f>+I4/G4</f>
        <v>3184.5</v>
      </c>
      <c r="L4" s="51">
        <f t="shared" ref="L4" si="0">+I4/J4</f>
        <v>10.776649746192893</v>
      </c>
      <c r="M4" s="178">
        <v>7402</v>
      </c>
      <c r="N4" s="49">
        <v>667</v>
      </c>
      <c r="O4" s="92">
        <f t="shared" ref="O4" si="1">M4/N4</f>
        <v>11.097451274362818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1" zoomScale="85" zoomScaleNormal="85" workbookViewId="0">
      <selection activeCell="K11" sqref="K1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6</v>
      </c>
      <c r="H4" s="111">
        <v>4</v>
      </c>
      <c r="I4" s="48">
        <v>285</v>
      </c>
      <c r="J4" s="49">
        <v>19</v>
      </c>
      <c r="K4" s="51">
        <f>+I4/G4</f>
        <v>47.5</v>
      </c>
      <c r="L4" s="51">
        <f t="shared" ref="L4" si="0">+I4/J4</f>
        <v>15</v>
      </c>
      <c r="M4" s="48">
        <v>29763.5</v>
      </c>
      <c r="N4" s="49">
        <v>1959</v>
      </c>
      <c r="O4" s="92">
        <f t="shared" ref="O4:O5" si="1">M4/N4</f>
        <v>15.193210821847881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1</v>
      </c>
      <c r="H5" s="111">
        <v>5</v>
      </c>
      <c r="I5" s="48">
        <v>0</v>
      </c>
      <c r="J5" s="49">
        <v>0</v>
      </c>
      <c r="K5" s="51">
        <f>+I5/G5</f>
        <v>0</v>
      </c>
      <c r="L5" s="51">
        <v>0</v>
      </c>
      <c r="M5" s="48">
        <v>29793.5</v>
      </c>
      <c r="N5" s="49">
        <v>2459</v>
      </c>
      <c r="O5" s="92">
        <f t="shared" si="1"/>
        <v>12.116104107360716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C1" zoomScaleNormal="100" workbookViewId="0">
      <selection activeCell="M9" sqref="M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/>
      <c r="G4" s="111"/>
      <c r="H4" s="111"/>
      <c r="I4" s="48"/>
      <c r="J4" s="49"/>
      <c r="K4" s="51"/>
      <c r="L4" s="51"/>
      <c r="M4" s="178"/>
      <c r="N4" s="49"/>
      <c r="O4" s="92"/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opLeftCell="C1" zoomScaleNormal="100" workbookViewId="0">
      <selection activeCell="N1" sqref="N1:O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292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/>
      <c r="C4" s="109"/>
      <c r="D4" s="111"/>
      <c r="E4" s="177"/>
      <c r="F4" s="111"/>
      <c r="G4" s="111"/>
      <c r="H4" s="111"/>
      <c r="I4" s="48"/>
      <c r="J4" s="49"/>
      <c r="K4" s="51"/>
      <c r="L4" s="51"/>
      <c r="M4" s="178"/>
      <c r="N4" s="49"/>
      <c r="O4" s="92"/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5" zoomScaleNormal="85" workbookViewId="0">
      <selection activeCell="N9" sqref="N9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288</v>
      </c>
      <c r="C4" s="109">
        <v>43777</v>
      </c>
      <c r="D4" s="111" t="s">
        <v>15</v>
      </c>
      <c r="E4" s="177" t="s">
        <v>289</v>
      </c>
      <c r="F4" s="111">
        <v>7</v>
      </c>
      <c r="G4" s="111">
        <v>7</v>
      </c>
      <c r="H4" s="111">
        <v>1</v>
      </c>
      <c r="I4" s="48">
        <v>1033</v>
      </c>
      <c r="J4" s="49">
        <v>76</v>
      </c>
      <c r="K4" s="51">
        <f>+I4/G4</f>
        <v>147.57142857142858</v>
      </c>
      <c r="L4" s="51">
        <f t="shared" ref="L4" si="0">+I4/J4</f>
        <v>13.592105263157896</v>
      </c>
      <c r="M4" s="178">
        <v>1033</v>
      </c>
      <c r="N4" s="49">
        <v>76</v>
      </c>
      <c r="O4" s="92">
        <f t="shared" ref="O4" si="1">M4/N4</f>
        <v>13.592105263157896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zoomScale="85" zoomScaleNormal="85" workbookViewId="0">
      <selection activeCell="D2" sqref="D2:D3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278</v>
      </c>
      <c r="C4" s="109">
        <v>43735</v>
      </c>
      <c r="D4" s="111" t="s">
        <v>15</v>
      </c>
      <c r="E4" s="177" t="s">
        <v>243</v>
      </c>
      <c r="F4" s="111">
        <v>48</v>
      </c>
      <c r="G4" s="111">
        <v>1</v>
      </c>
      <c r="H4" s="111">
        <v>6</v>
      </c>
      <c r="I4" s="48">
        <v>60</v>
      </c>
      <c r="J4" s="49">
        <v>4</v>
      </c>
      <c r="K4" s="51">
        <f>+I4/G4</f>
        <v>60</v>
      </c>
      <c r="L4" s="51">
        <f t="shared" ref="L4" si="0">+I4/J4</f>
        <v>15</v>
      </c>
      <c r="M4" s="178">
        <v>25103</v>
      </c>
      <c r="N4" s="49">
        <v>1799</v>
      </c>
      <c r="O4" s="92">
        <f t="shared" ref="O4" si="1">M4/N4</f>
        <v>13.953863257365203</v>
      </c>
    </row>
    <row r="5" spans="1:15" ht="16.5" x14ac:dyDescent="0.25">
      <c r="B5" s="108"/>
      <c r="C5" s="109"/>
      <c r="D5" s="111"/>
      <c r="E5" s="177"/>
      <c r="F5" s="111"/>
      <c r="G5" s="111"/>
      <c r="H5" s="111"/>
      <c r="I5" s="48"/>
      <c r="J5" s="49"/>
      <c r="K5" s="51"/>
      <c r="L5" s="51"/>
      <c r="M5" s="178"/>
      <c r="N5" s="49"/>
      <c r="O5" s="92"/>
    </row>
    <row r="6" spans="1:15" ht="16.5" x14ac:dyDescent="0.25">
      <c r="B6" s="108"/>
      <c r="C6" s="109"/>
      <c r="D6" s="111"/>
      <c r="E6" s="180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14" spans="1:15" x14ac:dyDescent="0.25">
      <c r="E14" s="179"/>
    </row>
    <row r="15" spans="1:15" x14ac:dyDescent="0.25">
      <c r="E15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N6" sqref="N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1</v>
      </c>
      <c r="H4" s="111">
        <v>4</v>
      </c>
      <c r="I4" s="48">
        <v>105</v>
      </c>
      <c r="J4" s="49">
        <v>7</v>
      </c>
      <c r="K4" s="51">
        <f>+I4/G4</f>
        <v>105</v>
      </c>
      <c r="L4" s="51">
        <f t="shared" ref="L4:L6" si="0">+I4/J4</f>
        <v>15</v>
      </c>
      <c r="M4" s="178">
        <v>35184.5</v>
      </c>
      <c r="N4" s="49">
        <v>2068</v>
      </c>
      <c r="O4" s="92">
        <f t="shared" ref="O4:O6" si="1">M4/N4</f>
        <v>17.013781431334621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2</v>
      </c>
      <c r="H5" s="111">
        <v>5</v>
      </c>
      <c r="I5" s="48">
        <v>101</v>
      </c>
      <c r="J5" s="49">
        <v>7</v>
      </c>
      <c r="K5" s="51">
        <f>+I5/G5</f>
        <v>50.5</v>
      </c>
      <c r="L5" s="51">
        <f t="shared" si="0"/>
        <v>14.428571428571429</v>
      </c>
      <c r="M5" s="178">
        <v>25043</v>
      </c>
      <c r="N5" s="49">
        <v>1795</v>
      </c>
      <c r="O5" s="92">
        <f t="shared" si="1"/>
        <v>13.951532033426183</v>
      </c>
    </row>
    <row r="6" spans="1:15" ht="16.5" x14ac:dyDescent="0.25">
      <c r="B6" s="108" t="s">
        <v>273</v>
      </c>
      <c r="C6" s="109">
        <v>43602</v>
      </c>
      <c r="D6" s="111" t="s">
        <v>15</v>
      </c>
      <c r="E6" s="177" t="s">
        <v>247</v>
      </c>
      <c r="F6" s="111">
        <v>70</v>
      </c>
      <c r="G6" s="111">
        <v>1</v>
      </c>
      <c r="H6" s="111">
        <v>7</v>
      </c>
      <c r="I6" s="48">
        <v>204</v>
      </c>
      <c r="J6" s="49">
        <v>17</v>
      </c>
      <c r="K6" s="51">
        <f>+I6/G6</f>
        <v>204</v>
      </c>
      <c r="L6" s="51">
        <f t="shared" si="0"/>
        <v>12</v>
      </c>
      <c r="M6" s="178">
        <v>63335.67</v>
      </c>
      <c r="N6" s="49">
        <v>4593</v>
      </c>
      <c r="O6" s="92">
        <f t="shared" si="1"/>
        <v>13.789608099281516</v>
      </c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zoomScale="85" zoomScaleNormal="85" workbookViewId="0">
      <selection activeCell="N5" sqref="N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3</v>
      </c>
      <c r="H4" s="111">
        <v>3</v>
      </c>
      <c r="I4" s="48">
        <v>16631</v>
      </c>
      <c r="J4" s="49">
        <v>996</v>
      </c>
      <c r="K4" s="51">
        <f>+I4/G4</f>
        <v>5543.666666666667</v>
      </c>
      <c r="L4" s="51">
        <f t="shared" ref="L4:L5" si="0">+I4/J4</f>
        <v>16.697791164658636</v>
      </c>
      <c r="M4" s="178">
        <v>35079.5</v>
      </c>
      <c r="N4" s="49">
        <v>2061</v>
      </c>
      <c r="O4" s="92">
        <f t="shared" ref="O4:O5" si="1">M4/N4</f>
        <v>17.020621057738961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4</v>
      </c>
      <c r="H5" s="111">
        <v>4</v>
      </c>
      <c r="I5" s="48">
        <v>435</v>
      </c>
      <c r="J5" s="49">
        <v>38</v>
      </c>
      <c r="K5" s="51">
        <f>+I5/G5</f>
        <v>108.75</v>
      </c>
      <c r="L5" s="51">
        <f t="shared" si="0"/>
        <v>11.447368421052632</v>
      </c>
      <c r="M5" s="178">
        <v>24942</v>
      </c>
      <c r="N5" s="49">
        <v>1788</v>
      </c>
      <c r="O5" s="92">
        <f t="shared" si="1"/>
        <v>13.949664429530202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zoomScale="85" zoomScaleNormal="85" workbookViewId="0">
      <selection activeCell="N10" sqref="N10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9</v>
      </c>
      <c r="H4" s="111">
        <v>2</v>
      </c>
      <c r="I4" s="48">
        <v>4892</v>
      </c>
      <c r="J4" s="49">
        <v>311</v>
      </c>
      <c r="K4" s="51">
        <f>+I4/G4</f>
        <v>543.55555555555554</v>
      </c>
      <c r="L4" s="51">
        <f t="shared" ref="L4:L5" si="0">+I4/J4</f>
        <v>15.729903536977492</v>
      </c>
      <c r="M4" s="178">
        <v>18448.5</v>
      </c>
      <c r="N4" s="49">
        <v>1065</v>
      </c>
      <c r="O4" s="92">
        <f t="shared" ref="O4:O5" si="1">M4/N4</f>
        <v>17.322535211267606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9</v>
      </c>
      <c r="H5" s="111">
        <v>3</v>
      </c>
      <c r="I5" s="48">
        <v>2684</v>
      </c>
      <c r="J5" s="49">
        <v>222</v>
      </c>
      <c r="K5" s="51">
        <f>+I5/G5</f>
        <v>298.22222222222223</v>
      </c>
      <c r="L5" s="51">
        <f t="shared" si="0"/>
        <v>12.09009009009009</v>
      </c>
      <c r="M5" s="178">
        <v>24620</v>
      </c>
      <c r="N5" s="49">
        <v>1750</v>
      </c>
      <c r="O5" s="92">
        <f t="shared" si="1"/>
        <v>14.068571428571429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N1" sqref="N1:O1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280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28.5" x14ac:dyDescent="0.25">
      <c r="A4" s="164"/>
      <c r="B4" s="108" t="s">
        <v>281</v>
      </c>
      <c r="C4" s="109">
        <v>43742</v>
      </c>
      <c r="D4" s="111" t="s">
        <v>15</v>
      </c>
      <c r="E4" s="177" t="s">
        <v>282</v>
      </c>
      <c r="F4" s="111">
        <v>30</v>
      </c>
      <c r="G4" s="111">
        <v>30</v>
      </c>
      <c r="H4" s="111">
        <v>1</v>
      </c>
      <c r="I4" s="48">
        <v>13556</v>
      </c>
      <c r="J4" s="49">
        <v>754</v>
      </c>
      <c r="K4" s="51">
        <f>+I4/G4</f>
        <v>451.86666666666667</v>
      </c>
      <c r="L4" s="51">
        <f t="shared" ref="L4" si="0">+I4/J4</f>
        <v>17.978779840848805</v>
      </c>
      <c r="M4" s="178">
        <v>13556</v>
      </c>
      <c r="N4" s="49">
        <v>754</v>
      </c>
      <c r="O4" s="92">
        <f t="shared" ref="O4" si="1">M4/N4</f>
        <v>17.978779840848805</v>
      </c>
    </row>
    <row r="5" spans="1:15" s="173" customFormat="1" ht="16.5" x14ac:dyDescent="0.25">
      <c r="A5" s="164"/>
      <c r="B5" s="108" t="s">
        <v>278</v>
      </c>
      <c r="C5" s="109">
        <v>43735</v>
      </c>
      <c r="D5" s="111" t="s">
        <v>15</v>
      </c>
      <c r="E5" s="177" t="s">
        <v>243</v>
      </c>
      <c r="F5" s="111">
        <v>48</v>
      </c>
      <c r="G5" s="111">
        <v>11</v>
      </c>
      <c r="H5" s="111">
        <v>2</v>
      </c>
      <c r="I5" s="48">
        <v>2746</v>
      </c>
      <c r="J5" s="49">
        <v>227</v>
      </c>
      <c r="K5" s="51">
        <f>+I5/G5</f>
        <v>249.63636363636363</v>
      </c>
      <c r="L5" s="51">
        <f t="shared" ref="L5" si="2">+I5/J5</f>
        <v>12.096916299559471</v>
      </c>
      <c r="M5" s="178">
        <v>21771</v>
      </c>
      <c r="N5" s="49">
        <v>1525</v>
      </c>
      <c r="O5" s="92">
        <f t="shared" ref="O5" si="3">M5/N5</f>
        <v>14.276065573770492</v>
      </c>
    </row>
    <row r="6" spans="1:15" ht="16.5" x14ac:dyDescent="0.25">
      <c r="B6" s="108"/>
      <c r="C6" s="109"/>
      <c r="D6" s="111"/>
      <c r="E6" s="177"/>
      <c r="F6" s="111"/>
      <c r="G6" s="111"/>
      <c r="H6" s="111"/>
      <c r="I6" s="48"/>
      <c r="J6" s="49"/>
      <c r="K6" s="51"/>
      <c r="L6" s="51"/>
      <c r="M6" s="178"/>
      <c r="N6" s="49"/>
      <c r="O6" s="92"/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B6" sqref="B6:F6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278</v>
      </c>
      <c r="C4" s="109">
        <v>43735</v>
      </c>
      <c r="D4" s="111" t="s">
        <v>15</v>
      </c>
      <c r="E4" s="177" t="s">
        <v>243</v>
      </c>
      <c r="F4" s="111">
        <v>48</v>
      </c>
      <c r="G4" s="111">
        <v>48</v>
      </c>
      <c r="H4" s="111">
        <v>1</v>
      </c>
      <c r="I4" s="48">
        <v>19025</v>
      </c>
      <c r="J4" s="49">
        <v>1298</v>
      </c>
      <c r="K4" s="51">
        <f>+I4/G4</f>
        <v>396.35416666666669</v>
      </c>
      <c r="L4" s="51">
        <f t="shared" ref="L4:L5" si="0">+I4/J4</f>
        <v>14.657164869029275</v>
      </c>
      <c r="M4" s="178">
        <v>19025</v>
      </c>
      <c r="N4" s="49">
        <v>1298</v>
      </c>
      <c r="O4" s="92">
        <f t="shared" ref="O4:O5" si="1">M4/N4</f>
        <v>14.657164869029275</v>
      </c>
    </row>
    <row r="5" spans="1:15" s="173" customFormat="1" ht="16.5" x14ac:dyDescent="0.25">
      <c r="A5" s="164"/>
      <c r="B5" s="108" t="s">
        <v>275</v>
      </c>
      <c r="C5" s="109">
        <v>43728</v>
      </c>
      <c r="D5" s="111" t="s">
        <v>15</v>
      </c>
      <c r="E5" s="180" t="s">
        <v>276</v>
      </c>
      <c r="F5" s="111">
        <v>39</v>
      </c>
      <c r="G5" s="111">
        <v>7</v>
      </c>
      <c r="H5" s="111">
        <v>2</v>
      </c>
      <c r="I5" s="48">
        <v>703.5</v>
      </c>
      <c r="J5" s="49">
        <v>56</v>
      </c>
      <c r="K5" s="51">
        <f>+I5/G5</f>
        <v>100.5</v>
      </c>
      <c r="L5" s="51">
        <f t="shared" si="0"/>
        <v>12.5625</v>
      </c>
      <c r="M5" s="178">
        <v>17807</v>
      </c>
      <c r="N5" s="49">
        <v>1128</v>
      </c>
      <c r="O5" s="92">
        <f t="shared" si="1"/>
        <v>15.786347517730496</v>
      </c>
    </row>
    <row r="6" spans="1:15" ht="16.5" x14ac:dyDescent="0.25">
      <c r="B6" s="108" t="s">
        <v>273</v>
      </c>
      <c r="C6" s="109">
        <v>43602</v>
      </c>
      <c r="D6" s="111" t="s">
        <v>15</v>
      </c>
      <c r="E6" s="177" t="s">
        <v>247</v>
      </c>
      <c r="F6" s="111">
        <v>70</v>
      </c>
      <c r="G6" s="111">
        <v>2</v>
      </c>
      <c r="H6" s="111">
        <v>6</v>
      </c>
      <c r="I6" s="48">
        <v>529</v>
      </c>
      <c r="J6" s="49">
        <v>79</v>
      </c>
      <c r="K6" s="51">
        <f>+I6/G6</f>
        <v>264.5</v>
      </c>
      <c r="L6" s="51">
        <f t="shared" ref="L6" si="2">+I6/J6</f>
        <v>6.6962025316455698</v>
      </c>
      <c r="M6" s="178">
        <v>62918</v>
      </c>
      <c r="N6" s="49">
        <v>4560</v>
      </c>
      <c r="O6" s="92">
        <f t="shared" ref="O6" si="3">M6/N6</f>
        <v>13.79780701754386</v>
      </c>
    </row>
    <row r="7" spans="1:15" ht="16.5" x14ac:dyDescent="0.25">
      <c r="B7" s="108"/>
      <c r="C7" s="109"/>
      <c r="D7" s="111"/>
      <c r="E7" s="180"/>
      <c r="F7" s="111"/>
      <c r="G7" s="111"/>
      <c r="H7" s="111"/>
      <c r="I7" s="48"/>
      <c r="J7" s="49"/>
      <c r="K7" s="51"/>
      <c r="L7" s="51"/>
      <c r="M7" s="178"/>
      <c r="N7" s="49"/>
      <c r="O7" s="92"/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70" zoomScaleNormal="70" workbookViewId="0">
      <selection activeCell="E11" sqref="E11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273</v>
      </c>
      <c r="C4" s="109">
        <v>43602</v>
      </c>
      <c r="D4" s="111" t="s">
        <v>15</v>
      </c>
      <c r="E4" s="177" t="s">
        <v>247</v>
      </c>
      <c r="F4" s="111">
        <v>70</v>
      </c>
      <c r="G4" s="111">
        <v>7</v>
      </c>
      <c r="H4" s="111">
        <v>5</v>
      </c>
      <c r="I4" s="48">
        <v>4726</v>
      </c>
      <c r="J4" s="49">
        <v>439</v>
      </c>
      <c r="K4" s="51">
        <f>+I4/G4</f>
        <v>675.14285714285711</v>
      </c>
      <c r="L4" s="51">
        <f t="shared" ref="L4" si="0">+I4/J4</f>
        <v>10.765375854214122</v>
      </c>
      <c r="M4" s="178">
        <v>62774.67</v>
      </c>
      <c r="N4" s="49">
        <v>4546</v>
      </c>
      <c r="O4" s="92">
        <f t="shared" ref="O4:O5" si="1">M4/N4</f>
        <v>13.808770347558292</v>
      </c>
    </row>
    <row r="5" spans="1:15" s="173" customFormat="1" ht="16.5" x14ac:dyDescent="0.25">
      <c r="A5" s="164"/>
      <c r="B5" s="108" t="s">
        <v>275</v>
      </c>
      <c r="C5" s="109">
        <v>43728</v>
      </c>
      <c r="D5" s="111" t="s">
        <v>15</v>
      </c>
      <c r="E5" s="180" t="s">
        <v>276</v>
      </c>
      <c r="F5" s="111">
        <v>39</v>
      </c>
      <c r="G5" s="111">
        <v>39</v>
      </c>
      <c r="H5" s="111">
        <v>1</v>
      </c>
      <c r="I5" s="48">
        <v>17103.5</v>
      </c>
      <c r="J5" s="49">
        <v>1072</v>
      </c>
      <c r="K5" s="51">
        <f>+I5/G5</f>
        <v>438.55128205128204</v>
      </c>
      <c r="L5" s="51">
        <f t="shared" ref="L5" si="2">+I5/J5</f>
        <v>15.954757462686567</v>
      </c>
      <c r="M5" s="178" t="s">
        <v>277</v>
      </c>
      <c r="N5" s="49">
        <v>1072</v>
      </c>
      <c r="O5" s="92" t="e">
        <f t="shared" si="1"/>
        <v>#VALUE!</v>
      </c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H5" sqref="H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2</v>
      </c>
      <c r="H4" s="111">
        <v>3</v>
      </c>
      <c r="I4" s="48">
        <v>20</v>
      </c>
      <c r="J4" s="49">
        <v>1</v>
      </c>
      <c r="K4" s="51">
        <f>+I4/G4</f>
        <v>10</v>
      </c>
      <c r="L4" s="51">
        <f t="shared" ref="L4:L5" si="0">+I4/J4</f>
        <v>20</v>
      </c>
      <c r="M4" s="48">
        <v>29478.5</v>
      </c>
      <c r="N4" s="49">
        <v>1940</v>
      </c>
      <c r="O4" s="92">
        <f t="shared" ref="O4:O5" si="1">M4/N4</f>
        <v>15.195103092783505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1</v>
      </c>
      <c r="H5" s="111">
        <v>4</v>
      </c>
      <c r="I5" s="48">
        <v>46</v>
      </c>
      <c r="J5" s="49">
        <v>4</v>
      </c>
      <c r="K5" s="51">
        <f>+I5/G5</f>
        <v>46</v>
      </c>
      <c r="L5" s="51">
        <f t="shared" si="0"/>
        <v>11.5</v>
      </c>
      <c r="M5" s="48">
        <v>29793.5</v>
      </c>
      <c r="N5" s="49">
        <v>2459</v>
      </c>
      <c r="O5" s="92">
        <f t="shared" si="1"/>
        <v>12.116104107360716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5" zoomScaleNormal="85" workbookViewId="0">
      <selection activeCell="K19" sqref="K19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273</v>
      </c>
      <c r="C4" s="109">
        <v>43602</v>
      </c>
      <c r="D4" s="111" t="s">
        <v>15</v>
      </c>
      <c r="E4" s="177" t="s">
        <v>247</v>
      </c>
      <c r="F4" s="111">
        <v>70</v>
      </c>
      <c r="G4" s="111">
        <v>70</v>
      </c>
      <c r="H4" s="111">
        <v>4</v>
      </c>
      <c r="I4" s="48">
        <v>20969.5</v>
      </c>
      <c r="J4" s="49">
        <v>1459</v>
      </c>
      <c r="K4" s="51">
        <f>+I4/G4</f>
        <v>299.56428571428569</v>
      </c>
      <c r="L4" s="51">
        <f t="shared" ref="L4" si="0">+I4/J4</f>
        <v>14.372515421521591</v>
      </c>
      <c r="M4" s="178">
        <v>57026.67</v>
      </c>
      <c r="N4" s="49">
        <v>4005</v>
      </c>
      <c r="O4" s="92">
        <f t="shared" ref="O4" si="1">M4/N4</f>
        <v>14.238868913857678</v>
      </c>
    </row>
    <row r="15" spans="1:15" x14ac:dyDescent="0.25">
      <c r="E15" s="179"/>
    </row>
    <row r="16" spans="1:15" x14ac:dyDescent="0.25">
      <c r="E16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G6" sqref="G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269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</v>
      </c>
      <c r="H4" s="111">
        <v>11</v>
      </c>
      <c r="I4" s="48">
        <v>54</v>
      </c>
      <c r="J4" s="49">
        <v>10</v>
      </c>
      <c r="K4" s="51">
        <f>+I4/G4</f>
        <v>54</v>
      </c>
      <c r="L4" s="51">
        <f t="shared" ref="L4" si="0">+I4/J4</f>
        <v>5.4</v>
      </c>
      <c r="M4" s="178">
        <v>110169</v>
      </c>
      <c r="N4" s="49">
        <v>7632</v>
      </c>
      <c r="O4" s="92">
        <f t="shared" ref="O4" si="1">M4/N4</f>
        <v>14.435141509433961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J11" sqref="J11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270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269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</v>
      </c>
      <c r="H4" s="111">
        <v>10</v>
      </c>
      <c r="I4" s="48">
        <v>174</v>
      </c>
      <c r="J4" s="49">
        <v>34</v>
      </c>
      <c r="K4" s="51">
        <f>+I4/G4</f>
        <v>174</v>
      </c>
      <c r="L4" s="51">
        <f t="shared" ref="L4" si="0">+I4/J4</f>
        <v>5.117647058823529</v>
      </c>
      <c r="M4" s="178">
        <v>110115</v>
      </c>
      <c r="N4" s="49">
        <v>7622</v>
      </c>
      <c r="O4" s="92">
        <f t="shared" ref="O4" si="1">M4/N4</f>
        <v>14.446995539228549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L5" sqref="L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7</v>
      </c>
      <c r="I4" s="48">
        <v>600</v>
      </c>
      <c r="J4" s="49">
        <v>55</v>
      </c>
      <c r="K4" s="51">
        <f>+I4/G4</f>
        <v>600</v>
      </c>
      <c r="L4" s="51">
        <f t="shared" ref="L4" si="0">+I4/J4</f>
        <v>10.909090909090908</v>
      </c>
      <c r="M4" s="178">
        <v>30881.5</v>
      </c>
      <c r="N4" s="49">
        <v>2253</v>
      </c>
      <c r="O4" s="92">
        <f t="shared" ref="O4" si="1">M4/N4</f>
        <v>13.706835330670218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O6" sqref="O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6</v>
      </c>
      <c r="I4" s="48">
        <v>480</v>
      </c>
      <c r="J4" s="49">
        <v>87</v>
      </c>
      <c r="K4" s="51">
        <f>+I4/G4</f>
        <v>480</v>
      </c>
      <c r="L4" s="51">
        <f t="shared" ref="L4" si="0">+I4/J4</f>
        <v>5.5172413793103452</v>
      </c>
      <c r="M4" s="178">
        <v>30281.5</v>
      </c>
      <c r="N4" s="49">
        <v>2198</v>
      </c>
      <c r="O4" s="92">
        <f t="shared" ref="O4" si="1">M4/N4</f>
        <v>13.776842584167426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E18" sqref="E18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5</v>
      </c>
      <c r="I4" s="48">
        <v>592</v>
      </c>
      <c r="J4" s="49">
        <v>54</v>
      </c>
      <c r="K4" s="51">
        <f>+I4/G4</f>
        <v>592</v>
      </c>
      <c r="L4" s="51">
        <f t="shared" ref="L4" si="0">+I4/J4</f>
        <v>10.962962962962964</v>
      </c>
      <c r="M4" s="178">
        <v>29295.5</v>
      </c>
      <c r="N4" s="49">
        <v>2111</v>
      </c>
      <c r="O4" s="92">
        <f t="shared" ref="O4" si="1">M4/N4</f>
        <v>13.877546186641402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85" zoomScaleNormal="85" workbookViewId="0">
      <selection activeCell="E9" sqref="E9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43658</v>
      </c>
      <c r="D4" s="111" t="s">
        <v>15</v>
      </c>
      <c r="E4" s="177" t="s">
        <v>243</v>
      </c>
      <c r="F4" s="111">
        <v>38</v>
      </c>
      <c r="G4" s="111">
        <v>1</v>
      </c>
      <c r="H4" s="111">
        <v>4</v>
      </c>
      <c r="I4" s="48">
        <v>960</v>
      </c>
      <c r="J4" s="49">
        <v>86</v>
      </c>
      <c r="K4" s="51">
        <f>+I4/G4</f>
        <v>960</v>
      </c>
      <c r="L4" s="51">
        <f t="shared" ref="L4" si="0">+I4/J4</f>
        <v>11.162790697674419</v>
      </c>
      <c r="M4" s="178">
        <v>28703</v>
      </c>
      <c r="N4" s="49">
        <v>2057</v>
      </c>
      <c r="O4" s="92">
        <f t="shared" ref="O4" si="1">M4/N4</f>
        <v>13.953816237238698</v>
      </c>
    </row>
    <row r="16" spans="1:15" x14ac:dyDescent="0.25">
      <c r="E16" s="179"/>
    </row>
    <row r="17" spans="5:5" x14ac:dyDescent="0.25">
      <c r="E17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="85" zoomScaleNormal="85" workbookViewId="0">
      <selection activeCell="O3" sqref="O3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261</v>
      </c>
      <c r="C4" s="109">
        <v>43665</v>
      </c>
      <c r="D4" s="111" t="s">
        <v>15</v>
      </c>
      <c r="E4" s="177" t="s">
        <v>262</v>
      </c>
      <c r="F4" s="111">
        <v>21</v>
      </c>
      <c r="G4" s="111">
        <v>2</v>
      </c>
      <c r="H4" s="111">
        <v>2</v>
      </c>
      <c r="I4" s="48">
        <v>96</v>
      </c>
      <c r="J4" s="49">
        <v>8</v>
      </c>
      <c r="K4" s="51">
        <f>+I4/G4</f>
        <v>48</v>
      </c>
      <c r="L4" s="51">
        <f t="shared" ref="L4:L5" si="0">+I4/J4</f>
        <v>12</v>
      </c>
      <c r="M4" s="178">
        <v>5104</v>
      </c>
      <c r="N4" s="49">
        <v>331</v>
      </c>
      <c r="O4" s="92">
        <f t="shared" ref="O4:O5" si="1">M4/N4</f>
        <v>15.419939577039274</v>
      </c>
    </row>
    <row r="5" spans="1:15" s="173" customFormat="1" ht="16.5" x14ac:dyDescent="0.25">
      <c r="A5" s="164"/>
      <c r="B5" s="108" t="s">
        <v>259</v>
      </c>
      <c r="C5" s="109">
        <v>43658</v>
      </c>
      <c r="D5" s="111" t="s">
        <v>15</v>
      </c>
      <c r="E5" s="177" t="s">
        <v>243</v>
      </c>
      <c r="F5" s="111">
        <v>38</v>
      </c>
      <c r="G5" s="111">
        <v>3</v>
      </c>
      <c r="H5" s="111">
        <v>3</v>
      </c>
      <c r="I5" s="48">
        <v>2036</v>
      </c>
      <c r="J5" s="49">
        <v>182</v>
      </c>
      <c r="K5" s="51">
        <f>+I5/G5</f>
        <v>678.66666666666663</v>
      </c>
      <c r="L5" s="51">
        <f t="shared" si="0"/>
        <v>11.186813186813186</v>
      </c>
      <c r="M5" s="178">
        <v>27743</v>
      </c>
      <c r="N5" s="49">
        <v>1971</v>
      </c>
      <c r="O5" s="92">
        <f t="shared" si="1"/>
        <v>14.075596144089294</v>
      </c>
    </row>
    <row r="17" spans="5:5" x14ac:dyDescent="0.25">
      <c r="E17" s="179"/>
    </row>
    <row r="18" spans="5:5" x14ac:dyDescent="0.25">
      <c r="E18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C1" zoomScale="85" zoomScaleNormal="85" workbookViewId="0">
      <selection activeCell="I5" sqref="I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261</v>
      </c>
      <c r="C4" s="109">
        <v>43665</v>
      </c>
      <c r="D4" s="111" t="s">
        <v>15</v>
      </c>
      <c r="E4" s="177" t="s">
        <v>262</v>
      </c>
      <c r="F4" s="111">
        <v>21</v>
      </c>
      <c r="G4" s="111">
        <v>21</v>
      </c>
      <c r="H4" s="111">
        <v>1</v>
      </c>
      <c r="I4" s="48">
        <v>5008</v>
      </c>
      <c r="J4" s="49">
        <v>323</v>
      </c>
      <c r="K4" s="51">
        <f>+I4/G4</f>
        <v>238.47619047619048</v>
      </c>
      <c r="L4" s="51">
        <f t="shared" ref="L4" si="0">+I4/J4</f>
        <v>15.504643962848297</v>
      </c>
      <c r="M4" s="178">
        <v>5008</v>
      </c>
      <c r="N4" s="49">
        <v>323</v>
      </c>
      <c r="O4" s="92">
        <f t="shared" ref="O4" si="1">M4/N4</f>
        <v>15.504643962848297</v>
      </c>
    </row>
    <row r="5" spans="1:15" s="173" customFormat="1" ht="16.5" x14ac:dyDescent="0.25">
      <c r="A5" s="164"/>
      <c r="B5" s="108" t="s">
        <v>259</v>
      </c>
      <c r="C5" s="109">
        <v>43658</v>
      </c>
      <c r="D5" s="111" t="s">
        <v>15</v>
      </c>
      <c r="E5" s="177" t="s">
        <v>243</v>
      </c>
      <c r="F5" s="111">
        <v>38</v>
      </c>
      <c r="G5" s="111">
        <v>8</v>
      </c>
      <c r="H5" s="111">
        <v>2</v>
      </c>
      <c r="I5" s="48">
        <v>2036</v>
      </c>
      <c r="J5" s="49">
        <v>182</v>
      </c>
      <c r="K5" s="51">
        <f>+I5/G5</f>
        <v>254.5</v>
      </c>
      <c r="L5" s="51">
        <f t="shared" ref="L5" si="2">+I5/J5</f>
        <v>11.186813186813186</v>
      </c>
      <c r="M5" s="178">
        <v>25545</v>
      </c>
      <c r="N5" s="49">
        <v>1764</v>
      </c>
      <c r="O5" s="92">
        <f t="shared" ref="O5" si="3">M5/N5</f>
        <v>14.481292517006803</v>
      </c>
    </row>
    <row r="17" spans="5:5" x14ac:dyDescent="0.25">
      <c r="E17" s="179"/>
    </row>
    <row r="18" spans="5:5" x14ac:dyDescent="0.25">
      <c r="E18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5" zoomScaleNormal="85" workbookViewId="0">
      <selection activeCell="C16" sqref="C1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260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259</v>
      </c>
      <c r="C4" s="109">
        <v>43644</v>
      </c>
      <c r="D4" s="111" t="s">
        <v>15</v>
      </c>
      <c r="E4" s="177" t="s">
        <v>243</v>
      </c>
      <c r="F4" s="111">
        <v>38</v>
      </c>
      <c r="G4" s="111">
        <v>38</v>
      </c>
      <c r="H4" s="111">
        <v>1</v>
      </c>
      <c r="I4" s="48">
        <v>23509</v>
      </c>
      <c r="J4" s="49">
        <v>1582</v>
      </c>
      <c r="K4" s="51">
        <f>+I4/G4</f>
        <v>618.65789473684208</v>
      </c>
      <c r="L4" s="51">
        <f t="shared" ref="L4:L7" si="0">+I4/J4</f>
        <v>14.860303413400759</v>
      </c>
      <c r="M4" s="178">
        <v>23509</v>
      </c>
      <c r="N4" s="49">
        <v>1582</v>
      </c>
      <c r="O4" s="92">
        <f t="shared" ref="O4:O7" si="1">M4/N4</f>
        <v>14.860303413400759</v>
      </c>
    </row>
    <row r="5" spans="1:15" s="173" customFormat="1" ht="16.5" x14ac:dyDescent="0.25">
      <c r="A5" s="164"/>
      <c r="B5" s="108" t="s">
        <v>256</v>
      </c>
      <c r="C5" s="109">
        <v>43644</v>
      </c>
      <c r="D5" s="111" t="s">
        <v>15</v>
      </c>
      <c r="E5" s="177" t="s">
        <v>257</v>
      </c>
      <c r="F5" s="111">
        <v>66</v>
      </c>
      <c r="G5" s="111">
        <v>3</v>
      </c>
      <c r="H5" s="111">
        <v>3</v>
      </c>
      <c r="I5" s="48">
        <v>102</v>
      </c>
      <c r="J5" s="49">
        <v>8</v>
      </c>
      <c r="K5" s="51">
        <f>+I5/G5</f>
        <v>34</v>
      </c>
      <c r="L5" s="51">
        <f t="shared" ref="L5" si="2">+I5/J5</f>
        <v>12.75</v>
      </c>
      <c r="M5" s="178">
        <v>46294</v>
      </c>
      <c r="N5" s="49">
        <v>3272</v>
      </c>
      <c r="O5" s="92">
        <f t="shared" ref="O5" si="3">M5/N5</f>
        <v>14.148533007334963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1</v>
      </c>
      <c r="H6" s="111">
        <v>5</v>
      </c>
      <c r="I6" s="48">
        <v>42</v>
      </c>
      <c r="J6" s="49">
        <v>4</v>
      </c>
      <c r="K6" s="51">
        <f>+I6/G6</f>
        <v>42</v>
      </c>
      <c r="L6" s="51">
        <f t="shared" si="0"/>
        <v>10.5</v>
      </c>
      <c r="M6" s="178">
        <v>5640</v>
      </c>
      <c r="N6" s="49">
        <v>444</v>
      </c>
      <c r="O6" s="92">
        <f t="shared" si="1"/>
        <v>12.702702702702704</v>
      </c>
    </row>
    <row r="7" spans="1:15" s="173" customFormat="1" ht="16.5" x14ac:dyDescent="0.25">
      <c r="A7" s="164"/>
      <c r="B7" s="108" t="s">
        <v>242</v>
      </c>
      <c r="C7" s="109">
        <v>43602</v>
      </c>
      <c r="D7" s="111" t="s">
        <v>15</v>
      </c>
      <c r="E7" s="177" t="s">
        <v>243</v>
      </c>
      <c r="F7" s="111">
        <v>83</v>
      </c>
      <c r="G7" s="111">
        <v>1</v>
      </c>
      <c r="H7" s="111">
        <v>9</v>
      </c>
      <c r="I7" s="48">
        <v>90</v>
      </c>
      <c r="J7" s="49">
        <v>6</v>
      </c>
      <c r="K7" s="51">
        <f>+I7/G7</f>
        <v>90</v>
      </c>
      <c r="L7" s="51">
        <f t="shared" si="0"/>
        <v>15</v>
      </c>
      <c r="M7" s="178">
        <v>109941</v>
      </c>
      <c r="N7" s="49">
        <v>7588</v>
      </c>
      <c r="O7" s="92">
        <f t="shared" si="1"/>
        <v>14.488798102266736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1" zoomScale="85" zoomScaleNormal="85" workbookViewId="0">
      <selection activeCell="G4" sqref="G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320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11</v>
      </c>
      <c r="H4" s="111">
        <v>2</v>
      </c>
      <c r="I4" s="48">
        <v>1031</v>
      </c>
      <c r="J4" s="49">
        <v>91</v>
      </c>
      <c r="K4" s="51">
        <f>+I4/G4</f>
        <v>93.727272727272734</v>
      </c>
      <c r="L4" s="51">
        <f t="shared" ref="L4:L5" si="0">+I4/J4</f>
        <v>11.32967032967033</v>
      </c>
      <c r="M4" s="48">
        <v>29514.5</v>
      </c>
      <c r="N4" s="49">
        <v>1943</v>
      </c>
      <c r="O4" s="92">
        <f t="shared" ref="O4:O5" si="1">M4/N4</f>
        <v>15.190169840452908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1</v>
      </c>
      <c r="H5" s="111">
        <v>3</v>
      </c>
      <c r="I5" s="48">
        <v>952</v>
      </c>
      <c r="J5" s="49">
        <v>71</v>
      </c>
      <c r="K5" s="51">
        <f>+I5/G5</f>
        <v>952</v>
      </c>
      <c r="L5" s="51">
        <f t="shared" si="0"/>
        <v>13.408450704225352</v>
      </c>
      <c r="M5" s="48">
        <v>29747.5</v>
      </c>
      <c r="N5" s="49">
        <v>2455</v>
      </c>
      <c r="O5" s="92">
        <f t="shared" si="1"/>
        <v>12.117107942973524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="80" zoomScaleNormal="80" workbookViewId="0">
      <selection activeCell="N7" sqref="N7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66</v>
      </c>
      <c r="G4" s="111">
        <v>16</v>
      </c>
      <c r="H4" s="111">
        <v>2</v>
      </c>
      <c r="I4" s="48">
        <v>5640</v>
      </c>
      <c r="J4" s="49">
        <v>496</v>
      </c>
      <c r="K4" s="51">
        <f>+I4/G4</f>
        <v>352.5</v>
      </c>
      <c r="L4" s="51">
        <f t="shared" ref="L4:L7" si="0">+I4/J4</f>
        <v>11.370967741935484</v>
      </c>
      <c r="M4" s="172">
        <v>46192</v>
      </c>
      <c r="N4" s="171">
        <v>3264</v>
      </c>
      <c r="O4" s="92">
        <f t="shared" ref="O4:O7" si="1">M4/N4</f>
        <v>14.151960784313726</v>
      </c>
    </row>
    <row r="5" spans="1:15" s="173" customFormat="1" ht="16.5" x14ac:dyDescent="0.25">
      <c r="A5" s="164"/>
      <c r="B5" s="108" t="s">
        <v>252</v>
      </c>
      <c r="C5" s="109">
        <v>43637</v>
      </c>
      <c r="D5" s="111" t="s">
        <v>15</v>
      </c>
      <c r="E5" s="177" t="s">
        <v>253</v>
      </c>
      <c r="F5" s="111">
        <v>9</v>
      </c>
      <c r="G5" s="111">
        <v>1</v>
      </c>
      <c r="H5" s="111">
        <v>3</v>
      </c>
      <c r="I5" s="48">
        <v>154</v>
      </c>
      <c r="J5" s="49">
        <v>14</v>
      </c>
      <c r="K5" s="51">
        <f>+I5/G5</f>
        <v>154</v>
      </c>
      <c r="L5" s="51">
        <f t="shared" si="0"/>
        <v>11</v>
      </c>
      <c r="M5" s="178">
        <v>3513</v>
      </c>
      <c r="N5" s="49">
        <v>229</v>
      </c>
      <c r="O5" s="92">
        <f t="shared" si="1"/>
        <v>15.34061135371179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2</v>
      </c>
      <c r="H6" s="111">
        <v>4</v>
      </c>
      <c r="I6" s="48">
        <v>24</v>
      </c>
      <c r="J6" s="49">
        <v>2</v>
      </c>
      <c r="K6" s="51">
        <f>+I6/G6</f>
        <v>12</v>
      </c>
      <c r="L6" s="51">
        <f t="shared" si="0"/>
        <v>12</v>
      </c>
      <c r="M6" s="178">
        <v>5598</v>
      </c>
      <c r="N6" s="49">
        <v>440</v>
      </c>
      <c r="O6" s="92">
        <f t="shared" si="1"/>
        <v>12.722727272727273</v>
      </c>
    </row>
    <row r="7" spans="1:15" s="173" customFormat="1" ht="16.5" x14ac:dyDescent="0.25">
      <c r="A7" s="164"/>
      <c r="B7" s="108" t="s">
        <v>242</v>
      </c>
      <c r="C7" s="109">
        <v>43602</v>
      </c>
      <c r="D7" s="111" t="s">
        <v>15</v>
      </c>
      <c r="E7" s="177" t="s">
        <v>243</v>
      </c>
      <c r="F7" s="111">
        <v>83</v>
      </c>
      <c r="G7" s="111">
        <v>1</v>
      </c>
      <c r="H7" s="111">
        <v>8</v>
      </c>
      <c r="I7" s="48">
        <v>180</v>
      </c>
      <c r="J7" s="49">
        <v>12</v>
      </c>
      <c r="K7" s="51">
        <f>+I7/G7</f>
        <v>180</v>
      </c>
      <c r="L7" s="51">
        <f t="shared" si="0"/>
        <v>15</v>
      </c>
      <c r="M7" s="178">
        <v>109851</v>
      </c>
      <c r="N7" s="49">
        <v>7582</v>
      </c>
      <c r="O7" s="92">
        <f t="shared" si="1"/>
        <v>14.488393563703509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256</v>
      </c>
      <c r="C4" s="109">
        <v>43644</v>
      </c>
      <c r="D4" s="111" t="s">
        <v>15</v>
      </c>
      <c r="E4" s="177" t="s">
        <v>257</v>
      </c>
      <c r="F4" s="111">
        <v>66</v>
      </c>
      <c r="G4" s="111">
        <v>66</v>
      </c>
      <c r="H4" s="111">
        <v>1</v>
      </c>
      <c r="I4" s="48">
        <v>40552</v>
      </c>
      <c r="J4" s="49">
        <v>2768</v>
      </c>
      <c r="K4" s="51">
        <f>+I4/G4</f>
        <v>614.42424242424238</v>
      </c>
      <c r="L4" s="51">
        <f t="shared" ref="L4:L6" si="0">+I4/J4</f>
        <v>14.65028901734104</v>
      </c>
      <c r="M4" s="172">
        <v>40552</v>
      </c>
      <c r="N4" s="171">
        <v>2768</v>
      </c>
      <c r="O4" s="92">
        <f t="shared" ref="O4:O6" si="1">M4/N4</f>
        <v>14.65028901734104</v>
      </c>
    </row>
    <row r="5" spans="1:15" s="173" customFormat="1" ht="16.5" x14ac:dyDescent="0.25">
      <c r="A5" s="164"/>
      <c r="B5" s="108" t="s">
        <v>252</v>
      </c>
      <c r="C5" s="109">
        <v>43637</v>
      </c>
      <c r="D5" s="111" t="s">
        <v>15</v>
      </c>
      <c r="E5" s="177" t="s">
        <v>253</v>
      </c>
      <c r="F5" s="111">
        <v>9</v>
      </c>
      <c r="G5" s="111">
        <v>1</v>
      </c>
      <c r="H5" s="111">
        <v>2</v>
      </c>
      <c r="I5" s="48">
        <v>188</v>
      </c>
      <c r="J5" s="49">
        <v>18</v>
      </c>
      <c r="K5" s="51">
        <f>+I5/G5</f>
        <v>188</v>
      </c>
      <c r="L5" s="51">
        <f t="shared" si="0"/>
        <v>10.444444444444445</v>
      </c>
      <c r="M5" s="178">
        <v>3359</v>
      </c>
      <c r="N5" s="49">
        <v>215</v>
      </c>
      <c r="O5" s="92">
        <f t="shared" si="1"/>
        <v>15.623255813953488</v>
      </c>
    </row>
    <row r="6" spans="1:15" s="173" customFormat="1" ht="16.5" x14ac:dyDescent="0.25">
      <c r="A6" s="164"/>
      <c r="B6" s="108" t="s">
        <v>242</v>
      </c>
      <c r="C6" s="109">
        <v>43602</v>
      </c>
      <c r="D6" s="111" t="s">
        <v>15</v>
      </c>
      <c r="E6" s="177" t="s">
        <v>243</v>
      </c>
      <c r="F6" s="111">
        <v>83</v>
      </c>
      <c r="G6" s="111">
        <v>2</v>
      </c>
      <c r="H6" s="111">
        <v>7</v>
      </c>
      <c r="I6" s="48">
        <v>803</v>
      </c>
      <c r="J6" s="49">
        <v>57</v>
      </c>
      <c r="K6" s="51">
        <f>+I6/G6</f>
        <v>401.5</v>
      </c>
      <c r="L6" s="51">
        <f t="shared" si="0"/>
        <v>14.087719298245615</v>
      </c>
      <c r="M6" s="178">
        <v>109671</v>
      </c>
      <c r="N6" s="49">
        <v>7570</v>
      </c>
      <c r="O6" s="92">
        <f t="shared" si="1"/>
        <v>14.487582562747688</v>
      </c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6" sqref="G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254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3</v>
      </c>
      <c r="H4" s="111">
        <v>6</v>
      </c>
      <c r="I4" s="48">
        <v>1875</v>
      </c>
      <c r="J4" s="49">
        <v>164</v>
      </c>
      <c r="K4" s="51">
        <f>+I4/G4</f>
        <v>625</v>
      </c>
      <c r="L4" s="51">
        <f t="shared" ref="L4:L6" si="0">+I4/J4</f>
        <v>11.432926829268293</v>
      </c>
      <c r="M4" s="172">
        <v>108868</v>
      </c>
      <c r="N4" s="171">
        <v>7513</v>
      </c>
      <c r="O4" s="92">
        <f t="shared" ref="O4:O6" si="1">M4/N4</f>
        <v>14.490616265140423</v>
      </c>
    </row>
    <row r="5" spans="1:15" s="173" customFormat="1" ht="16.5" x14ac:dyDescent="0.25">
      <c r="A5" s="164"/>
      <c r="B5" s="108" t="s">
        <v>250</v>
      </c>
      <c r="C5" s="109">
        <v>43630</v>
      </c>
      <c r="D5" s="111" t="s">
        <v>15</v>
      </c>
      <c r="E5" s="177" t="s">
        <v>251</v>
      </c>
      <c r="F5" s="111">
        <v>22</v>
      </c>
      <c r="G5" s="111">
        <v>2</v>
      </c>
      <c r="H5" s="111">
        <v>2</v>
      </c>
      <c r="I5" s="48">
        <v>331</v>
      </c>
      <c r="J5" s="49">
        <v>27</v>
      </c>
      <c r="K5" s="51">
        <f>+I5/G5</f>
        <v>165.5</v>
      </c>
      <c r="L5" s="51">
        <f t="shared" ref="L5" si="2">+I5/J5</f>
        <v>12.25925925925926</v>
      </c>
      <c r="M5" s="172">
        <v>5542</v>
      </c>
      <c r="N5" s="171">
        <v>435</v>
      </c>
      <c r="O5" s="92">
        <f t="shared" ref="O5" si="3">M5/N5</f>
        <v>12.740229885057472</v>
      </c>
    </row>
    <row r="6" spans="1:15" s="173" customFormat="1" ht="16.5" x14ac:dyDescent="0.25">
      <c r="A6" s="164"/>
      <c r="B6" s="108" t="s">
        <v>252</v>
      </c>
      <c r="C6" s="109">
        <v>43637</v>
      </c>
      <c r="D6" s="111" t="s">
        <v>15</v>
      </c>
      <c r="E6" s="177" t="s">
        <v>253</v>
      </c>
      <c r="F6" s="111">
        <v>9</v>
      </c>
      <c r="G6" s="111">
        <v>9</v>
      </c>
      <c r="H6" s="111">
        <v>1</v>
      </c>
      <c r="I6" s="48">
        <v>3171</v>
      </c>
      <c r="J6" s="49">
        <v>197</v>
      </c>
      <c r="K6" s="51">
        <f>+I6/G6</f>
        <v>352.33333333333331</v>
      </c>
      <c r="L6" s="51">
        <f t="shared" si="0"/>
        <v>16.096446700507613</v>
      </c>
      <c r="M6" s="172">
        <v>3171</v>
      </c>
      <c r="N6" s="171">
        <v>197</v>
      </c>
      <c r="O6" s="92">
        <f t="shared" si="1"/>
        <v>16.096446700507613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5</v>
      </c>
      <c r="H4" s="111">
        <v>5</v>
      </c>
      <c r="I4" s="48">
        <v>5141</v>
      </c>
      <c r="J4" s="49">
        <v>441</v>
      </c>
      <c r="K4" s="51">
        <f>+I4/G4</f>
        <v>1028.2</v>
      </c>
      <c r="L4" s="51">
        <f t="shared" ref="L4:L5" si="0">+I4/J4</f>
        <v>11.657596371882086</v>
      </c>
      <c r="M4" s="172">
        <v>106993.4</v>
      </c>
      <c r="N4" s="171">
        <v>7349</v>
      </c>
      <c r="O4" s="92">
        <f t="shared" ref="O4:O5" si="1">M4/N4</f>
        <v>14.558905973601849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1</v>
      </c>
      <c r="H5" s="111">
        <v>3</v>
      </c>
      <c r="I5" s="48">
        <v>412</v>
      </c>
      <c r="J5" s="49">
        <v>42</v>
      </c>
      <c r="K5" s="51">
        <f>+I5/G5</f>
        <v>412</v>
      </c>
      <c r="L5" s="51">
        <f t="shared" si="0"/>
        <v>9.8095238095238102</v>
      </c>
      <c r="M5" s="172">
        <v>36057.17</v>
      </c>
      <c r="N5" s="171">
        <v>2546</v>
      </c>
      <c r="O5" s="92">
        <f t="shared" si="1"/>
        <v>14.162282010997643</v>
      </c>
    </row>
    <row r="6" spans="1:15" s="173" customFormat="1" ht="16.5" x14ac:dyDescent="0.25">
      <c r="A6" s="164"/>
      <c r="B6" s="108" t="s">
        <v>250</v>
      </c>
      <c r="C6" s="109">
        <v>43630</v>
      </c>
      <c r="D6" s="111" t="s">
        <v>15</v>
      </c>
      <c r="E6" s="177" t="s">
        <v>251</v>
      </c>
      <c r="F6" s="111">
        <v>22</v>
      </c>
      <c r="G6" s="111">
        <v>22</v>
      </c>
      <c r="H6" s="111">
        <v>1</v>
      </c>
      <c r="I6" s="48">
        <v>5211</v>
      </c>
      <c r="J6" s="49">
        <v>408</v>
      </c>
      <c r="K6" s="51">
        <f>+I6/G6</f>
        <v>236.86363636363637</v>
      </c>
      <c r="L6" s="51">
        <f t="shared" ref="L6" si="2">+I6/J6</f>
        <v>12.772058823529411</v>
      </c>
      <c r="M6" s="172">
        <v>5211</v>
      </c>
      <c r="N6" s="171">
        <v>408</v>
      </c>
      <c r="O6" s="92">
        <f t="shared" ref="O6" si="3">M6/N6</f>
        <v>12.772058823529411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11</v>
      </c>
      <c r="H4" s="111">
        <v>4</v>
      </c>
      <c r="I4" s="48">
        <v>6924</v>
      </c>
      <c r="J4" s="49">
        <v>716</v>
      </c>
      <c r="K4" s="51">
        <f>+I4/G4</f>
        <v>629.4545454545455</v>
      </c>
      <c r="L4" s="51">
        <f t="shared" ref="L4:L5" si="0">+I4/J4</f>
        <v>9.6703910614525146</v>
      </c>
      <c r="M4" s="172">
        <v>101263.4</v>
      </c>
      <c r="N4" s="171">
        <v>6855</v>
      </c>
      <c r="O4" s="92">
        <f t="shared" ref="O4:O5" si="1">M4/N4</f>
        <v>14.772195477753463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29</v>
      </c>
      <c r="H5" s="111">
        <v>2</v>
      </c>
      <c r="I5" s="48">
        <v>6227</v>
      </c>
      <c r="J5" s="49">
        <v>458</v>
      </c>
      <c r="K5" s="51">
        <f>+I5/G5</f>
        <v>214.72413793103448</v>
      </c>
      <c r="L5" s="51">
        <f t="shared" si="0"/>
        <v>13.596069868995633</v>
      </c>
      <c r="M5" s="172">
        <v>35615.17</v>
      </c>
      <c r="N5" s="171">
        <v>2500</v>
      </c>
      <c r="O5" s="92">
        <f t="shared" si="1"/>
        <v>14.246067999999999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5" sqref="O5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7</v>
      </c>
      <c r="H4" s="111">
        <v>3</v>
      </c>
      <c r="I4" s="48">
        <v>6715</v>
      </c>
      <c r="J4" s="49">
        <v>564</v>
      </c>
      <c r="K4" s="51">
        <f>+I4/G4</f>
        <v>959.28571428571433</v>
      </c>
      <c r="L4" s="51">
        <f t="shared" ref="L4" si="0">+I4/J4</f>
        <v>11.906028368794326</v>
      </c>
      <c r="M4" s="172">
        <v>93277.4</v>
      </c>
      <c r="N4" s="171">
        <v>6062</v>
      </c>
      <c r="O4" s="92">
        <f t="shared" ref="O4" si="1">M4/N4</f>
        <v>15.387231936654569</v>
      </c>
    </row>
    <row r="5" spans="1:15" s="173" customFormat="1" ht="16.5" x14ac:dyDescent="0.25">
      <c r="A5" s="164"/>
      <c r="B5" s="108" t="s">
        <v>246</v>
      </c>
      <c r="C5" s="109">
        <v>43616</v>
      </c>
      <c r="D5" s="111" t="s">
        <v>15</v>
      </c>
      <c r="E5" s="177" t="s">
        <v>247</v>
      </c>
      <c r="F5" s="111">
        <v>70</v>
      </c>
      <c r="G5" s="111">
        <v>70</v>
      </c>
      <c r="H5" s="111">
        <v>1</v>
      </c>
      <c r="I5" s="48">
        <v>29418.17</v>
      </c>
      <c r="J5" s="49">
        <v>2045</v>
      </c>
      <c r="K5" s="51">
        <f>+I5/G5</f>
        <v>420.25957142857141</v>
      </c>
      <c r="L5" s="51">
        <f t="shared" ref="L5" si="2">+I5/J5</f>
        <v>14.385413202933984</v>
      </c>
      <c r="M5" s="172">
        <v>29418.17</v>
      </c>
      <c r="N5" s="171">
        <v>2045</v>
      </c>
      <c r="O5" s="92">
        <f t="shared" ref="O5" si="3">M5/N5</f>
        <v>14.385413202933984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B36" sqref="B3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28</v>
      </c>
      <c r="H4" s="111">
        <v>2</v>
      </c>
      <c r="I4" s="48">
        <v>12523.36</v>
      </c>
      <c r="J4" s="49">
        <v>937</v>
      </c>
      <c r="K4" s="51">
        <f>+I4/G4</f>
        <v>447.26285714285717</v>
      </c>
      <c r="L4" s="51">
        <f t="shared" ref="L4" si="0">+I4/J4</f>
        <v>13.365378868729991</v>
      </c>
      <c r="M4" s="172">
        <v>86562.4</v>
      </c>
      <c r="N4" s="171">
        <v>5498</v>
      </c>
      <c r="O4" s="92">
        <f t="shared" ref="O4" si="1">M4/N4</f>
        <v>15.744343397599126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6" sqref="E16"/>
    </sheetView>
  </sheetViews>
  <sheetFormatPr defaultRowHeight="15" x14ac:dyDescent="0.25"/>
  <cols>
    <col min="1" max="1" width="2.140625" customWidth="1"/>
    <col min="2" max="2" width="46.5703125" bestFit="1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242</v>
      </c>
      <c r="C4" s="109">
        <v>43602</v>
      </c>
      <c r="D4" s="111" t="s">
        <v>15</v>
      </c>
      <c r="E4" s="177" t="s">
        <v>243</v>
      </c>
      <c r="F4" s="111">
        <v>83</v>
      </c>
      <c r="G4" s="111">
        <v>83</v>
      </c>
      <c r="H4" s="111">
        <v>1</v>
      </c>
      <c r="I4" s="48">
        <v>74093.039999999994</v>
      </c>
      <c r="J4" s="49">
        <v>4561</v>
      </c>
      <c r="K4" s="51">
        <f>+I4/G4</f>
        <v>892.68722891566256</v>
      </c>
      <c r="L4" s="51">
        <f t="shared" ref="L4:L5" si="0">+I4/J4</f>
        <v>16.244911203683401</v>
      </c>
      <c r="M4" s="172">
        <v>74093.039999999994</v>
      </c>
      <c r="N4" s="171">
        <v>4561</v>
      </c>
      <c r="O4" s="92">
        <f t="shared" ref="O4:O5" si="1">M4/N4</f>
        <v>16.244911203683401</v>
      </c>
    </row>
    <row r="5" spans="1:15" s="173" customFormat="1" ht="16.5" x14ac:dyDescent="0.25">
      <c r="A5" s="164"/>
      <c r="B5" s="108" t="s">
        <v>47</v>
      </c>
      <c r="C5" s="109">
        <v>42874</v>
      </c>
      <c r="D5" s="111" t="s">
        <v>15</v>
      </c>
      <c r="E5" s="177" t="s">
        <v>66</v>
      </c>
      <c r="F5" s="111">
        <v>1</v>
      </c>
      <c r="G5" s="111">
        <v>1</v>
      </c>
      <c r="H5" s="111">
        <v>19</v>
      </c>
      <c r="I5" s="48">
        <v>60</v>
      </c>
      <c r="J5" s="49">
        <v>6</v>
      </c>
      <c r="K5" s="51">
        <f>+I5/G5</f>
        <v>60</v>
      </c>
      <c r="L5" s="51">
        <f t="shared" si="0"/>
        <v>10</v>
      </c>
      <c r="M5" s="172">
        <v>332.35</v>
      </c>
      <c r="N5" s="171">
        <v>31859</v>
      </c>
      <c r="O5" s="92">
        <f t="shared" si="1"/>
        <v>1.0431903072915033E-2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F13" sqref="F1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240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11</v>
      </c>
      <c r="I4" s="48">
        <v>196</v>
      </c>
      <c r="J4" s="49">
        <v>19</v>
      </c>
      <c r="K4" s="51">
        <f>+I4/G4</f>
        <v>196</v>
      </c>
      <c r="L4" s="51">
        <f t="shared" ref="L4" si="0">+I4/J4</f>
        <v>10.315789473684211</v>
      </c>
      <c r="M4" s="172">
        <v>136261.06</v>
      </c>
      <c r="N4" s="171">
        <v>9740</v>
      </c>
      <c r="O4" s="92">
        <f t="shared" ref="O4" si="1">M4/N4</f>
        <v>13.989841889117043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8" sqref="E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10</v>
      </c>
      <c r="I4" s="48">
        <v>152</v>
      </c>
      <c r="J4" s="49">
        <v>15</v>
      </c>
      <c r="K4" s="51">
        <f>+I4/G4</f>
        <v>152</v>
      </c>
      <c r="L4" s="51">
        <f t="shared" ref="L4:L5" si="0">+I4/J4</f>
        <v>10.133333333333333</v>
      </c>
      <c r="M4" s="172">
        <v>136065.06</v>
      </c>
      <c r="N4" s="171">
        <v>9721</v>
      </c>
      <c r="O4" s="92">
        <f t="shared" ref="O4:O5" si="1">M4/N4</f>
        <v>13.997022940026746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1</v>
      </c>
      <c r="H5" s="45">
        <v>6</v>
      </c>
      <c r="I5" s="48">
        <v>63</v>
      </c>
      <c r="J5" s="49">
        <v>11</v>
      </c>
      <c r="K5" s="51">
        <f>+I5/G5</f>
        <v>63</v>
      </c>
      <c r="L5" s="51">
        <f t="shared" si="0"/>
        <v>5.7272727272727275</v>
      </c>
      <c r="M5" s="172">
        <v>49770.89</v>
      </c>
      <c r="N5" s="171">
        <v>3854</v>
      </c>
      <c r="O5" s="92">
        <f t="shared" si="1"/>
        <v>12.914086663207058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H4" sqref="H4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317</v>
      </c>
      <c r="C4" s="109">
        <v>43896</v>
      </c>
      <c r="D4" s="111" t="s">
        <v>15</v>
      </c>
      <c r="E4" s="177" t="s">
        <v>318</v>
      </c>
      <c r="F4" s="111">
        <v>32</v>
      </c>
      <c r="G4" s="111">
        <v>32</v>
      </c>
      <c r="H4" s="111">
        <v>1</v>
      </c>
      <c r="I4" s="48">
        <v>28483.5</v>
      </c>
      <c r="J4" s="49">
        <v>1852</v>
      </c>
      <c r="K4" s="51">
        <f>+I4/G4</f>
        <v>890.109375</v>
      </c>
      <c r="L4" s="51">
        <f t="shared" ref="L4" si="0">+I4/J4</f>
        <v>15.379859611231101</v>
      </c>
      <c r="M4" s="48">
        <v>28483.5</v>
      </c>
      <c r="N4" s="49">
        <v>1852</v>
      </c>
      <c r="O4" s="92">
        <f t="shared" ref="O4" si="1">M4/N4</f>
        <v>15.379859611231101</v>
      </c>
    </row>
    <row r="5" spans="1:15" s="173" customFormat="1" ht="16.5" x14ac:dyDescent="0.25">
      <c r="A5" s="164"/>
      <c r="B5" s="108" t="s">
        <v>314</v>
      </c>
      <c r="C5" s="109">
        <v>43889</v>
      </c>
      <c r="D5" s="111" t="s">
        <v>15</v>
      </c>
      <c r="E5" s="177" t="s">
        <v>315</v>
      </c>
      <c r="F5" s="111">
        <v>14</v>
      </c>
      <c r="G5" s="111">
        <v>4</v>
      </c>
      <c r="H5" s="111">
        <v>2</v>
      </c>
      <c r="I5" s="48">
        <v>10337</v>
      </c>
      <c r="J5" s="49">
        <v>995</v>
      </c>
      <c r="K5" s="51">
        <f>+I5/G5</f>
        <v>2584.25</v>
      </c>
      <c r="L5" s="51">
        <f t="shared" ref="L5" si="2">+I5/J5</f>
        <v>10.38894472361809</v>
      </c>
      <c r="M5" s="48">
        <v>28795.5</v>
      </c>
      <c r="N5" s="49">
        <v>2384</v>
      </c>
      <c r="O5" s="92">
        <f t="shared" ref="O5" si="3">M5/N5</f>
        <v>12.078649328859061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H4" sqref="H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</v>
      </c>
      <c r="H4" s="45">
        <v>9</v>
      </c>
      <c r="I4" s="48">
        <v>234</v>
      </c>
      <c r="J4" s="49">
        <v>23</v>
      </c>
      <c r="K4" s="51">
        <f>+I4/G4</f>
        <v>234</v>
      </c>
      <c r="L4" s="51">
        <f t="shared" ref="L4:L5" si="0">+I4/J4</f>
        <v>10.173913043478262</v>
      </c>
      <c r="M4" s="172">
        <v>135913.06</v>
      </c>
      <c r="N4" s="171">
        <v>9706</v>
      </c>
      <c r="O4" s="92">
        <f t="shared" ref="O4:O5" si="1">M4/N4</f>
        <v>14.002994024314857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2</v>
      </c>
      <c r="H5" s="45">
        <v>5</v>
      </c>
      <c r="I5" s="48">
        <v>808</v>
      </c>
      <c r="J5" s="49">
        <v>169</v>
      </c>
      <c r="K5" s="51">
        <f>+I5/G5</f>
        <v>404</v>
      </c>
      <c r="L5" s="51">
        <f t="shared" si="0"/>
        <v>4.7810650887573969</v>
      </c>
      <c r="M5" s="172">
        <v>49707.89</v>
      </c>
      <c r="N5" s="171">
        <v>3843</v>
      </c>
      <c r="O5" s="92">
        <f t="shared" si="1"/>
        <v>12.934657819411918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I19" sqref="I19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2</v>
      </c>
      <c r="H4" s="45">
        <v>8</v>
      </c>
      <c r="I4" s="48">
        <v>389</v>
      </c>
      <c r="J4" s="49">
        <v>35</v>
      </c>
      <c r="K4" s="51">
        <f>+I4/G4</f>
        <v>194.5</v>
      </c>
      <c r="L4" s="51">
        <f t="shared" ref="L4:L5" si="0">+I4/J4</f>
        <v>11.114285714285714</v>
      </c>
      <c r="M4" s="172">
        <v>135679.06</v>
      </c>
      <c r="N4" s="171">
        <v>9683</v>
      </c>
      <c r="O4" s="92">
        <f t="shared" ref="O4:O5" si="1">M4/N4</f>
        <v>14.012089228544871</v>
      </c>
    </row>
    <row r="5" spans="1:15" s="173" customFormat="1" ht="16.5" x14ac:dyDescent="0.25">
      <c r="A5" s="164"/>
      <c r="B5" s="42" t="s">
        <v>233</v>
      </c>
      <c r="C5" s="43">
        <v>43553</v>
      </c>
      <c r="D5" s="29" t="s">
        <v>15</v>
      </c>
      <c r="E5" s="176" t="s">
        <v>234</v>
      </c>
      <c r="F5" s="44">
        <v>65</v>
      </c>
      <c r="G5" s="44">
        <v>2</v>
      </c>
      <c r="H5" s="45">
        <v>4</v>
      </c>
      <c r="I5" s="48">
        <v>490</v>
      </c>
      <c r="J5" s="49">
        <v>51</v>
      </c>
      <c r="K5" s="51">
        <f>+I5/G5</f>
        <v>245</v>
      </c>
      <c r="L5" s="51">
        <f t="shared" si="0"/>
        <v>9.6078431372549016</v>
      </c>
      <c r="M5" s="172">
        <v>48899.89</v>
      </c>
      <c r="N5" s="171">
        <v>3674</v>
      </c>
      <c r="O5" s="92">
        <f t="shared" si="1"/>
        <v>13.30971420794774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10" sqref="I10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2</v>
      </c>
      <c r="H4" s="45">
        <v>7</v>
      </c>
      <c r="I4" s="48">
        <v>288</v>
      </c>
      <c r="J4" s="49">
        <v>27</v>
      </c>
      <c r="K4" s="51">
        <f>+I4/G4</f>
        <v>144</v>
      </c>
      <c r="L4" s="51">
        <f t="shared" ref="L4:L6" si="0">+I4/J4</f>
        <v>10.666666666666666</v>
      </c>
      <c r="M4" s="172">
        <v>135290.06</v>
      </c>
      <c r="N4" s="171">
        <v>9648</v>
      </c>
      <c r="O4" s="92">
        <f t="shared" ref="O4:O6" si="1">M4/N4</f>
        <v>14.022601575456052</v>
      </c>
    </row>
    <row r="5" spans="1:15" s="173" customFormat="1" ht="16.5" x14ac:dyDescent="0.25">
      <c r="A5" s="164"/>
      <c r="B5" s="42" t="s">
        <v>230</v>
      </c>
      <c r="C5" s="43">
        <v>43546</v>
      </c>
      <c r="D5" s="29" t="s">
        <v>15</v>
      </c>
      <c r="E5" s="174" t="s">
        <v>231</v>
      </c>
      <c r="F5" s="44">
        <v>29</v>
      </c>
      <c r="G5" s="44">
        <v>2</v>
      </c>
      <c r="H5" s="45">
        <v>4</v>
      </c>
      <c r="I5" s="48">
        <v>247</v>
      </c>
      <c r="J5" s="49">
        <v>37</v>
      </c>
      <c r="K5" s="51">
        <f>+I5/G5</f>
        <v>123.5</v>
      </c>
      <c r="L5" s="51">
        <f t="shared" si="0"/>
        <v>6.6756756756756754</v>
      </c>
      <c r="M5" s="172">
        <v>6595</v>
      </c>
      <c r="N5" s="171">
        <v>710</v>
      </c>
      <c r="O5" s="92">
        <f t="shared" si="1"/>
        <v>9.2887323943661979</v>
      </c>
    </row>
    <row r="6" spans="1:15" s="173" customFormat="1" ht="16.5" x14ac:dyDescent="0.25">
      <c r="A6" s="164"/>
      <c r="B6" s="42" t="s">
        <v>233</v>
      </c>
      <c r="C6" s="43">
        <v>43553</v>
      </c>
      <c r="D6" s="29" t="s">
        <v>15</v>
      </c>
      <c r="E6" s="176" t="s">
        <v>234</v>
      </c>
      <c r="F6" s="44">
        <v>65</v>
      </c>
      <c r="G6" s="44">
        <v>6</v>
      </c>
      <c r="H6" s="45">
        <v>3</v>
      </c>
      <c r="I6" s="48">
        <v>1080</v>
      </c>
      <c r="J6" s="49">
        <v>110</v>
      </c>
      <c r="K6" s="51">
        <f>+I6/G6</f>
        <v>180</v>
      </c>
      <c r="L6" s="51">
        <f t="shared" si="0"/>
        <v>9.8181818181818183</v>
      </c>
      <c r="M6" s="172">
        <v>48409.89</v>
      </c>
      <c r="N6" s="171">
        <v>3623</v>
      </c>
      <c r="O6" s="92">
        <f t="shared" si="1"/>
        <v>13.361824454871654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8" sqref="M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5</v>
      </c>
      <c r="H4" s="45">
        <v>6</v>
      </c>
      <c r="I4" s="48">
        <v>740</v>
      </c>
      <c r="J4" s="49">
        <v>67</v>
      </c>
      <c r="K4" s="51">
        <f>+I4/G4</f>
        <v>148</v>
      </c>
      <c r="L4" s="51">
        <f t="shared" ref="L4:L7" si="0">+I4/J4</f>
        <v>11.044776119402986</v>
      </c>
      <c r="M4" s="172">
        <v>135002.06</v>
      </c>
      <c r="N4" s="171">
        <v>9621</v>
      </c>
      <c r="O4" s="92">
        <f t="shared" ref="O4:O7" si="1">M4/N4</f>
        <v>14.032019540588296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1</v>
      </c>
      <c r="H5" s="45">
        <v>4</v>
      </c>
      <c r="I5" s="48">
        <v>320</v>
      </c>
      <c r="J5" s="49">
        <v>40</v>
      </c>
      <c r="K5" s="51">
        <f>+I5/G5</f>
        <v>320</v>
      </c>
      <c r="L5" s="51">
        <f t="shared" si="0"/>
        <v>8</v>
      </c>
      <c r="M5" s="172">
        <v>17343</v>
      </c>
      <c r="N5" s="171">
        <v>1317</v>
      </c>
      <c r="O5" s="92">
        <f t="shared" si="1"/>
        <v>13.168564920273349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2</v>
      </c>
      <c r="H6" s="45">
        <v>3</v>
      </c>
      <c r="I6" s="48">
        <v>272</v>
      </c>
      <c r="J6" s="49">
        <v>29</v>
      </c>
      <c r="K6" s="51">
        <f>+I6/G6</f>
        <v>136</v>
      </c>
      <c r="L6" s="51">
        <f t="shared" si="0"/>
        <v>9.3793103448275854</v>
      </c>
      <c r="M6" s="172">
        <v>6348</v>
      </c>
      <c r="N6" s="171">
        <v>673</v>
      </c>
      <c r="O6" s="92">
        <f t="shared" si="1"/>
        <v>9.4323922734026748</v>
      </c>
    </row>
    <row r="7" spans="1:15" s="173" customFormat="1" ht="16.5" x14ac:dyDescent="0.25">
      <c r="A7" s="164"/>
      <c r="B7" s="42" t="s">
        <v>233</v>
      </c>
      <c r="C7" s="43">
        <v>43553</v>
      </c>
      <c r="D7" s="29" t="s">
        <v>15</v>
      </c>
      <c r="E7" s="176" t="s">
        <v>234</v>
      </c>
      <c r="F7" s="44">
        <v>65</v>
      </c>
      <c r="G7" s="44">
        <v>25</v>
      </c>
      <c r="H7" s="45">
        <v>2</v>
      </c>
      <c r="I7" s="48">
        <v>6838</v>
      </c>
      <c r="J7" s="49">
        <v>651</v>
      </c>
      <c r="K7" s="51">
        <f>+I7/G7</f>
        <v>273.52</v>
      </c>
      <c r="L7" s="51">
        <f t="shared" si="0"/>
        <v>10.503840245775729</v>
      </c>
      <c r="M7" s="172">
        <v>47329.89</v>
      </c>
      <c r="N7" s="171">
        <v>3513</v>
      </c>
      <c r="O7" s="92">
        <f t="shared" si="1"/>
        <v>13.472783945345858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232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6</v>
      </c>
      <c r="H4" s="45">
        <v>5</v>
      </c>
      <c r="I4" s="48">
        <v>1333</v>
      </c>
      <c r="J4" s="49">
        <v>126</v>
      </c>
      <c r="K4" s="51">
        <f>+I4/G4</f>
        <v>222.16666666666666</v>
      </c>
      <c r="L4" s="51">
        <f t="shared" ref="L4:L6" si="0">+I4/J4</f>
        <v>10.579365079365079</v>
      </c>
      <c r="M4" s="172">
        <v>134298.06</v>
      </c>
      <c r="N4" s="171">
        <v>9554</v>
      </c>
      <c r="O4" s="92">
        <f t="shared" ref="O4:O6" si="1">M4/N4</f>
        <v>14.056736445467866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1</v>
      </c>
      <c r="H5" s="45">
        <v>3</v>
      </c>
      <c r="I5" s="48">
        <v>120</v>
      </c>
      <c r="J5" s="49">
        <v>15</v>
      </c>
      <c r="K5" s="51">
        <f>+I5/G5</f>
        <v>120</v>
      </c>
      <c r="L5" s="51">
        <f t="shared" si="0"/>
        <v>8</v>
      </c>
      <c r="M5" s="172">
        <v>16903</v>
      </c>
      <c r="N5" s="171">
        <v>1262</v>
      </c>
      <c r="O5" s="92">
        <f t="shared" si="1"/>
        <v>13.393819334389857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9</v>
      </c>
      <c r="H6" s="45">
        <v>2</v>
      </c>
      <c r="I6" s="48">
        <v>1195</v>
      </c>
      <c r="J6" s="49">
        <v>208</v>
      </c>
      <c r="K6" s="51">
        <f>+I6/G6</f>
        <v>132.77777777777777</v>
      </c>
      <c r="L6" s="51">
        <f t="shared" si="0"/>
        <v>5.7451923076923075</v>
      </c>
      <c r="M6" s="172">
        <v>6076</v>
      </c>
      <c r="N6" s="171">
        <v>644</v>
      </c>
      <c r="O6" s="92">
        <f t="shared" si="1"/>
        <v>9.4347826086956523</v>
      </c>
    </row>
    <row r="7" spans="1:15" s="173" customFormat="1" ht="16.5" x14ac:dyDescent="0.25">
      <c r="A7" s="164"/>
      <c r="B7" s="42" t="s">
        <v>233</v>
      </c>
      <c r="C7" s="43">
        <v>43553</v>
      </c>
      <c r="D7" s="29" t="s">
        <v>15</v>
      </c>
      <c r="E7" s="176" t="s">
        <v>234</v>
      </c>
      <c r="F7" s="44">
        <v>65</v>
      </c>
      <c r="G7" s="44">
        <v>65</v>
      </c>
      <c r="H7" s="45">
        <v>1</v>
      </c>
      <c r="I7" s="48">
        <v>40429.89</v>
      </c>
      <c r="J7" s="49">
        <v>2824</v>
      </c>
      <c r="K7" s="51">
        <f>+I7/G7</f>
        <v>621.99830769230766</v>
      </c>
      <c r="L7" s="51">
        <f t="shared" ref="L7" si="2">+I7/J7</f>
        <v>14.316533286118981</v>
      </c>
      <c r="M7" s="172">
        <v>40429.89</v>
      </c>
      <c r="N7" s="171">
        <v>2824</v>
      </c>
      <c r="O7" s="92">
        <f t="shared" ref="O7" si="3">M7/N7</f>
        <v>14.316533286118981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4" sqref="G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42" t="s">
        <v>221</v>
      </c>
      <c r="C4" s="43">
        <v>43525</v>
      </c>
      <c r="D4" s="29" t="s">
        <v>15</v>
      </c>
      <c r="E4" s="175" t="s">
        <v>224</v>
      </c>
      <c r="F4" s="44">
        <v>97</v>
      </c>
      <c r="G4" s="44">
        <v>13</v>
      </c>
      <c r="H4" s="45">
        <v>4</v>
      </c>
      <c r="I4" s="48">
        <v>3313</v>
      </c>
      <c r="J4" s="49">
        <v>281</v>
      </c>
      <c r="K4" s="51">
        <f>+I4/G4</f>
        <v>254.84615384615384</v>
      </c>
      <c r="L4" s="51">
        <f t="shared" ref="L4:L5" si="0">+I4/J4</f>
        <v>11.790035587188612</v>
      </c>
      <c r="M4" s="172">
        <v>132595.06</v>
      </c>
      <c r="N4" s="171">
        <v>9391</v>
      </c>
      <c r="O4" s="92">
        <f t="shared" ref="O4:O5" si="1">M4/N4</f>
        <v>14.11937599829624</v>
      </c>
    </row>
    <row r="5" spans="1:15" s="173" customFormat="1" ht="16.5" x14ac:dyDescent="0.25">
      <c r="A5" s="164"/>
      <c r="B5" s="42" t="s">
        <v>227</v>
      </c>
      <c r="C5" s="43">
        <v>43539</v>
      </c>
      <c r="D5" s="29" t="s">
        <v>15</v>
      </c>
      <c r="E5" s="175" t="s">
        <v>228</v>
      </c>
      <c r="F5" s="44">
        <v>35</v>
      </c>
      <c r="G5" s="44">
        <v>6</v>
      </c>
      <c r="H5" s="45">
        <v>2</v>
      </c>
      <c r="I5" s="48">
        <v>2078</v>
      </c>
      <c r="J5" s="49">
        <v>186</v>
      </c>
      <c r="K5" s="51">
        <f>+I5/G5</f>
        <v>346.33333333333331</v>
      </c>
      <c r="L5" s="51">
        <f t="shared" si="0"/>
        <v>11.172043010752688</v>
      </c>
      <c r="M5" s="172">
        <v>16783</v>
      </c>
      <c r="N5" s="171">
        <v>1247</v>
      </c>
      <c r="O5" s="92">
        <f t="shared" si="1"/>
        <v>13.45870088211708</v>
      </c>
    </row>
    <row r="6" spans="1:15" s="173" customFormat="1" ht="16.5" x14ac:dyDescent="0.25">
      <c r="A6" s="164"/>
      <c r="B6" s="42" t="s">
        <v>230</v>
      </c>
      <c r="C6" s="43">
        <v>43546</v>
      </c>
      <c r="D6" s="29" t="s">
        <v>15</v>
      </c>
      <c r="E6" s="174" t="s">
        <v>231</v>
      </c>
      <c r="F6" s="44">
        <v>29</v>
      </c>
      <c r="G6" s="44">
        <v>29</v>
      </c>
      <c r="H6" s="45">
        <v>1</v>
      </c>
      <c r="I6" s="48">
        <v>4731</v>
      </c>
      <c r="J6" s="49">
        <v>421</v>
      </c>
      <c r="K6" s="51">
        <f>+I6/G6</f>
        <v>163.13793103448276</v>
      </c>
      <c r="L6" s="51">
        <f t="shared" ref="L6" si="2">+I6/J6</f>
        <v>11.237529691211401</v>
      </c>
      <c r="M6" s="172">
        <v>4731</v>
      </c>
      <c r="N6" s="171">
        <v>421</v>
      </c>
      <c r="O6" s="92">
        <f t="shared" ref="O6" si="3">M6/N6</f>
        <v>11.237529691211401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5" sqref="O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221</v>
      </c>
      <c r="C4" s="166">
        <v>43525</v>
      </c>
      <c r="D4" s="29" t="s">
        <v>15</v>
      </c>
      <c r="E4" s="167" t="s">
        <v>224</v>
      </c>
      <c r="F4" s="168">
        <v>97</v>
      </c>
      <c r="G4" s="168">
        <v>23</v>
      </c>
      <c r="H4" s="169">
        <v>3</v>
      </c>
      <c r="I4" s="170">
        <v>7948</v>
      </c>
      <c r="J4" s="171">
        <v>770</v>
      </c>
      <c r="K4" s="51">
        <f>+I4/G4</f>
        <v>345.56521739130437</v>
      </c>
      <c r="L4" s="51">
        <f t="shared" ref="L4" si="0">+I4/J4</f>
        <v>10.322077922077922</v>
      </c>
      <c r="M4" s="172">
        <v>129282.06</v>
      </c>
      <c r="N4" s="171">
        <v>9110</v>
      </c>
      <c r="O4" s="92">
        <f t="shared" ref="O4" si="1">M4/N4</f>
        <v>14.191225027442371</v>
      </c>
    </row>
    <row r="5" spans="1:15" s="173" customFormat="1" ht="16.5" x14ac:dyDescent="0.25">
      <c r="A5" s="164"/>
      <c r="B5" s="165" t="s">
        <v>227</v>
      </c>
      <c r="C5" s="166">
        <v>43539</v>
      </c>
      <c r="D5" s="29" t="s">
        <v>15</v>
      </c>
      <c r="E5" s="167" t="s">
        <v>228</v>
      </c>
      <c r="F5" s="168">
        <v>35</v>
      </c>
      <c r="G5" s="168">
        <v>35</v>
      </c>
      <c r="H5" s="169">
        <v>1</v>
      </c>
      <c r="I5" s="170">
        <v>14705</v>
      </c>
      <c r="J5" s="171">
        <v>1061</v>
      </c>
      <c r="K5" s="51">
        <f>+I5/G5</f>
        <v>420.14285714285717</v>
      </c>
      <c r="L5" s="51">
        <f t="shared" ref="L5" si="2">+I5/J5</f>
        <v>13.859566446748351</v>
      </c>
      <c r="M5" s="172">
        <v>14705</v>
      </c>
      <c r="N5" s="171">
        <v>1061</v>
      </c>
      <c r="O5" s="92">
        <f t="shared" ref="O5" si="3">M5/N5</f>
        <v>13.859566446748351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D12" sqref="D1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219</v>
      </c>
      <c r="C4" s="166">
        <v>43518</v>
      </c>
      <c r="D4" s="29" t="s">
        <v>15</v>
      </c>
      <c r="E4" s="167" t="s">
        <v>220</v>
      </c>
      <c r="F4" s="168">
        <v>38</v>
      </c>
      <c r="G4" s="168">
        <v>2</v>
      </c>
      <c r="H4" s="169">
        <v>3</v>
      </c>
      <c r="I4" s="170">
        <v>74</v>
      </c>
      <c r="J4" s="171">
        <v>7</v>
      </c>
      <c r="K4" s="51">
        <f>+I4/G4</f>
        <v>37</v>
      </c>
      <c r="L4" s="51">
        <f t="shared" ref="L4:L5" si="0">+I4/J4</f>
        <v>10.571428571428571</v>
      </c>
      <c r="M4" s="172">
        <v>14922.74</v>
      </c>
      <c r="N4" s="171">
        <v>1165</v>
      </c>
      <c r="O4" s="92">
        <f t="shared" ref="O4:O5" si="1">M4/N4</f>
        <v>12.809218884120172</v>
      </c>
    </row>
    <row r="5" spans="1:15" s="173" customFormat="1" ht="16.5" x14ac:dyDescent="0.25">
      <c r="A5" s="164"/>
      <c r="B5" s="165" t="s">
        <v>221</v>
      </c>
      <c r="C5" s="166">
        <v>43525</v>
      </c>
      <c r="D5" s="29" t="s">
        <v>15</v>
      </c>
      <c r="E5" s="167" t="s">
        <v>224</v>
      </c>
      <c r="F5" s="168">
        <v>97</v>
      </c>
      <c r="G5" s="168">
        <v>43</v>
      </c>
      <c r="H5" s="169">
        <v>2</v>
      </c>
      <c r="I5" s="170">
        <v>16080.5</v>
      </c>
      <c r="J5" s="171">
        <v>1341</v>
      </c>
      <c r="K5" s="51">
        <f>+I5/G5</f>
        <v>373.96511627906978</v>
      </c>
      <c r="L5" s="51">
        <f t="shared" si="0"/>
        <v>11.991424310216257</v>
      </c>
      <c r="M5" s="172">
        <v>120768.56</v>
      </c>
      <c r="N5" s="171">
        <v>8284</v>
      </c>
      <c r="O5" s="92">
        <f t="shared" si="1"/>
        <v>14.578532110091743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G5" sqref="G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65" t="s">
        <v>219</v>
      </c>
      <c r="C4" s="166">
        <v>43518</v>
      </c>
      <c r="D4" s="29" t="s">
        <v>15</v>
      </c>
      <c r="E4" s="167" t="s">
        <v>220</v>
      </c>
      <c r="F4" s="168">
        <v>38</v>
      </c>
      <c r="G4" s="168">
        <v>5</v>
      </c>
      <c r="H4" s="169">
        <v>2</v>
      </c>
      <c r="I4" s="170">
        <v>515</v>
      </c>
      <c r="J4" s="171">
        <v>51</v>
      </c>
      <c r="K4" s="51">
        <f>+I4/G4</f>
        <v>103</v>
      </c>
      <c r="L4" s="51">
        <f t="shared" ref="L4" si="0">+I4/J4</f>
        <v>10.098039215686274</v>
      </c>
      <c r="M4" s="172">
        <v>14848.74</v>
      </c>
      <c r="N4" s="171">
        <v>1158</v>
      </c>
      <c r="O4" s="92">
        <f t="shared" ref="O4" si="1">M4/N4</f>
        <v>12.822746113989638</v>
      </c>
    </row>
    <row r="5" spans="1:15" s="173" customFormat="1" ht="16.5" x14ac:dyDescent="0.25">
      <c r="A5" s="164"/>
      <c r="B5" s="165" t="s">
        <v>216</v>
      </c>
      <c r="C5" s="166">
        <v>43511</v>
      </c>
      <c r="D5" s="29" t="s">
        <v>15</v>
      </c>
      <c r="E5" s="167" t="s">
        <v>217</v>
      </c>
      <c r="F5" s="168">
        <v>36</v>
      </c>
      <c r="G5" s="168">
        <v>4</v>
      </c>
      <c r="H5" s="169">
        <v>3</v>
      </c>
      <c r="I5" s="170">
        <v>39</v>
      </c>
      <c r="J5" s="171">
        <v>5</v>
      </c>
      <c r="K5" s="51">
        <f>+I5/G5</f>
        <v>9.75</v>
      </c>
      <c r="L5" s="51">
        <f t="shared" ref="L5:L6" si="2">+I5/J5</f>
        <v>7.8</v>
      </c>
      <c r="M5" s="172">
        <v>21577.5</v>
      </c>
      <c r="N5" s="171">
        <v>1794</v>
      </c>
      <c r="O5" s="92">
        <f t="shared" ref="O5:O6" si="3">M5/N5</f>
        <v>12.027591973244148</v>
      </c>
    </row>
    <row r="6" spans="1:15" s="173" customFormat="1" ht="16.5" x14ac:dyDescent="0.25">
      <c r="A6" s="164"/>
      <c r="B6" s="165" t="s">
        <v>221</v>
      </c>
      <c r="C6" s="166">
        <v>43525</v>
      </c>
      <c r="D6" s="29" t="s">
        <v>15</v>
      </c>
      <c r="E6" s="167" t="s">
        <v>224</v>
      </c>
      <c r="F6" s="168">
        <v>97</v>
      </c>
      <c r="G6" s="168">
        <v>97</v>
      </c>
      <c r="H6" s="169">
        <v>1</v>
      </c>
      <c r="I6" s="170">
        <v>103965.06</v>
      </c>
      <c r="J6" s="171">
        <v>6888</v>
      </c>
      <c r="K6" s="51">
        <f>+I6/G6</f>
        <v>1071.8047422680413</v>
      </c>
      <c r="L6" s="51">
        <f t="shared" si="2"/>
        <v>15.093649825783972</v>
      </c>
      <c r="M6" s="172">
        <v>103965.06</v>
      </c>
      <c r="N6" s="171">
        <v>6888</v>
      </c>
      <c r="O6" s="92">
        <f t="shared" si="3"/>
        <v>15.093649825783972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222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157" t="s">
        <v>216</v>
      </c>
      <c r="C4" s="158">
        <v>43511</v>
      </c>
      <c r="D4" s="29" t="s">
        <v>15</v>
      </c>
      <c r="E4" s="159" t="s">
        <v>217</v>
      </c>
      <c r="F4" s="160">
        <v>36</v>
      </c>
      <c r="G4" s="160">
        <v>12</v>
      </c>
      <c r="H4" s="161">
        <v>2</v>
      </c>
      <c r="I4" s="162">
        <v>2758.5</v>
      </c>
      <c r="J4" s="84">
        <v>243</v>
      </c>
      <c r="K4" s="51">
        <f>+I4/G4</f>
        <v>229.875</v>
      </c>
      <c r="L4" s="51">
        <f t="shared" ref="L4" si="0">+I4/J4</f>
        <v>11.351851851851851</v>
      </c>
      <c r="M4" s="163">
        <v>21350.5</v>
      </c>
      <c r="N4" s="84">
        <v>1771</v>
      </c>
      <c r="O4" s="92">
        <f t="shared" ref="O4" si="1">M4/N4</f>
        <v>12.055618294748729</v>
      </c>
    </row>
    <row r="5" spans="1:15" ht="16.5" x14ac:dyDescent="0.25">
      <c r="A5" s="3"/>
      <c r="B5" s="157" t="s">
        <v>219</v>
      </c>
      <c r="C5" s="158">
        <v>43518</v>
      </c>
      <c r="D5" s="29" t="s">
        <v>15</v>
      </c>
      <c r="E5" s="159" t="s">
        <v>220</v>
      </c>
      <c r="F5" s="160">
        <v>38</v>
      </c>
      <c r="G5" s="160">
        <v>38</v>
      </c>
      <c r="H5" s="161">
        <v>1</v>
      </c>
      <c r="I5" s="162">
        <v>5435.74</v>
      </c>
      <c r="J5" s="84">
        <v>1093</v>
      </c>
      <c r="K5" s="51">
        <f>+I5/G5</f>
        <v>143.04578947368421</v>
      </c>
      <c r="L5" s="51">
        <f t="shared" ref="L5" si="2">+I5/J5</f>
        <v>4.9732296431838972</v>
      </c>
      <c r="M5" s="163">
        <v>14193.74</v>
      </c>
      <c r="N5" s="84">
        <v>1093</v>
      </c>
      <c r="O5" s="92">
        <f t="shared" ref="O5" si="3">M5/N5</f>
        <v>12.986038426349497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I8" sqref="I8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314</v>
      </c>
      <c r="C4" s="109">
        <v>43889</v>
      </c>
      <c r="D4" s="111" t="s">
        <v>15</v>
      </c>
      <c r="E4" s="177" t="s">
        <v>315</v>
      </c>
      <c r="F4" s="111">
        <v>14</v>
      </c>
      <c r="G4" s="111">
        <v>14</v>
      </c>
      <c r="H4" s="111">
        <v>1</v>
      </c>
      <c r="I4" s="48">
        <v>18458.5</v>
      </c>
      <c r="J4" s="49">
        <v>1389</v>
      </c>
      <c r="K4" s="51">
        <f>+I4/G4</f>
        <v>1318.4642857142858</v>
      </c>
      <c r="L4" s="51">
        <f t="shared" ref="L4" si="0">+I4/J4</f>
        <v>13.289056875449964</v>
      </c>
      <c r="M4" s="48">
        <v>18458.5</v>
      </c>
      <c r="N4" s="49">
        <v>1389</v>
      </c>
      <c r="O4" s="92">
        <f t="shared" ref="O4" si="1">M4/N4</f>
        <v>13.289056875449964</v>
      </c>
    </row>
    <row r="5" spans="1:15" s="173" customFormat="1" ht="16.5" x14ac:dyDescent="0.25">
      <c r="A5" s="164"/>
      <c r="B5" s="108" t="s">
        <v>305</v>
      </c>
      <c r="C5" s="109">
        <v>43854</v>
      </c>
      <c r="D5" s="111" t="s">
        <v>15</v>
      </c>
      <c r="E5" s="177" t="s">
        <v>306</v>
      </c>
      <c r="F5" s="111">
        <v>43</v>
      </c>
      <c r="G5" s="111">
        <v>1</v>
      </c>
      <c r="H5" s="111">
        <v>6</v>
      </c>
      <c r="I5" s="48">
        <v>271</v>
      </c>
      <c r="J5" s="49">
        <v>20</v>
      </c>
      <c r="K5" s="51">
        <f>+I5/G5</f>
        <v>271</v>
      </c>
      <c r="L5" s="51">
        <f t="shared" ref="L5" si="2">+I5/J5</f>
        <v>13.55</v>
      </c>
      <c r="M5" s="48">
        <v>80939.5</v>
      </c>
      <c r="N5" s="49">
        <v>5648</v>
      </c>
      <c r="O5" s="92">
        <f t="shared" ref="O5" si="3">M5/N5</f>
        <v>14.330648016997166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D23" sqref="D2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18</v>
      </c>
      <c r="I4" s="39">
        <v>26</v>
      </c>
      <c r="J4" s="40">
        <v>2</v>
      </c>
      <c r="K4" s="51">
        <f>+I4/G4</f>
        <v>26</v>
      </c>
      <c r="L4" s="51">
        <f t="shared" ref="L4:L6" si="0">+I4/J4</f>
        <v>13</v>
      </c>
      <c r="M4" s="41">
        <v>97544.6</v>
      </c>
      <c r="N4" s="40">
        <v>8750</v>
      </c>
      <c r="O4" s="92">
        <f>M4/N4</f>
        <v>11.147954285714286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11</v>
      </c>
      <c r="I5" s="39">
        <v>288</v>
      </c>
      <c r="J5" s="40">
        <v>28</v>
      </c>
      <c r="K5" s="51">
        <f>+I5/G5</f>
        <v>288</v>
      </c>
      <c r="L5" s="51">
        <f t="shared" si="0"/>
        <v>10.285714285714286</v>
      </c>
      <c r="M5" s="41">
        <v>65459.92</v>
      </c>
      <c r="N5" s="40">
        <v>6460</v>
      </c>
      <c r="O5" s="92">
        <f t="shared" ref="O5:O6" si="1">M5/N5</f>
        <v>10.13311455108359</v>
      </c>
    </row>
    <row r="6" spans="1:15" ht="16.5" x14ac:dyDescent="0.25">
      <c r="A6" s="3"/>
      <c r="B6" s="157" t="s">
        <v>216</v>
      </c>
      <c r="C6" s="158">
        <v>43511</v>
      </c>
      <c r="D6" s="29" t="s">
        <v>15</v>
      </c>
      <c r="E6" s="159" t="s">
        <v>217</v>
      </c>
      <c r="F6" s="160">
        <v>36</v>
      </c>
      <c r="G6" s="160">
        <v>36</v>
      </c>
      <c r="H6" s="161">
        <v>1</v>
      </c>
      <c r="I6" s="162">
        <v>18552</v>
      </c>
      <c r="J6" s="84">
        <v>1524</v>
      </c>
      <c r="K6" s="51">
        <f>+I6/G6</f>
        <v>515.33333333333337</v>
      </c>
      <c r="L6" s="51">
        <f t="shared" si="0"/>
        <v>12.173228346456693</v>
      </c>
      <c r="M6" s="163">
        <v>18552</v>
      </c>
      <c r="N6" s="84">
        <v>1524</v>
      </c>
      <c r="O6" s="92">
        <f t="shared" si="1"/>
        <v>12.173228346456693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15" sqref="O1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17</v>
      </c>
      <c r="I4" s="39">
        <v>132</v>
      </c>
      <c r="J4" s="40">
        <v>10</v>
      </c>
      <c r="K4" s="51">
        <f>+I4/G4</f>
        <v>132</v>
      </c>
      <c r="L4" s="51">
        <f t="shared" ref="L4:L5" si="0">+I4/J4</f>
        <v>13.2</v>
      </c>
      <c r="M4" s="41">
        <v>97518.6</v>
      </c>
      <c r="N4" s="40">
        <v>8748</v>
      </c>
      <c r="O4" s="92">
        <f>M4/N4</f>
        <v>11.147530864197531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10</v>
      </c>
      <c r="I5" s="39">
        <v>319</v>
      </c>
      <c r="J5" s="40">
        <v>32</v>
      </c>
      <c r="K5" s="51">
        <f>+I5/G5</f>
        <v>319</v>
      </c>
      <c r="L5" s="51">
        <f t="shared" si="0"/>
        <v>9.96875</v>
      </c>
      <c r="M5" s="41">
        <v>65171.92</v>
      </c>
      <c r="N5" s="40">
        <v>6432</v>
      </c>
      <c r="O5" s="92">
        <f t="shared" ref="O5" si="1">M5/N5</f>
        <v>10.132450248756218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H5" sqref="H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16</v>
      </c>
      <c r="I4" s="39">
        <v>50</v>
      </c>
      <c r="J4" s="40">
        <v>4</v>
      </c>
      <c r="K4" s="51">
        <f>+I4/G4</f>
        <v>50</v>
      </c>
      <c r="L4" s="51">
        <f t="shared" ref="L4:L5" si="0">+I4/J4</f>
        <v>12.5</v>
      </c>
      <c r="M4" s="41">
        <v>97386</v>
      </c>
      <c r="N4" s="40">
        <v>8738</v>
      </c>
      <c r="O4" s="92">
        <f>M4/N4</f>
        <v>11.145113298237582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2</v>
      </c>
      <c r="H5" s="91">
        <v>9</v>
      </c>
      <c r="I5" s="39">
        <v>542</v>
      </c>
      <c r="J5" s="40">
        <v>53</v>
      </c>
      <c r="K5" s="51">
        <f>+I5/G5</f>
        <v>271</v>
      </c>
      <c r="L5" s="51">
        <f t="shared" si="0"/>
        <v>10.226415094339623</v>
      </c>
      <c r="M5" s="41">
        <v>64853</v>
      </c>
      <c r="N5" s="40">
        <v>6400</v>
      </c>
      <c r="O5" s="92">
        <f t="shared" ref="O5" si="1">M5/N5</f>
        <v>10.13328125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J5" sqref="J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15</v>
      </c>
      <c r="I4" s="39">
        <v>294</v>
      </c>
      <c r="J4" s="40">
        <v>24</v>
      </c>
      <c r="K4" s="51">
        <f t="shared" ref="K4:L6" si="0">+H4/I4</f>
        <v>5.1020408163265307E-2</v>
      </c>
      <c r="L4" s="51">
        <f t="shared" si="0"/>
        <v>12.25</v>
      </c>
      <c r="M4" s="41">
        <v>97336</v>
      </c>
      <c r="N4" s="40">
        <v>8734</v>
      </c>
      <c r="O4" s="92">
        <f>M4/N4</f>
        <v>11.144492786810167</v>
      </c>
    </row>
    <row r="5" spans="1:15" ht="16.5" x14ac:dyDescent="0.25">
      <c r="A5" s="3"/>
      <c r="B5" s="88" t="s">
        <v>179</v>
      </c>
      <c r="C5" s="89">
        <v>43319</v>
      </c>
      <c r="D5" s="29" t="s">
        <v>15</v>
      </c>
      <c r="E5" s="88" t="s">
        <v>180</v>
      </c>
      <c r="F5" s="90">
        <v>135</v>
      </c>
      <c r="G5" s="90">
        <v>1</v>
      </c>
      <c r="H5" s="91">
        <v>9</v>
      </c>
      <c r="I5" s="39">
        <v>43</v>
      </c>
      <c r="J5" s="40">
        <v>5</v>
      </c>
      <c r="K5" s="51">
        <f t="shared" si="0"/>
        <v>0.20930232558139536</v>
      </c>
      <c r="L5" s="51">
        <f t="shared" si="0"/>
        <v>8.6</v>
      </c>
      <c r="M5" s="41">
        <v>181504</v>
      </c>
      <c r="N5" s="40">
        <v>16568</v>
      </c>
      <c r="O5" s="92">
        <f>M5/N5</f>
        <v>10.955094157411878</v>
      </c>
    </row>
    <row r="6" spans="1:15" ht="16.5" x14ac:dyDescent="0.25">
      <c r="A6" s="3"/>
      <c r="B6" s="88" t="s">
        <v>204</v>
      </c>
      <c r="C6" s="89">
        <v>43441</v>
      </c>
      <c r="D6" s="29" t="s">
        <v>15</v>
      </c>
      <c r="E6" s="156" t="s">
        <v>205</v>
      </c>
      <c r="F6" s="90">
        <v>40</v>
      </c>
      <c r="G6" s="90">
        <v>1</v>
      </c>
      <c r="H6" s="91">
        <v>8</v>
      </c>
      <c r="I6" s="39">
        <v>1163</v>
      </c>
      <c r="J6" s="40">
        <v>131</v>
      </c>
      <c r="K6" s="51">
        <f t="shared" si="0"/>
        <v>6.8787618228718832E-3</v>
      </c>
      <c r="L6" s="51">
        <f t="shared" si="0"/>
        <v>8.8778625954198471</v>
      </c>
      <c r="M6" s="41">
        <v>63980</v>
      </c>
      <c r="N6" s="40">
        <v>6314</v>
      </c>
      <c r="O6" s="92">
        <f t="shared" ref="O6" si="1">M6/N6</f>
        <v>10.133037694013304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28" sqref="B2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14</v>
      </c>
      <c r="I4" s="39">
        <v>216</v>
      </c>
      <c r="J4" s="40">
        <v>18</v>
      </c>
      <c r="K4" s="51">
        <f>+H4/I4</f>
        <v>6.4814814814814811E-2</v>
      </c>
      <c r="L4" s="51">
        <f>+I4/J4</f>
        <v>12</v>
      </c>
      <c r="M4" s="41">
        <v>97042</v>
      </c>
      <c r="N4" s="40">
        <v>8710</v>
      </c>
      <c r="O4" s="92">
        <f t="shared" ref="O4:O5" si="0">M4/N4</f>
        <v>11.141446613088403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</v>
      </c>
      <c r="H5" s="91">
        <v>7</v>
      </c>
      <c r="I5" s="39">
        <v>333</v>
      </c>
      <c r="J5" s="40">
        <v>37</v>
      </c>
      <c r="K5" s="51">
        <f>+H5/I5</f>
        <v>2.1021021021021023E-2</v>
      </c>
      <c r="L5" s="51">
        <f>+I5/J5</f>
        <v>9</v>
      </c>
      <c r="M5" s="41">
        <v>62817</v>
      </c>
      <c r="N5" s="40">
        <v>6183</v>
      </c>
      <c r="O5" s="92">
        <f t="shared" si="0"/>
        <v>10.159631246967491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K4" sqref="K4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13</v>
      </c>
      <c r="I4" s="39">
        <v>218</v>
      </c>
      <c r="J4" s="40">
        <v>20</v>
      </c>
      <c r="K4" s="51">
        <f>+H4/I4</f>
        <v>5.9633027522935783E-2</v>
      </c>
      <c r="L4" s="51">
        <f>+I4/J4</f>
        <v>10.9</v>
      </c>
      <c r="M4" s="41">
        <v>96826</v>
      </c>
      <c r="N4" s="40">
        <v>8692</v>
      </c>
      <c r="O4" s="92">
        <f t="shared" ref="O4:O5" si="0">M4/N4</f>
        <v>11.139668660837552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</v>
      </c>
      <c r="H5" s="91">
        <v>6</v>
      </c>
      <c r="I5" s="39">
        <v>333</v>
      </c>
      <c r="J5" s="40">
        <v>37</v>
      </c>
      <c r="K5" s="51">
        <f>+H5/I5</f>
        <v>1.8018018018018018E-2</v>
      </c>
      <c r="L5" s="51">
        <f>+I5/J5</f>
        <v>9</v>
      </c>
      <c r="M5" s="41">
        <v>62484</v>
      </c>
      <c r="N5" s="40">
        <v>6146</v>
      </c>
      <c r="O5" s="92">
        <f t="shared" si="0"/>
        <v>10.166612430849334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3" sqref="E1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210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12</v>
      </c>
      <c r="I4" s="39">
        <v>202</v>
      </c>
      <c r="J4" s="40">
        <v>18</v>
      </c>
      <c r="K4" s="51">
        <f>+H4/I4</f>
        <v>5.9405940594059403E-2</v>
      </c>
      <c r="L4" s="51">
        <f>+I4/J4</f>
        <v>11.222222222222221</v>
      </c>
      <c r="M4" s="41">
        <v>96608</v>
      </c>
      <c r="N4" s="40">
        <v>8672</v>
      </c>
      <c r="O4" s="92">
        <f t="shared" ref="O4:O5" si="0">M4/N4</f>
        <v>11.140221402214022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</v>
      </c>
      <c r="H5" s="91">
        <v>5</v>
      </c>
      <c r="I5" s="39">
        <v>524</v>
      </c>
      <c r="J5" s="40">
        <v>55</v>
      </c>
      <c r="K5" s="51">
        <f>+H5/I5</f>
        <v>9.5419847328244278E-3</v>
      </c>
      <c r="L5" s="51">
        <f>+I5/J5</f>
        <v>9.5272727272727273</v>
      </c>
      <c r="M5" s="41">
        <v>62151</v>
      </c>
      <c r="N5" s="40">
        <v>6109</v>
      </c>
      <c r="O5" s="92">
        <f t="shared" si="0"/>
        <v>10.173678179734818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60" zoomScaleNormal="60" workbookViewId="0">
      <selection activeCell="F23" sqref="F23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11</v>
      </c>
      <c r="I4" s="39">
        <v>238</v>
      </c>
      <c r="J4" s="40">
        <v>21</v>
      </c>
      <c r="K4" s="51">
        <f>+H4/I4</f>
        <v>4.6218487394957986E-2</v>
      </c>
      <c r="L4" s="51">
        <f>+I4/J4</f>
        <v>11.333333333333334</v>
      </c>
      <c r="M4" s="41">
        <v>96406</v>
      </c>
      <c r="N4" s="40">
        <v>8654</v>
      </c>
      <c r="O4" s="92">
        <f t="shared" ref="O4:O5" si="0">M4/N4</f>
        <v>11.140050843540559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11</v>
      </c>
      <c r="H5" s="91">
        <v>4</v>
      </c>
      <c r="I5" s="39">
        <v>4037</v>
      </c>
      <c r="J5" s="40">
        <v>433</v>
      </c>
      <c r="K5" s="51">
        <f>+H5/I5</f>
        <v>9.9083477830071826E-4</v>
      </c>
      <c r="L5" s="51">
        <f>+I5/J5</f>
        <v>9.3233256351039255</v>
      </c>
      <c r="M5" s="41">
        <v>61627</v>
      </c>
      <c r="N5" s="40">
        <v>6054</v>
      </c>
      <c r="O5" s="92">
        <f t="shared" si="0"/>
        <v>10.179550710274199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10</v>
      </c>
      <c r="I4" s="39">
        <v>188</v>
      </c>
      <c r="J4" s="40">
        <v>17</v>
      </c>
      <c r="K4" s="51">
        <f>+H4/I4</f>
        <v>5.3191489361702128E-2</v>
      </c>
      <c r="L4" s="51">
        <f>+I4/J4</f>
        <v>11.058823529411764</v>
      </c>
      <c r="M4" s="41">
        <v>96168</v>
      </c>
      <c r="N4" s="40">
        <v>8633</v>
      </c>
      <c r="O4" s="92">
        <f t="shared" ref="O4:O5" si="0">M4/N4</f>
        <v>11.139580678790686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20</v>
      </c>
      <c r="H5" s="91">
        <v>3</v>
      </c>
      <c r="I5" s="39">
        <v>8048</v>
      </c>
      <c r="J5" s="40">
        <v>916</v>
      </c>
      <c r="K5" s="51">
        <f>+H5/I5</f>
        <v>3.7276341948310138E-4</v>
      </c>
      <c r="L5" s="51">
        <f>+I5/J5</f>
        <v>8.7860262008733621</v>
      </c>
      <c r="M5" s="41">
        <v>57590</v>
      </c>
      <c r="N5" s="40">
        <v>5621</v>
      </c>
      <c r="O5" s="92">
        <f t="shared" si="0"/>
        <v>10.245507916740793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6" sqref="N6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9</v>
      </c>
      <c r="I4" s="39">
        <v>196</v>
      </c>
      <c r="J4" s="40">
        <v>18</v>
      </c>
      <c r="K4" s="51">
        <f>+H4/I4</f>
        <v>4.5918367346938778E-2</v>
      </c>
      <c r="L4" s="51">
        <f>+I4/J4</f>
        <v>10.888888888888889</v>
      </c>
      <c r="M4" s="41">
        <v>95980</v>
      </c>
      <c r="N4" s="40">
        <v>8616</v>
      </c>
      <c r="O4" s="92">
        <f t="shared" ref="O4:O5" si="0">M4/N4</f>
        <v>11.139740018570102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36</v>
      </c>
      <c r="H5" s="91">
        <v>2</v>
      </c>
      <c r="I5" s="39">
        <v>20083</v>
      </c>
      <c r="J5" s="40">
        <v>2011</v>
      </c>
      <c r="K5" s="51">
        <f>+H5/I5</f>
        <v>9.9586715132201359E-5</v>
      </c>
      <c r="L5" s="51">
        <f>+I5/J5</f>
        <v>9.9865738438587766</v>
      </c>
      <c r="M5" s="41">
        <v>49422</v>
      </c>
      <c r="N5" s="40">
        <v>4693</v>
      </c>
      <c r="O5" s="92">
        <f t="shared" si="0"/>
        <v>10.531003622416366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A5" sqref="A5:XFD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4</v>
      </c>
      <c r="H4" s="111">
        <v>5</v>
      </c>
      <c r="I4" s="48">
        <v>976</v>
      </c>
      <c r="J4" s="49">
        <v>70</v>
      </c>
      <c r="K4" s="51">
        <f>+I4/G4</f>
        <v>244</v>
      </c>
      <c r="L4" s="51">
        <f t="shared" ref="L4" si="0">+I4/J4</f>
        <v>13.942857142857143</v>
      </c>
      <c r="M4" s="48">
        <v>80668.5</v>
      </c>
      <c r="N4" s="49">
        <v>5628</v>
      </c>
      <c r="O4" s="92">
        <f t="shared" ref="O4" si="1">M4/N4</f>
        <v>14.333422174840086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O18" sqref="O18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88" t="s">
        <v>193</v>
      </c>
      <c r="F4" s="90">
        <v>65</v>
      </c>
      <c r="G4" s="90">
        <v>1</v>
      </c>
      <c r="H4" s="91">
        <v>8</v>
      </c>
      <c r="I4" s="39">
        <v>354</v>
      </c>
      <c r="J4" s="40">
        <v>31</v>
      </c>
      <c r="K4" s="51">
        <f>+H4/I4</f>
        <v>2.2598870056497175E-2</v>
      </c>
      <c r="L4" s="51">
        <f>+I4/J4</f>
        <v>11.419354838709678</v>
      </c>
      <c r="M4" s="41">
        <v>95784</v>
      </c>
      <c r="N4" s="40">
        <v>8598</v>
      </c>
      <c r="O4" s="92">
        <f t="shared" ref="O4:O5" si="0">M4/N4</f>
        <v>11.140265177948359</v>
      </c>
    </row>
    <row r="5" spans="1:15" ht="16.5" x14ac:dyDescent="0.25">
      <c r="A5" s="3"/>
      <c r="B5" s="88" t="s">
        <v>204</v>
      </c>
      <c r="C5" s="89">
        <v>43441</v>
      </c>
      <c r="D5" s="29" t="s">
        <v>15</v>
      </c>
      <c r="E5" s="156" t="s">
        <v>205</v>
      </c>
      <c r="F5" s="90">
        <v>40</v>
      </c>
      <c r="G5" s="90">
        <v>40</v>
      </c>
      <c r="H5" s="91">
        <v>1</v>
      </c>
      <c r="I5" s="39">
        <v>29338</v>
      </c>
      <c r="J5" s="40">
        <v>2682</v>
      </c>
      <c r="K5" s="51">
        <f>+H5/I5</f>
        <v>3.4085486399890928E-5</v>
      </c>
      <c r="L5" s="51">
        <f>+I5/J5</f>
        <v>10.938851603281133</v>
      </c>
      <c r="M5" s="41">
        <v>29338</v>
      </c>
      <c r="N5" s="40">
        <v>2682</v>
      </c>
      <c r="O5" s="92">
        <f t="shared" si="0"/>
        <v>10.938851603281133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B5" sqref="B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5" t="s">
        <v>193</v>
      </c>
      <c r="F4" s="90">
        <v>65</v>
      </c>
      <c r="G4" s="90">
        <v>2</v>
      </c>
      <c r="H4" s="91">
        <v>7</v>
      </c>
      <c r="I4" s="39">
        <v>644</v>
      </c>
      <c r="J4" s="40">
        <v>63</v>
      </c>
      <c r="K4" s="51">
        <f>+H4/I4</f>
        <v>1.0869565217391304E-2</v>
      </c>
      <c r="L4" s="51">
        <f>+I4/J4</f>
        <v>10.222222222222221</v>
      </c>
      <c r="M4" s="41">
        <v>95430</v>
      </c>
      <c r="N4" s="40">
        <v>8567</v>
      </c>
      <c r="O4" s="92">
        <f t="shared" ref="O4" si="0">M4/N4</f>
        <v>11.139255281895647</v>
      </c>
    </row>
    <row r="5" spans="1:15" ht="16.5" x14ac:dyDescent="0.25">
      <c r="A5" s="3"/>
      <c r="B5" s="88" t="s">
        <v>203</v>
      </c>
      <c r="C5" s="89">
        <v>43393</v>
      </c>
      <c r="D5" s="29" t="s">
        <v>15</v>
      </c>
      <c r="E5" s="155" t="s">
        <v>202</v>
      </c>
      <c r="F5" s="90">
        <v>2</v>
      </c>
      <c r="G5" s="90">
        <v>2</v>
      </c>
      <c r="H5" s="91">
        <v>1</v>
      </c>
      <c r="I5" s="39">
        <v>608</v>
      </c>
      <c r="J5" s="40">
        <v>76</v>
      </c>
      <c r="K5" s="51">
        <f>+H5/I5</f>
        <v>1.6447368421052631E-3</v>
      </c>
      <c r="L5" s="51">
        <f>+I5/J5</f>
        <v>8</v>
      </c>
      <c r="M5" s="41">
        <v>1608</v>
      </c>
      <c r="N5" s="40">
        <v>176</v>
      </c>
      <c r="O5" s="92">
        <f t="shared" ref="O5" si="1">M5/N5</f>
        <v>9.1363636363636367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10" sqref="N10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200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4" t="s">
        <v>193</v>
      </c>
      <c r="F4" s="90">
        <v>65</v>
      </c>
      <c r="G4" s="90">
        <v>2</v>
      </c>
      <c r="H4" s="91">
        <v>6</v>
      </c>
      <c r="I4" s="39">
        <v>806</v>
      </c>
      <c r="J4" s="40">
        <v>79</v>
      </c>
      <c r="K4" s="51">
        <f>+H4/I4</f>
        <v>7.4441687344913151E-3</v>
      </c>
      <c r="L4" s="51">
        <f>+I4/J4</f>
        <v>10.20253164556962</v>
      </c>
      <c r="M4" s="41">
        <v>8504</v>
      </c>
      <c r="N4" s="40">
        <v>94786</v>
      </c>
      <c r="O4" s="92">
        <f t="shared" ref="O4" si="0">M4/N4</f>
        <v>8.971789082775937E-2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199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3" t="s">
        <v>193</v>
      </c>
      <c r="F4" s="90">
        <v>65</v>
      </c>
      <c r="G4" s="90">
        <v>2</v>
      </c>
      <c r="H4" s="91">
        <v>5</v>
      </c>
      <c r="I4" s="39">
        <v>546</v>
      </c>
      <c r="J4" s="40">
        <v>55</v>
      </c>
      <c r="K4" s="51">
        <f>+H4/I4</f>
        <v>9.1575091575091579E-3</v>
      </c>
      <c r="L4" s="51">
        <f>+I4/J4</f>
        <v>9.9272727272727277</v>
      </c>
      <c r="M4" s="41">
        <v>93980</v>
      </c>
      <c r="N4" s="40">
        <v>8425</v>
      </c>
      <c r="O4" s="92">
        <f t="shared" ref="O4" si="0">M4/N4</f>
        <v>11.154896142433234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12" sqref="M1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2" t="s">
        <v>193</v>
      </c>
      <c r="F4" s="90">
        <v>65</v>
      </c>
      <c r="G4" s="90">
        <v>5</v>
      </c>
      <c r="H4" s="91">
        <v>4</v>
      </c>
      <c r="I4" s="39">
        <v>1543</v>
      </c>
      <c r="J4" s="40">
        <v>163</v>
      </c>
      <c r="K4" s="51">
        <f>+H4/I4</f>
        <v>2.592352559948153E-3</v>
      </c>
      <c r="L4" s="51">
        <f>+I4/J4</f>
        <v>9.4662576687116573</v>
      </c>
      <c r="M4" s="41">
        <v>93434</v>
      </c>
      <c r="N4" s="40">
        <v>8370</v>
      </c>
      <c r="O4" s="92">
        <f t="shared" ref="O4" si="0">M4/N4</f>
        <v>11.162962962962963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192</v>
      </c>
      <c r="C4" s="89">
        <v>43392</v>
      </c>
      <c r="D4" s="29" t="s">
        <v>15</v>
      </c>
      <c r="E4" s="151" t="s">
        <v>193</v>
      </c>
      <c r="F4" s="90">
        <v>65</v>
      </c>
      <c r="G4" s="90">
        <v>14</v>
      </c>
      <c r="H4" s="91">
        <v>3</v>
      </c>
      <c r="I4" s="39">
        <v>5732</v>
      </c>
      <c r="J4" s="40">
        <v>579</v>
      </c>
      <c r="K4" s="51">
        <f>+H4/I4</f>
        <v>5.2337752965806003E-4</v>
      </c>
      <c r="L4" s="51">
        <f>+I4/J4</f>
        <v>9.8998272884283249</v>
      </c>
      <c r="M4" s="41">
        <v>91891</v>
      </c>
      <c r="N4" s="40">
        <v>8207</v>
      </c>
      <c r="O4" s="92">
        <f t="shared" ref="O4:O5" si="0">M4/N4</f>
        <v>11.196661386621177</v>
      </c>
    </row>
    <row r="5" spans="1:15" ht="16.5" x14ac:dyDescent="0.25">
      <c r="A5" s="3"/>
      <c r="B5" s="88" t="s">
        <v>194</v>
      </c>
      <c r="C5" s="89">
        <v>43399</v>
      </c>
      <c r="D5" s="29" t="s">
        <v>15</v>
      </c>
      <c r="E5" s="151" t="s">
        <v>195</v>
      </c>
      <c r="F5" s="90">
        <v>7</v>
      </c>
      <c r="G5" s="90">
        <v>4</v>
      </c>
      <c r="H5" s="91">
        <v>2</v>
      </c>
      <c r="I5" s="39">
        <v>172</v>
      </c>
      <c r="J5" s="40">
        <v>15</v>
      </c>
      <c r="K5" s="51">
        <f>+H5/I5</f>
        <v>1.1627906976744186E-2</v>
      </c>
      <c r="L5" s="51">
        <f>+I5/J5</f>
        <v>11.466666666666667</v>
      </c>
      <c r="M5" s="41">
        <v>156</v>
      </c>
      <c r="N5" s="40">
        <v>1205</v>
      </c>
      <c r="O5" s="92">
        <f t="shared" si="0"/>
        <v>0.12946058091286308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6" sqref="M6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2</v>
      </c>
      <c r="H4" s="91">
        <v>4</v>
      </c>
      <c r="I4" s="39">
        <v>1166</v>
      </c>
      <c r="J4" s="40">
        <v>102</v>
      </c>
      <c r="K4" s="51">
        <f t="shared" ref="K4:L4" si="0">+H4/I4</f>
        <v>3.4305317324185248E-3</v>
      </c>
      <c r="L4" s="51">
        <f t="shared" si="0"/>
        <v>11.431372549019608</v>
      </c>
      <c r="M4" s="41">
        <v>53307</v>
      </c>
      <c r="N4" s="40">
        <v>4756</v>
      </c>
      <c r="O4" s="92">
        <f t="shared" ref="O4:O6" si="1">M4/N4</f>
        <v>11.208368376787217</v>
      </c>
    </row>
    <row r="5" spans="1:15" ht="16.5" x14ac:dyDescent="0.25">
      <c r="A5" s="3"/>
      <c r="B5" s="88" t="s">
        <v>192</v>
      </c>
      <c r="C5" s="89">
        <v>43392</v>
      </c>
      <c r="D5" s="29" t="s">
        <v>15</v>
      </c>
      <c r="E5" s="150" t="s">
        <v>193</v>
      </c>
      <c r="F5" s="90">
        <v>65</v>
      </c>
      <c r="G5" s="90">
        <v>39</v>
      </c>
      <c r="H5" s="91">
        <v>2</v>
      </c>
      <c r="I5" s="39">
        <v>25520</v>
      </c>
      <c r="J5" s="40">
        <v>2448</v>
      </c>
      <c r="K5" s="51">
        <f>+H5/I5</f>
        <v>7.8369905956112858E-5</v>
      </c>
      <c r="L5" s="51">
        <f>+I5/J5</f>
        <v>10.42483660130719</v>
      </c>
      <c r="M5" s="41">
        <v>86159</v>
      </c>
      <c r="N5" s="40">
        <v>7628</v>
      </c>
      <c r="O5" s="92">
        <f t="shared" si="1"/>
        <v>11.295097011012061</v>
      </c>
    </row>
    <row r="6" spans="1:15" ht="16.5" x14ac:dyDescent="0.25">
      <c r="A6" s="3"/>
      <c r="B6" s="88" t="s">
        <v>194</v>
      </c>
      <c r="C6" s="89">
        <v>43399</v>
      </c>
      <c r="D6" s="29" t="s">
        <v>15</v>
      </c>
      <c r="E6" s="150" t="s">
        <v>195</v>
      </c>
      <c r="F6" s="90">
        <v>7</v>
      </c>
      <c r="G6" s="90">
        <v>7</v>
      </c>
      <c r="H6" s="91">
        <v>1</v>
      </c>
      <c r="I6" s="39">
        <v>1033</v>
      </c>
      <c r="J6" s="40">
        <v>141</v>
      </c>
      <c r="K6" s="51">
        <f>+H6/I6</f>
        <v>9.6805421103581804E-4</v>
      </c>
      <c r="L6" s="51">
        <f>+I6/J6</f>
        <v>7.3262411347517729</v>
      </c>
      <c r="M6" s="41">
        <v>1033</v>
      </c>
      <c r="N6" s="40">
        <v>141</v>
      </c>
      <c r="O6" s="92">
        <f t="shared" si="1"/>
        <v>7.3262411347517729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B1" sqref="B1:M1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5.285156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4</v>
      </c>
      <c r="H4" s="91">
        <v>3</v>
      </c>
      <c r="I4" s="39">
        <v>1372</v>
      </c>
      <c r="J4" s="40">
        <v>126</v>
      </c>
      <c r="K4" s="51">
        <f t="shared" ref="K4:L4" si="0">+H4/I4</f>
        <v>2.1865889212827989E-3</v>
      </c>
      <c r="L4" s="51">
        <f t="shared" si="0"/>
        <v>10.888888888888889</v>
      </c>
      <c r="M4" s="41">
        <v>52141</v>
      </c>
      <c r="N4" s="40">
        <v>4654</v>
      </c>
      <c r="O4" s="92">
        <f t="shared" ref="O4:O6" si="1">M4/N4</f>
        <v>11.203480876665234</v>
      </c>
    </row>
    <row r="5" spans="1:15" ht="16.5" x14ac:dyDescent="0.25">
      <c r="A5" s="3"/>
      <c r="B5" s="88" t="s">
        <v>192</v>
      </c>
      <c r="C5" s="89">
        <v>43392</v>
      </c>
      <c r="D5" s="29" t="s">
        <v>15</v>
      </c>
      <c r="E5" s="149" t="s">
        <v>193</v>
      </c>
      <c r="F5" s="90">
        <v>65</v>
      </c>
      <c r="G5" s="90">
        <v>65</v>
      </c>
      <c r="H5" s="91">
        <v>1</v>
      </c>
      <c r="I5" s="39">
        <v>60559</v>
      </c>
      <c r="J5" s="40">
        <v>5172</v>
      </c>
      <c r="K5" s="51">
        <f>+H5/I5</f>
        <v>1.6512822206443304E-5</v>
      </c>
      <c r="L5" s="51">
        <f>+I5/J5</f>
        <v>11.709010054137664</v>
      </c>
      <c r="M5" s="41">
        <v>60559</v>
      </c>
      <c r="N5" s="40">
        <v>5172</v>
      </c>
      <c r="O5" s="92">
        <f t="shared" si="1"/>
        <v>11.709010054137664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9" t="s">
        <v>180</v>
      </c>
      <c r="F6" s="90">
        <v>135</v>
      </c>
      <c r="G6" s="90">
        <v>2</v>
      </c>
      <c r="H6" s="91">
        <v>7</v>
      </c>
      <c r="I6" s="39">
        <v>1056</v>
      </c>
      <c r="J6" s="40">
        <v>196</v>
      </c>
      <c r="K6" s="51">
        <f>+H6/I6</f>
        <v>6.628787878787879E-3</v>
      </c>
      <c r="L6" s="51">
        <f>+I6/J6</f>
        <v>5.3877551020408161</v>
      </c>
      <c r="M6" s="41">
        <v>181314</v>
      </c>
      <c r="N6" s="40">
        <v>16542</v>
      </c>
      <c r="O6" s="92">
        <f t="shared" si="1"/>
        <v>10.960826985854188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N1" sqref="N1:O1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190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26</v>
      </c>
      <c r="H4" s="91">
        <v>2</v>
      </c>
      <c r="I4" s="39">
        <v>6483</v>
      </c>
      <c r="J4" s="40">
        <v>659</v>
      </c>
      <c r="K4" s="51">
        <f t="shared" ref="K4:L6" si="0">+H4/I4</f>
        <v>3.0849915162733303E-4</v>
      </c>
      <c r="L4" s="51">
        <f t="shared" si="0"/>
        <v>9.8376327769347505</v>
      </c>
      <c r="M4" s="41">
        <v>50719</v>
      </c>
      <c r="N4" s="40">
        <v>4523</v>
      </c>
      <c r="O4" s="92">
        <f t="shared" ref="O4:O6" si="1">M4/N4</f>
        <v>11.213575060800354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8" t="s">
        <v>131</v>
      </c>
      <c r="F5" s="90">
        <v>19</v>
      </c>
      <c r="G5" s="90">
        <v>1</v>
      </c>
      <c r="H5" s="91">
        <v>3</v>
      </c>
      <c r="I5" s="39">
        <v>162</v>
      </c>
      <c r="J5" s="40">
        <v>27</v>
      </c>
      <c r="K5" s="51">
        <f t="shared" si="0"/>
        <v>1.8518518518518517E-2</v>
      </c>
      <c r="L5" s="51">
        <f t="shared" si="0"/>
        <v>6</v>
      </c>
      <c r="M5" s="41">
        <v>4007</v>
      </c>
      <c r="N5" s="40">
        <v>390</v>
      </c>
      <c r="O5" s="92">
        <f t="shared" si="1"/>
        <v>10.274358974358975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8" t="s">
        <v>180</v>
      </c>
      <c r="F6" s="90">
        <v>135</v>
      </c>
      <c r="G6" s="90">
        <v>2</v>
      </c>
      <c r="H6" s="91">
        <v>6</v>
      </c>
      <c r="I6" s="39">
        <v>482</v>
      </c>
      <c r="J6" s="40">
        <v>53</v>
      </c>
      <c r="K6" s="51">
        <f t="shared" si="0"/>
        <v>1.2448132780082987E-2</v>
      </c>
      <c r="L6" s="51">
        <f t="shared" si="0"/>
        <v>9.0943396226415096</v>
      </c>
      <c r="M6" s="41">
        <v>180258</v>
      </c>
      <c r="N6" s="40">
        <v>16346</v>
      </c>
      <c r="O6" s="92">
        <f t="shared" si="1"/>
        <v>11.027652024960235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5" sqref="M5"/>
    </sheetView>
  </sheetViews>
  <sheetFormatPr defaultRowHeight="15" x14ac:dyDescent="0.25"/>
  <cols>
    <col min="1" max="1" width="2.140625" customWidth="1"/>
    <col min="2" max="2" width="31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188</v>
      </c>
      <c r="C4" s="89">
        <v>43364</v>
      </c>
      <c r="D4" s="29" t="s">
        <v>15</v>
      </c>
      <c r="E4" s="88" t="s">
        <v>189</v>
      </c>
      <c r="F4" s="90">
        <v>73</v>
      </c>
      <c r="G4" s="90">
        <v>73</v>
      </c>
      <c r="H4" s="91">
        <v>1</v>
      </c>
      <c r="I4" s="39">
        <v>44236</v>
      </c>
      <c r="J4" s="40">
        <v>3864</v>
      </c>
      <c r="K4" s="51">
        <f t="shared" ref="K4:L6" si="0">+H4/I4</f>
        <v>2.2606022244325888E-5</v>
      </c>
      <c r="L4" s="51">
        <f t="shared" si="0"/>
        <v>11.44824016563147</v>
      </c>
      <c r="M4" s="41">
        <v>44236</v>
      </c>
      <c r="N4" s="40">
        <v>3864</v>
      </c>
      <c r="O4" s="92">
        <f t="shared" ref="O4:O6" si="1">M4/N4</f>
        <v>11.44824016563147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7" t="s">
        <v>131</v>
      </c>
      <c r="F5" s="90">
        <v>19</v>
      </c>
      <c r="G5" s="90">
        <v>1</v>
      </c>
      <c r="H5" s="91">
        <v>2</v>
      </c>
      <c r="I5" s="39">
        <v>204</v>
      </c>
      <c r="J5" s="40">
        <v>34</v>
      </c>
      <c r="K5" s="51">
        <f t="shared" si="0"/>
        <v>9.8039215686274508E-3</v>
      </c>
      <c r="L5" s="51">
        <f t="shared" si="0"/>
        <v>6</v>
      </c>
      <c r="M5" s="41">
        <v>3843</v>
      </c>
      <c r="N5" s="40">
        <v>363</v>
      </c>
      <c r="O5" s="92">
        <f t="shared" si="1"/>
        <v>10.586776859504132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7" t="s">
        <v>180</v>
      </c>
      <c r="F6" s="90">
        <v>135</v>
      </c>
      <c r="G6" s="90">
        <v>2</v>
      </c>
      <c r="H6" s="91">
        <v>5</v>
      </c>
      <c r="I6" s="39">
        <v>646</v>
      </c>
      <c r="J6" s="40">
        <v>79</v>
      </c>
      <c r="K6" s="51">
        <f t="shared" si="0"/>
        <v>7.7399380804953561E-3</v>
      </c>
      <c r="L6" s="51">
        <f t="shared" si="0"/>
        <v>8.1772151898734169</v>
      </c>
      <c r="M6" s="41">
        <v>179826</v>
      </c>
      <c r="N6" s="40">
        <v>16293</v>
      </c>
      <c r="O6" s="92">
        <f t="shared" si="1"/>
        <v>11.03700975879212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70" zoomScaleNormal="70" workbookViewId="0">
      <selection activeCell="N8" sqref="N8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5</v>
      </c>
      <c r="H4" s="111">
        <v>4</v>
      </c>
      <c r="I4" s="48">
        <v>2026</v>
      </c>
      <c r="J4" s="49">
        <v>147</v>
      </c>
      <c r="K4" s="51">
        <f>+I4/G4</f>
        <v>405.2</v>
      </c>
      <c r="L4" s="51">
        <f t="shared" ref="L4" si="0">+I4/J4</f>
        <v>13.782312925170068</v>
      </c>
      <c r="M4" s="48">
        <v>79692.5</v>
      </c>
      <c r="N4" s="49">
        <v>5558</v>
      </c>
      <c r="O4" s="92">
        <f t="shared" ref="O4" si="1">M4/N4</f>
        <v>14.338341129902842</v>
      </c>
    </row>
    <row r="12" spans="1:15" x14ac:dyDescent="0.25">
      <c r="E12" s="179"/>
    </row>
    <row r="13" spans="1:15" x14ac:dyDescent="0.25">
      <c r="E13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H5" sqref="H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183</v>
      </c>
      <c r="C4" s="89">
        <v>43364</v>
      </c>
      <c r="D4" s="29" t="s">
        <v>15</v>
      </c>
      <c r="E4" s="88" t="s">
        <v>184</v>
      </c>
      <c r="F4" s="90">
        <v>20</v>
      </c>
      <c r="G4" s="90">
        <v>4</v>
      </c>
      <c r="H4" s="91">
        <v>2</v>
      </c>
      <c r="I4" s="39">
        <v>373</v>
      </c>
      <c r="J4" s="40">
        <v>47</v>
      </c>
      <c r="K4" s="51">
        <f t="shared" ref="K4:L6" si="0">+H4/I4</f>
        <v>5.3619302949061663E-3</v>
      </c>
      <c r="L4" s="51">
        <f t="shared" si="0"/>
        <v>7.9361702127659575</v>
      </c>
      <c r="M4" s="41">
        <v>2314</v>
      </c>
      <c r="N4" s="40">
        <v>255</v>
      </c>
      <c r="O4" s="92">
        <f t="shared" ref="O4:O6" si="1">M4/N4</f>
        <v>9.0745098039215684</v>
      </c>
    </row>
    <row r="5" spans="1:15" ht="16.5" x14ac:dyDescent="0.25">
      <c r="A5" s="3"/>
      <c r="B5" s="88" t="s">
        <v>185</v>
      </c>
      <c r="C5" s="89">
        <v>43371</v>
      </c>
      <c r="D5" s="29" t="s">
        <v>15</v>
      </c>
      <c r="E5" s="146" t="s">
        <v>131</v>
      </c>
      <c r="F5" s="90">
        <v>19</v>
      </c>
      <c r="G5" s="90">
        <v>19</v>
      </c>
      <c r="H5" s="91">
        <v>1</v>
      </c>
      <c r="I5" s="39">
        <v>3641</v>
      </c>
      <c r="J5" s="40">
        <v>329</v>
      </c>
      <c r="K5" s="51">
        <f t="shared" ref="K5" si="2">+H5/I5</f>
        <v>2.7464982147761604E-4</v>
      </c>
      <c r="L5" s="51">
        <f t="shared" ref="L5" si="3">+I5/J5</f>
        <v>11.066869300911854</v>
      </c>
      <c r="M5" s="41">
        <v>3641</v>
      </c>
      <c r="N5" s="40">
        <v>329</v>
      </c>
      <c r="O5" s="92">
        <f t="shared" ref="O5" si="4">M5/N5</f>
        <v>11.066869300911854</v>
      </c>
    </row>
    <row r="6" spans="1:15" ht="16.5" x14ac:dyDescent="0.25">
      <c r="A6" s="3"/>
      <c r="B6" s="88" t="s">
        <v>179</v>
      </c>
      <c r="C6" s="89">
        <v>43350</v>
      </c>
      <c r="D6" s="29" t="s">
        <v>15</v>
      </c>
      <c r="E6" s="146" t="s">
        <v>180</v>
      </c>
      <c r="F6" s="90">
        <v>135</v>
      </c>
      <c r="G6" s="90">
        <v>3</v>
      </c>
      <c r="H6" s="91">
        <v>4</v>
      </c>
      <c r="I6" s="39">
        <v>654</v>
      </c>
      <c r="J6" s="40">
        <v>76</v>
      </c>
      <c r="K6" s="51">
        <f t="shared" si="0"/>
        <v>6.1162079510703364E-3</v>
      </c>
      <c r="L6" s="51">
        <f t="shared" si="0"/>
        <v>8.6052631578947363</v>
      </c>
      <c r="M6" s="41">
        <v>179180</v>
      </c>
      <c r="N6" s="40">
        <v>16214</v>
      </c>
      <c r="O6" s="92">
        <f t="shared" si="1"/>
        <v>11.050943628962624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N6" sqref="N6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183</v>
      </c>
      <c r="C4" s="89">
        <v>43364</v>
      </c>
      <c r="D4" s="29" t="s">
        <v>15</v>
      </c>
      <c r="E4" s="88" t="s">
        <v>184</v>
      </c>
      <c r="F4" s="90">
        <v>20</v>
      </c>
      <c r="G4" s="90">
        <v>20</v>
      </c>
      <c r="H4" s="91">
        <v>1</v>
      </c>
      <c r="I4" s="39">
        <v>1941</v>
      </c>
      <c r="J4" s="40">
        <v>208</v>
      </c>
      <c r="K4" s="51">
        <f t="shared" ref="K4" si="0">+H4/I4</f>
        <v>5.1519835136527566E-4</v>
      </c>
      <c r="L4" s="51">
        <f t="shared" ref="L4" si="1">+I4/J4</f>
        <v>9.3317307692307701</v>
      </c>
      <c r="M4" s="41">
        <v>1941</v>
      </c>
      <c r="N4" s="40">
        <v>208</v>
      </c>
      <c r="O4" s="92">
        <f t="shared" ref="O4:O5" si="2">M4/N4</f>
        <v>9.3317307692307701</v>
      </c>
    </row>
    <row r="5" spans="1:15" ht="16.5" x14ac:dyDescent="0.25">
      <c r="A5" s="3"/>
      <c r="B5" s="88" t="s">
        <v>179</v>
      </c>
      <c r="C5" s="89">
        <v>43350</v>
      </c>
      <c r="D5" s="29" t="s">
        <v>15</v>
      </c>
      <c r="E5" s="145" t="s">
        <v>180</v>
      </c>
      <c r="F5" s="90">
        <v>135</v>
      </c>
      <c r="G5" s="90">
        <v>12</v>
      </c>
      <c r="H5" s="91">
        <v>3</v>
      </c>
      <c r="I5" s="39">
        <v>2565</v>
      </c>
      <c r="J5" s="40">
        <v>321</v>
      </c>
      <c r="K5" s="51">
        <f t="shared" ref="K5:L5" si="3">+H5/I5</f>
        <v>1.1695906432748538E-3</v>
      </c>
      <c r="L5" s="51">
        <f t="shared" si="3"/>
        <v>7.990654205607477</v>
      </c>
      <c r="M5" s="41">
        <v>178526</v>
      </c>
      <c r="N5" s="40">
        <v>16138</v>
      </c>
      <c r="O5" s="92">
        <f t="shared" si="2"/>
        <v>11.062461271533028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181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179</v>
      </c>
      <c r="C4" s="89">
        <v>43350</v>
      </c>
      <c r="D4" s="29" t="s">
        <v>15</v>
      </c>
      <c r="E4" s="144" t="s">
        <v>180</v>
      </c>
      <c r="F4" s="90">
        <v>135</v>
      </c>
      <c r="G4" s="90">
        <v>44</v>
      </c>
      <c r="H4" s="91">
        <v>2</v>
      </c>
      <c r="I4" s="39">
        <v>23683</v>
      </c>
      <c r="J4" s="40">
        <v>2252</v>
      </c>
      <c r="K4" s="51">
        <f t="shared" ref="K4:L4" si="0">+H4/I4</f>
        <v>8.4448760714436513E-5</v>
      </c>
      <c r="L4" s="51">
        <f t="shared" si="0"/>
        <v>10.516429840142095</v>
      </c>
      <c r="M4" s="41">
        <v>175913</v>
      </c>
      <c r="N4" s="40">
        <v>15809</v>
      </c>
      <c r="O4" s="92">
        <f t="shared" ref="O4" si="1">M4/N4</f>
        <v>11.127395787209817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N5" sqref="N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179</v>
      </c>
      <c r="C4" s="89">
        <v>43350</v>
      </c>
      <c r="D4" s="29" t="s">
        <v>15</v>
      </c>
      <c r="E4" s="143" t="s">
        <v>180</v>
      </c>
      <c r="F4" s="90">
        <v>135</v>
      </c>
      <c r="G4" s="90">
        <v>135</v>
      </c>
      <c r="H4" s="91">
        <v>1</v>
      </c>
      <c r="I4" s="39">
        <v>152096</v>
      </c>
      <c r="J4" s="40">
        <v>13543</v>
      </c>
      <c r="K4" s="51">
        <f t="shared" ref="K4:L4" si="0">+H4/I4</f>
        <v>6.5747948664001679E-6</v>
      </c>
      <c r="L4" s="51">
        <f t="shared" si="0"/>
        <v>11.23059883334564</v>
      </c>
      <c r="M4" s="41">
        <v>152096</v>
      </c>
      <c r="N4" s="40">
        <v>13543</v>
      </c>
      <c r="O4" s="92">
        <f t="shared" ref="O4" si="1">M4/N4</f>
        <v>11.23059883334564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18" sqref="M1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174</v>
      </c>
      <c r="C4" s="89">
        <v>43238</v>
      </c>
      <c r="D4" s="29" t="s">
        <v>15</v>
      </c>
      <c r="E4" s="141" t="s">
        <v>175</v>
      </c>
      <c r="F4" s="90">
        <v>60</v>
      </c>
      <c r="G4" s="90">
        <v>1</v>
      </c>
      <c r="H4" s="91">
        <v>8</v>
      </c>
      <c r="I4" s="39">
        <v>130</v>
      </c>
      <c r="J4" s="40">
        <v>13</v>
      </c>
      <c r="K4" s="51">
        <f t="shared" ref="K4:L5" si="0">+H4/I4</f>
        <v>6.1538461538461542E-2</v>
      </c>
      <c r="L4" s="51">
        <f t="shared" si="0"/>
        <v>10</v>
      </c>
      <c r="M4" s="41">
        <v>26282</v>
      </c>
      <c r="N4" s="40">
        <v>2677</v>
      </c>
      <c r="O4" s="92">
        <f t="shared" ref="O4" si="1">M4/N4</f>
        <v>9.8177063877474779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176</v>
      </c>
      <c r="F5" s="142">
        <v>126</v>
      </c>
      <c r="G5" s="142">
        <v>1</v>
      </c>
      <c r="H5" s="118">
        <v>8</v>
      </c>
      <c r="I5" s="39">
        <v>536</v>
      </c>
      <c r="J5" s="40">
        <v>70</v>
      </c>
      <c r="K5" s="51">
        <f t="shared" si="0"/>
        <v>1.4925373134328358E-2</v>
      </c>
      <c r="L5" s="51">
        <f t="shared" si="0"/>
        <v>7.6571428571428575</v>
      </c>
      <c r="M5" s="41">
        <v>388486</v>
      </c>
      <c r="N5" s="40">
        <v>41406</v>
      </c>
      <c r="O5" s="92">
        <f>M5/N5</f>
        <v>9.3823600444380038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M11" sqref="M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174</v>
      </c>
      <c r="C4" s="89">
        <v>43238</v>
      </c>
      <c r="D4" s="29" t="s">
        <v>15</v>
      </c>
      <c r="E4" s="139" t="s">
        <v>175</v>
      </c>
      <c r="F4" s="90">
        <v>60</v>
      </c>
      <c r="G4" s="90">
        <v>1</v>
      </c>
      <c r="H4" s="91">
        <v>7</v>
      </c>
      <c r="I4" s="39">
        <v>320</v>
      </c>
      <c r="J4" s="40">
        <v>32</v>
      </c>
      <c r="K4" s="51">
        <f t="shared" ref="K4:K5" si="0">+H4/I4</f>
        <v>2.1874999999999999E-2</v>
      </c>
      <c r="L4" s="51">
        <f t="shared" ref="L4:L5" si="1">+I4/J4</f>
        <v>10</v>
      </c>
      <c r="M4" s="41">
        <v>26152</v>
      </c>
      <c r="N4" s="40">
        <v>2264</v>
      </c>
      <c r="O4" s="92">
        <f t="shared" ref="O4:O5" si="2">M4/N4</f>
        <v>11.551236749116608</v>
      </c>
    </row>
    <row r="5" spans="1:15" ht="16.5" x14ac:dyDescent="0.25">
      <c r="A5" s="3"/>
      <c r="B5" s="88" t="s">
        <v>160</v>
      </c>
      <c r="C5" s="89">
        <v>43273</v>
      </c>
      <c r="D5" s="29" t="s">
        <v>15</v>
      </c>
      <c r="E5" s="139" t="s">
        <v>131</v>
      </c>
      <c r="F5" s="90">
        <v>81</v>
      </c>
      <c r="G5" s="90">
        <v>1</v>
      </c>
      <c r="H5" s="91">
        <v>5</v>
      </c>
      <c r="I5" s="39">
        <v>360</v>
      </c>
      <c r="J5" s="40">
        <v>36</v>
      </c>
      <c r="K5" s="51">
        <f t="shared" si="0"/>
        <v>1.3888888888888888E-2</v>
      </c>
      <c r="L5" s="51">
        <f t="shared" si="1"/>
        <v>10</v>
      </c>
      <c r="M5" s="41">
        <v>55323</v>
      </c>
      <c r="N5" s="40">
        <v>4952</v>
      </c>
      <c r="O5" s="92">
        <f t="shared" si="2"/>
        <v>11.171849757673668</v>
      </c>
    </row>
    <row r="6" spans="1:15" ht="16.5" x14ac:dyDescent="0.25">
      <c r="A6" s="3"/>
      <c r="B6" s="88" t="s">
        <v>169</v>
      </c>
      <c r="C6" s="89">
        <v>43301</v>
      </c>
      <c r="D6" s="29" t="s">
        <v>15</v>
      </c>
      <c r="E6" s="88" t="s">
        <v>131</v>
      </c>
      <c r="F6" s="140">
        <v>100</v>
      </c>
      <c r="G6" s="140">
        <v>8</v>
      </c>
      <c r="H6" s="118">
        <v>4</v>
      </c>
      <c r="I6" s="39">
        <v>471</v>
      </c>
      <c r="J6" s="40">
        <v>53</v>
      </c>
      <c r="K6" s="51">
        <f t="shared" ref="K6:L6" si="3">+H6/I6</f>
        <v>8.4925690021231421E-3</v>
      </c>
      <c r="L6" s="51">
        <f t="shared" si="3"/>
        <v>8.8867924528301891</v>
      </c>
      <c r="M6" s="41">
        <v>97900</v>
      </c>
      <c r="N6" s="40">
        <v>8525</v>
      </c>
      <c r="O6" s="92">
        <f>M6/N6</f>
        <v>11.483870967741936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zoomScale="80" zoomScaleNormal="80" workbookViewId="0">
      <selection activeCell="I11" sqref="I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172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8">
        <v>100</v>
      </c>
      <c r="G4" s="138">
        <v>8</v>
      </c>
      <c r="H4" s="118">
        <v>4</v>
      </c>
      <c r="I4" s="39">
        <v>1781</v>
      </c>
      <c r="J4" s="40">
        <v>186</v>
      </c>
      <c r="K4" s="51">
        <f t="shared" ref="K4:L4" si="0">+H4/I4</f>
        <v>2.2459292532285235E-3</v>
      </c>
      <c r="L4" s="51">
        <f t="shared" si="0"/>
        <v>9.5752688172043019</v>
      </c>
      <c r="M4" s="41">
        <v>97409</v>
      </c>
      <c r="N4" s="40">
        <v>8470</v>
      </c>
      <c r="O4" s="92">
        <f>M4/N4</f>
        <v>11.50047225501771</v>
      </c>
    </row>
    <row r="5" spans="1:15" ht="17.25" thickBot="1" x14ac:dyDescent="0.3">
      <c r="A5" s="18"/>
      <c r="B5" s="19" t="s">
        <v>17</v>
      </c>
      <c r="C5" s="20"/>
      <c r="D5" s="21"/>
      <c r="E5" s="22"/>
      <c r="F5" s="23"/>
      <c r="G5" s="23"/>
      <c r="H5" s="24"/>
      <c r="I5" s="23"/>
      <c r="J5" s="23"/>
      <c r="K5" s="23"/>
      <c r="L5" s="23"/>
      <c r="M5" s="23"/>
      <c r="N5" s="23"/>
      <c r="O5" s="23"/>
    </row>
    <row r="9" spans="1:15" x14ac:dyDescent="0.25">
      <c r="I9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C5" sqref="C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7">
        <v>100</v>
      </c>
      <c r="G4" s="137">
        <v>17</v>
      </c>
      <c r="H4" s="118">
        <v>3</v>
      </c>
      <c r="I4" s="39">
        <v>3055</v>
      </c>
      <c r="J4" s="40">
        <v>354</v>
      </c>
      <c r="K4" s="51">
        <f t="shared" ref="K4:L5" si="0">+H4/I4</f>
        <v>9.8199672667757766E-4</v>
      </c>
      <c r="L4" s="51">
        <f t="shared" si="0"/>
        <v>8.6299435028248581</v>
      </c>
      <c r="M4" s="41">
        <v>95628</v>
      </c>
      <c r="N4" s="40">
        <v>8284</v>
      </c>
      <c r="O4" s="92">
        <f>M4/N4</f>
        <v>11.543698696281989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66</v>
      </c>
      <c r="F5" s="137">
        <v>126</v>
      </c>
      <c r="G5" s="137">
        <v>2</v>
      </c>
      <c r="H5" s="118">
        <v>7</v>
      </c>
      <c r="I5" s="39">
        <v>707</v>
      </c>
      <c r="J5" s="40">
        <v>86</v>
      </c>
      <c r="K5" s="51">
        <f t="shared" si="0"/>
        <v>9.9009900990099011E-3</v>
      </c>
      <c r="L5" s="51">
        <f t="shared" si="0"/>
        <v>8.220930232558139</v>
      </c>
      <c r="M5" s="41">
        <v>387950</v>
      </c>
      <c r="N5" s="40">
        <v>41336</v>
      </c>
      <c r="O5" s="92">
        <f t="shared" ref="O5" si="1">M5/N5</f>
        <v>9.3852815947358241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I14" sqref="I1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170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6">
        <v>100</v>
      </c>
      <c r="G4" s="136">
        <v>30</v>
      </c>
      <c r="H4" s="118">
        <v>1</v>
      </c>
      <c r="I4" s="39">
        <v>7637</v>
      </c>
      <c r="J4" s="40">
        <v>829</v>
      </c>
      <c r="K4" s="51">
        <f t="shared" ref="K4:L5" si="0">+H4/I4</f>
        <v>1.3094146916328402E-4</v>
      </c>
      <c r="L4" s="51">
        <f t="shared" si="0"/>
        <v>9.2123039806996374</v>
      </c>
      <c r="M4" s="41">
        <v>92573</v>
      </c>
      <c r="N4" s="40">
        <v>7930</v>
      </c>
      <c r="O4" s="92">
        <f>M4/N4</f>
        <v>11.673770491803278</v>
      </c>
    </row>
    <row r="5" spans="1:15" ht="16.5" x14ac:dyDescent="0.25">
      <c r="A5" s="3"/>
      <c r="B5" s="88" t="s">
        <v>47</v>
      </c>
      <c r="C5" s="89">
        <v>42874</v>
      </c>
      <c r="D5" s="29" t="s">
        <v>15</v>
      </c>
      <c r="E5" s="88" t="s">
        <v>66</v>
      </c>
      <c r="F5" s="136">
        <v>172</v>
      </c>
      <c r="G5" s="136">
        <v>1</v>
      </c>
      <c r="H5" s="118">
        <v>19</v>
      </c>
      <c r="I5" s="39">
        <v>66</v>
      </c>
      <c r="J5" s="40">
        <v>12</v>
      </c>
      <c r="K5" s="51">
        <f t="shared" si="0"/>
        <v>0.2878787878787879</v>
      </c>
      <c r="L5" s="51">
        <f t="shared" si="0"/>
        <v>5.5</v>
      </c>
      <c r="M5" s="41">
        <v>332350</v>
      </c>
      <c r="N5" s="40">
        <v>31853</v>
      </c>
      <c r="O5" s="92">
        <f t="shared" ref="O5" si="1">M5/N5</f>
        <v>10.433868081499387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7" sqref="C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169</v>
      </c>
      <c r="C4" s="89">
        <v>43301</v>
      </c>
      <c r="D4" s="29" t="s">
        <v>15</v>
      </c>
      <c r="E4" s="88" t="s">
        <v>131</v>
      </c>
      <c r="F4" s="135">
        <v>100</v>
      </c>
      <c r="G4" s="135">
        <v>100</v>
      </c>
      <c r="H4" s="118">
        <v>1</v>
      </c>
      <c r="I4" s="39">
        <v>84935</v>
      </c>
      <c r="J4" s="40">
        <v>7101</v>
      </c>
      <c r="K4" s="51">
        <f t="shared" ref="K4:L7" si="0">+H4/I4</f>
        <v>1.1773709307117208E-5</v>
      </c>
      <c r="L4" s="51">
        <f t="shared" si="0"/>
        <v>11.960991409660611</v>
      </c>
      <c r="M4" s="41">
        <v>84935</v>
      </c>
      <c r="N4" s="40">
        <v>7101</v>
      </c>
      <c r="O4" s="92">
        <f>M4/N4</f>
        <v>11.960991409660611</v>
      </c>
    </row>
    <row r="5" spans="1:15" ht="16.5" x14ac:dyDescent="0.25">
      <c r="A5" s="3"/>
      <c r="B5" s="88" t="s">
        <v>160</v>
      </c>
      <c r="C5" s="89">
        <v>43273</v>
      </c>
      <c r="D5" s="29" t="s">
        <v>15</v>
      </c>
      <c r="E5" s="88" t="s">
        <v>131</v>
      </c>
      <c r="F5" s="135">
        <v>81</v>
      </c>
      <c r="G5" s="135">
        <v>1</v>
      </c>
      <c r="H5" s="118">
        <v>5</v>
      </c>
      <c r="I5" s="39">
        <v>180</v>
      </c>
      <c r="J5" s="40">
        <v>18</v>
      </c>
      <c r="K5" s="51">
        <f t="shared" ref="K5:K6" si="1">+H5/I5</f>
        <v>2.7777777777777776E-2</v>
      </c>
      <c r="L5" s="51">
        <f t="shared" ref="L5:L6" si="2">+I5/J5</f>
        <v>10</v>
      </c>
      <c r="M5" s="41">
        <v>54884</v>
      </c>
      <c r="N5" s="40">
        <v>4910</v>
      </c>
      <c r="O5" s="92">
        <f t="shared" ref="O5:O6" si="3">M5/N5</f>
        <v>11.178004073319755</v>
      </c>
    </row>
    <row r="6" spans="1:15" ht="16.5" x14ac:dyDescent="0.25">
      <c r="A6" s="3"/>
      <c r="B6" s="88" t="s">
        <v>47</v>
      </c>
      <c r="C6" s="89">
        <v>42874</v>
      </c>
      <c r="D6" s="29" t="s">
        <v>15</v>
      </c>
      <c r="E6" s="88" t="s">
        <v>66</v>
      </c>
      <c r="F6" s="135">
        <v>172</v>
      </c>
      <c r="G6" s="135">
        <v>1</v>
      </c>
      <c r="H6" s="118">
        <v>18</v>
      </c>
      <c r="I6" s="39">
        <v>91</v>
      </c>
      <c r="J6" s="40">
        <v>17</v>
      </c>
      <c r="K6" s="51">
        <f t="shared" si="1"/>
        <v>0.19780219780219779</v>
      </c>
      <c r="L6" s="51">
        <f t="shared" si="2"/>
        <v>5.3529411764705879</v>
      </c>
      <c r="M6" s="41">
        <v>332284</v>
      </c>
      <c r="N6" s="40">
        <v>31841</v>
      </c>
      <c r="O6" s="92">
        <f t="shared" si="3"/>
        <v>10.435727521120567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5">
        <v>60</v>
      </c>
      <c r="G7" s="135">
        <v>3</v>
      </c>
      <c r="H7" s="118">
        <v>4</v>
      </c>
      <c r="I7" s="39">
        <v>152</v>
      </c>
      <c r="J7" s="40">
        <v>15</v>
      </c>
      <c r="K7" s="51">
        <f t="shared" si="0"/>
        <v>2.6315789473684209E-2</v>
      </c>
      <c r="L7" s="51">
        <f t="shared" si="0"/>
        <v>10.133333333333333</v>
      </c>
      <c r="M7" s="41">
        <v>25764</v>
      </c>
      <c r="N7" s="40">
        <v>2626</v>
      </c>
      <c r="O7" s="92">
        <f t="shared" ref="O7" si="4">M7/N7</f>
        <v>9.8111195734958105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zoomScale="70" zoomScaleNormal="70" workbookViewId="0">
      <selection activeCell="A5" sqref="A5:XFD5"/>
    </sheetView>
  </sheetViews>
  <sheetFormatPr defaultRowHeight="15" x14ac:dyDescent="0.25"/>
  <cols>
    <col min="1" max="1" width="2.140625" customWidth="1"/>
    <col min="2" max="2" width="54" customWidth="1"/>
    <col min="3" max="3" width="14.42578125" customWidth="1"/>
    <col min="4" max="4" width="11.140625" customWidth="1"/>
    <col min="5" max="5" width="45.42578125" bestFit="1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311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196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s="173" customFormat="1" ht="16.5" x14ac:dyDescent="0.25">
      <c r="A4" s="164"/>
      <c r="B4" s="108" t="s">
        <v>305</v>
      </c>
      <c r="C4" s="109">
        <v>43854</v>
      </c>
      <c r="D4" s="111" t="s">
        <v>15</v>
      </c>
      <c r="E4" s="177" t="s">
        <v>306</v>
      </c>
      <c r="F4" s="111">
        <v>43</v>
      </c>
      <c r="G4" s="111">
        <v>14</v>
      </c>
      <c r="H4" s="111">
        <v>3</v>
      </c>
      <c r="I4" s="48">
        <v>8104</v>
      </c>
      <c r="J4" s="49">
        <v>562</v>
      </c>
      <c r="K4" s="51">
        <f>+I4/G4</f>
        <v>578.85714285714289</v>
      </c>
      <c r="L4" s="51">
        <f t="shared" ref="L4:L5" si="0">+I4/J4</f>
        <v>14.419928825622776</v>
      </c>
      <c r="M4" s="48">
        <v>77666.5</v>
      </c>
      <c r="N4" s="49">
        <v>5411</v>
      </c>
      <c r="O4" s="92">
        <f t="shared" ref="O4:O5" si="1">M4/N4</f>
        <v>14.353446682683423</v>
      </c>
    </row>
    <row r="5" spans="1:15" s="173" customFormat="1" ht="16.5" x14ac:dyDescent="0.25">
      <c r="A5" s="164"/>
      <c r="B5" s="108" t="s">
        <v>304</v>
      </c>
      <c r="C5" s="109">
        <v>43847</v>
      </c>
      <c r="D5" s="111" t="s">
        <v>15</v>
      </c>
      <c r="E5" s="177" t="s">
        <v>234</v>
      </c>
      <c r="F5" s="111">
        <v>15</v>
      </c>
      <c r="G5" s="111">
        <v>1</v>
      </c>
      <c r="H5" s="111">
        <v>4</v>
      </c>
      <c r="I5" s="48">
        <v>62</v>
      </c>
      <c r="J5" s="49">
        <v>6</v>
      </c>
      <c r="K5" s="51">
        <f>+I5/G5</f>
        <v>62</v>
      </c>
      <c r="L5" s="51">
        <f t="shared" si="0"/>
        <v>10.333333333333334</v>
      </c>
      <c r="M5" s="48">
        <v>8183</v>
      </c>
      <c r="N5" s="49">
        <v>619</v>
      </c>
      <c r="O5" s="92">
        <f t="shared" si="1"/>
        <v>13.219709208400646</v>
      </c>
    </row>
    <row r="13" spans="1:15" x14ac:dyDescent="0.25">
      <c r="E13" s="179"/>
    </row>
    <row r="14" spans="1:15" x14ac:dyDescent="0.25">
      <c r="E14" s="179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J11" sqref="J1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159</v>
      </c>
      <c r="C4" s="89">
        <v>43273</v>
      </c>
      <c r="D4" s="29" t="s">
        <v>15</v>
      </c>
      <c r="E4" s="88" t="s">
        <v>161</v>
      </c>
      <c r="F4" s="134">
        <v>13</v>
      </c>
      <c r="G4" s="134">
        <v>1</v>
      </c>
      <c r="H4" s="118">
        <v>4</v>
      </c>
      <c r="I4" s="39">
        <v>84</v>
      </c>
      <c r="J4" s="40">
        <v>8</v>
      </c>
      <c r="K4" s="51">
        <f t="shared" ref="K4:L5" si="0">+H4/I4</f>
        <v>4.7619047619047616E-2</v>
      </c>
      <c r="L4" s="51">
        <f t="shared" si="0"/>
        <v>10.5</v>
      </c>
      <c r="M4" s="41">
        <v>9791</v>
      </c>
      <c r="N4" s="40">
        <v>828</v>
      </c>
      <c r="O4" s="92">
        <f t="shared" ref="O4:O5" si="1">M4/N4</f>
        <v>11.82487922705314</v>
      </c>
    </row>
    <row r="5" spans="1:15" ht="16.5" x14ac:dyDescent="0.25">
      <c r="A5" s="3"/>
      <c r="B5" s="88" t="s">
        <v>163</v>
      </c>
      <c r="C5" s="89">
        <v>43238</v>
      </c>
      <c r="D5" s="29" t="s">
        <v>15</v>
      </c>
      <c r="E5" s="88" t="s">
        <v>164</v>
      </c>
      <c r="F5" s="134">
        <v>60</v>
      </c>
      <c r="G5" s="134">
        <v>5</v>
      </c>
      <c r="H5" s="118">
        <v>3</v>
      </c>
      <c r="I5" s="39">
        <v>1289</v>
      </c>
      <c r="J5" s="40">
        <v>165</v>
      </c>
      <c r="K5" s="51">
        <f t="shared" si="0"/>
        <v>2.3273855702094647E-3</v>
      </c>
      <c r="L5" s="51">
        <f t="shared" si="0"/>
        <v>7.8121212121212125</v>
      </c>
      <c r="M5" s="41">
        <v>25612</v>
      </c>
      <c r="N5" s="40">
        <v>2611</v>
      </c>
      <c r="O5" s="92">
        <f t="shared" si="1"/>
        <v>9.8092684795097664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M12" sqref="M1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166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3">
        <v>40</v>
      </c>
      <c r="G4" s="133">
        <v>1</v>
      </c>
      <c r="H4" s="118">
        <v>5</v>
      </c>
      <c r="I4" s="39">
        <v>240</v>
      </c>
      <c r="J4" s="40">
        <v>28</v>
      </c>
      <c r="K4" s="51">
        <f t="shared" ref="K4:L7" si="0">+H4/I4</f>
        <v>2.0833333333333332E-2</v>
      </c>
      <c r="L4" s="51">
        <f t="shared" si="0"/>
        <v>8.5714285714285712</v>
      </c>
      <c r="M4" s="41">
        <v>20618</v>
      </c>
      <c r="N4" s="40">
        <v>2134</v>
      </c>
      <c r="O4" s="92">
        <f t="shared" ref="O4:O7" si="1">M4/N4</f>
        <v>9.661668228678538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3">
        <v>13</v>
      </c>
      <c r="G5" s="133">
        <v>7</v>
      </c>
      <c r="H5" s="118">
        <v>3</v>
      </c>
      <c r="I5" s="39">
        <v>2802</v>
      </c>
      <c r="J5" s="40">
        <v>268</v>
      </c>
      <c r="K5" s="51">
        <f t="shared" si="0"/>
        <v>1.0706638115631692E-3</v>
      </c>
      <c r="L5" s="51">
        <f t="shared" si="0"/>
        <v>10.455223880597014</v>
      </c>
      <c r="M5" s="41">
        <v>9707</v>
      </c>
      <c r="N5" s="40">
        <v>820</v>
      </c>
      <c r="O5" s="92">
        <f t="shared" si="1"/>
        <v>11.837804878048781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3">
        <v>81</v>
      </c>
      <c r="G6" s="133">
        <v>2</v>
      </c>
      <c r="H6" s="118">
        <v>3</v>
      </c>
      <c r="I6" s="39">
        <v>280</v>
      </c>
      <c r="J6" s="40">
        <v>22</v>
      </c>
      <c r="K6" s="51">
        <f t="shared" si="0"/>
        <v>1.0714285714285714E-2</v>
      </c>
      <c r="L6" s="51">
        <f t="shared" si="0"/>
        <v>12.727272727272727</v>
      </c>
      <c r="M6" s="41">
        <v>54704</v>
      </c>
      <c r="N6" s="40">
        <v>4892</v>
      </c>
      <c r="O6" s="92">
        <f t="shared" si="1"/>
        <v>11.182338511856091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3">
        <v>60</v>
      </c>
      <c r="G7" s="133">
        <v>15</v>
      </c>
      <c r="H7" s="118">
        <v>2</v>
      </c>
      <c r="I7" s="39">
        <v>3435</v>
      </c>
      <c r="J7" s="40">
        <v>354</v>
      </c>
      <c r="K7" s="51">
        <f t="shared" si="0"/>
        <v>5.8224163027656482E-4</v>
      </c>
      <c r="L7" s="51">
        <f t="shared" si="0"/>
        <v>9.703389830508474</v>
      </c>
      <c r="M7" s="41">
        <v>24323</v>
      </c>
      <c r="N7" s="40">
        <v>2446</v>
      </c>
      <c r="O7" s="92">
        <f t="shared" si="1"/>
        <v>9.9439901880621431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I8" sqref="I8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165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/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2">
        <v>40</v>
      </c>
      <c r="G4" s="132">
        <v>2</v>
      </c>
      <c r="H4" s="118">
        <v>4</v>
      </c>
      <c r="I4" s="39">
        <v>382</v>
      </c>
      <c r="J4" s="40">
        <v>48</v>
      </c>
      <c r="K4" s="51">
        <f t="shared" ref="K4:L8" si="0">+H4/I4</f>
        <v>1.0471204188481676E-2</v>
      </c>
      <c r="L4" s="51">
        <f t="shared" si="0"/>
        <v>7.958333333333333</v>
      </c>
      <c r="M4" s="41">
        <v>20378</v>
      </c>
      <c r="N4" s="40">
        <v>2106</v>
      </c>
      <c r="O4" s="92">
        <f t="shared" ref="O4:O8" si="1">M4/N4</f>
        <v>9.6761633428300087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2">
        <v>13</v>
      </c>
      <c r="G5" s="132">
        <v>2</v>
      </c>
      <c r="H5" s="118">
        <v>2</v>
      </c>
      <c r="I5" s="39">
        <v>194</v>
      </c>
      <c r="J5" s="40">
        <v>15</v>
      </c>
      <c r="K5" s="51">
        <f t="shared" si="0"/>
        <v>1.0309278350515464E-2</v>
      </c>
      <c r="L5" s="51">
        <f t="shared" si="0"/>
        <v>12.933333333333334</v>
      </c>
      <c r="M5" s="41">
        <v>6905</v>
      </c>
      <c r="N5" s="40">
        <v>552</v>
      </c>
      <c r="O5" s="92">
        <f t="shared" si="1"/>
        <v>12.509057971014492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2">
        <v>81</v>
      </c>
      <c r="G6" s="132">
        <v>12</v>
      </c>
      <c r="H6" s="118">
        <v>2</v>
      </c>
      <c r="I6" s="39">
        <v>3948</v>
      </c>
      <c r="J6" s="40">
        <v>344</v>
      </c>
      <c r="K6" s="51">
        <f t="shared" si="0"/>
        <v>5.0658561296859173E-4</v>
      </c>
      <c r="L6" s="51">
        <f t="shared" si="0"/>
        <v>11.476744186046512</v>
      </c>
      <c r="M6" s="41">
        <v>54228</v>
      </c>
      <c r="N6" s="40">
        <v>4854</v>
      </c>
      <c r="O6" s="92">
        <f t="shared" si="1"/>
        <v>11.171817058096416</v>
      </c>
    </row>
    <row r="7" spans="1:15" ht="16.5" x14ac:dyDescent="0.25">
      <c r="A7" s="3"/>
      <c r="B7" s="88" t="s">
        <v>163</v>
      </c>
      <c r="C7" s="89">
        <v>43238</v>
      </c>
      <c r="D7" s="29" t="s">
        <v>15</v>
      </c>
      <c r="E7" s="88" t="s">
        <v>164</v>
      </c>
      <c r="F7" s="132">
        <v>60</v>
      </c>
      <c r="G7" s="132">
        <v>60</v>
      </c>
      <c r="H7" s="118">
        <v>1</v>
      </c>
      <c r="I7" s="39">
        <v>20808</v>
      </c>
      <c r="J7" s="40">
        <v>2086</v>
      </c>
      <c r="K7" s="51">
        <f t="shared" si="0"/>
        <v>4.8058439061899271E-5</v>
      </c>
      <c r="L7" s="51">
        <f t="shared" si="0"/>
        <v>9.9750719079578136</v>
      </c>
      <c r="M7" s="41">
        <v>20808</v>
      </c>
      <c r="N7" s="40">
        <v>2086</v>
      </c>
      <c r="O7" s="92">
        <f t="shared" si="1"/>
        <v>9.9750719079578136</v>
      </c>
    </row>
    <row r="8" spans="1:15" ht="16.5" x14ac:dyDescent="0.25">
      <c r="A8" s="3"/>
      <c r="B8" s="88" t="s">
        <v>151</v>
      </c>
      <c r="C8" s="89">
        <v>43245</v>
      </c>
      <c r="D8" s="29" t="s">
        <v>15</v>
      </c>
      <c r="E8" s="88" t="s">
        <v>152</v>
      </c>
      <c r="F8" s="90">
        <v>126</v>
      </c>
      <c r="G8" s="90">
        <v>2</v>
      </c>
      <c r="H8" s="91">
        <v>6</v>
      </c>
      <c r="I8" s="39">
        <v>54156</v>
      </c>
      <c r="J8" s="40">
        <v>9024</v>
      </c>
      <c r="K8" s="51">
        <f>+H8/I8</f>
        <v>1.1079104808331487E-4</v>
      </c>
      <c r="L8" s="51">
        <f t="shared" si="0"/>
        <v>6.0013297872340425</v>
      </c>
      <c r="M8" s="122">
        <v>387243</v>
      </c>
      <c r="N8" s="122">
        <v>41250</v>
      </c>
      <c r="O8" s="92">
        <f t="shared" si="1"/>
        <v>9.387709090909091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0" zoomScaleNormal="80" workbookViewId="0">
      <selection activeCell="E15" sqref="E1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158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8" t="s">
        <v>155</v>
      </c>
      <c r="C4" s="89">
        <v>43259</v>
      </c>
      <c r="D4" s="29" t="s">
        <v>15</v>
      </c>
      <c r="E4" s="88" t="s">
        <v>156</v>
      </c>
      <c r="F4" s="131">
        <v>40</v>
      </c>
      <c r="G4" s="131">
        <v>4</v>
      </c>
      <c r="H4" s="118">
        <v>3</v>
      </c>
      <c r="I4" s="39">
        <v>403</v>
      </c>
      <c r="J4" s="40">
        <v>49</v>
      </c>
      <c r="K4" s="51">
        <f t="shared" ref="K4:L8" si="0">+H4/I4</f>
        <v>7.4441687344913151E-3</v>
      </c>
      <c r="L4" s="51">
        <f t="shared" si="0"/>
        <v>8.2244897959183678</v>
      </c>
      <c r="M4" s="41">
        <v>19978</v>
      </c>
      <c r="N4" s="40">
        <v>2055</v>
      </c>
      <c r="O4" s="92">
        <f t="shared" ref="O4:O8" si="1">M4/N4</f>
        <v>9.7216545012165447</v>
      </c>
    </row>
    <row r="5" spans="1:15" ht="16.5" x14ac:dyDescent="0.25">
      <c r="A5" s="3"/>
      <c r="B5" s="88" t="s">
        <v>159</v>
      </c>
      <c r="C5" s="89">
        <v>43273</v>
      </c>
      <c r="D5" s="29" t="s">
        <v>15</v>
      </c>
      <c r="E5" s="88" t="s">
        <v>161</v>
      </c>
      <c r="F5" s="131">
        <v>13</v>
      </c>
      <c r="G5" s="131">
        <v>13</v>
      </c>
      <c r="H5" s="118">
        <v>1</v>
      </c>
      <c r="I5" s="39">
        <v>6711</v>
      </c>
      <c r="J5" s="40">
        <v>537</v>
      </c>
      <c r="K5" s="51">
        <f t="shared" ref="K5:K6" si="2">+H5/I5</f>
        <v>1.4900908955446283E-4</v>
      </c>
      <c r="L5" s="51">
        <f t="shared" ref="L5:L6" si="3">+I5/J5</f>
        <v>12.497206703910615</v>
      </c>
      <c r="M5" s="41">
        <v>6711</v>
      </c>
      <c r="N5" s="40">
        <v>537</v>
      </c>
      <c r="O5" s="92">
        <f t="shared" ref="O5:O7" si="4">M5/N5</f>
        <v>12.497206703910615</v>
      </c>
    </row>
    <row r="6" spans="1:15" ht="16.5" x14ac:dyDescent="0.25">
      <c r="A6" s="3"/>
      <c r="B6" s="88" t="s">
        <v>160</v>
      </c>
      <c r="C6" s="89">
        <v>43274</v>
      </c>
      <c r="D6" s="29" t="s">
        <v>15</v>
      </c>
      <c r="E6" s="88" t="s">
        <v>131</v>
      </c>
      <c r="F6" s="131">
        <v>81</v>
      </c>
      <c r="G6" s="131">
        <v>81</v>
      </c>
      <c r="H6" s="118">
        <v>1</v>
      </c>
      <c r="I6" s="39">
        <v>50279</v>
      </c>
      <c r="J6" s="40">
        <v>4510</v>
      </c>
      <c r="K6" s="51">
        <f t="shared" si="2"/>
        <v>1.9889019272459675E-5</v>
      </c>
      <c r="L6" s="51">
        <f t="shared" si="3"/>
        <v>11.148337028824834</v>
      </c>
      <c r="M6" s="41">
        <v>50279</v>
      </c>
      <c r="N6" s="40">
        <v>4510</v>
      </c>
      <c r="O6" s="92">
        <f t="shared" si="4"/>
        <v>11.148337028824834</v>
      </c>
    </row>
    <row r="7" spans="1:15" ht="16.5" x14ac:dyDescent="0.25">
      <c r="A7" s="3"/>
      <c r="B7" s="88" t="s">
        <v>148</v>
      </c>
      <c r="C7" s="89">
        <v>43238</v>
      </c>
      <c r="D7" s="29" t="s">
        <v>15</v>
      </c>
      <c r="E7" s="88" t="s">
        <v>162</v>
      </c>
      <c r="F7" s="131">
        <v>41</v>
      </c>
      <c r="G7" s="131">
        <v>1</v>
      </c>
      <c r="H7" s="118">
        <v>5</v>
      </c>
      <c r="I7" s="39">
        <v>71</v>
      </c>
      <c r="J7" s="40">
        <v>8</v>
      </c>
      <c r="K7" s="51">
        <f t="shared" ref="K7" si="5">+H7/I7</f>
        <v>7.0422535211267609E-2</v>
      </c>
      <c r="L7" s="51">
        <f t="shared" ref="L7" si="6">+I7/J7</f>
        <v>8.875</v>
      </c>
      <c r="M7" s="41">
        <v>9330</v>
      </c>
      <c r="N7" s="40">
        <v>869</v>
      </c>
      <c r="O7" s="92">
        <f t="shared" si="4"/>
        <v>10.736478711162256</v>
      </c>
    </row>
    <row r="8" spans="1:15" ht="16.5" x14ac:dyDescent="0.25">
      <c r="A8" s="3"/>
      <c r="B8" s="88" t="s">
        <v>151</v>
      </c>
      <c r="C8" s="89">
        <v>43245</v>
      </c>
      <c r="D8" s="29" t="s">
        <v>15</v>
      </c>
      <c r="E8" s="88" t="s">
        <v>152</v>
      </c>
      <c r="F8" s="90">
        <v>126</v>
      </c>
      <c r="G8" s="90">
        <v>4</v>
      </c>
      <c r="H8" s="91">
        <v>5</v>
      </c>
      <c r="I8" s="48">
        <v>31046</v>
      </c>
      <c r="J8" s="40">
        <v>5164</v>
      </c>
      <c r="K8" s="51">
        <f>+H8/I8</f>
        <v>1.6105134316820203E-4</v>
      </c>
      <c r="L8" s="51">
        <f t="shared" si="0"/>
        <v>6.0120061967467082</v>
      </c>
      <c r="M8" s="122">
        <v>333387</v>
      </c>
      <c r="N8" s="122">
        <v>32226</v>
      </c>
      <c r="O8" s="92">
        <f t="shared" si="1"/>
        <v>10.345280208527276</v>
      </c>
    </row>
    <row r="9" spans="1:15" ht="17.25" thickBot="1" x14ac:dyDescent="0.3">
      <c r="A9" s="18"/>
      <c r="B9" s="19" t="s">
        <v>17</v>
      </c>
      <c r="C9" s="20"/>
      <c r="D9" s="21"/>
      <c r="E9" s="22"/>
      <c r="F9" s="23"/>
      <c r="G9" s="23"/>
      <c r="H9" s="24"/>
      <c r="I9" s="23"/>
      <c r="J9" s="23"/>
      <c r="K9" s="23"/>
      <c r="L9" s="23"/>
      <c r="M9" s="23"/>
      <c r="N9" s="23"/>
      <c r="O9" s="23"/>
    </row>
    <row r="13" spans="1:15" x14ac:dyDescent="0.25">
      <c r="I13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E17" sqref="E17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155</v>
      </c>
      <c r="C4" s="128">
        <v>43259</v>
      </c>
      <c r="D4" s="29" t="s">
        <v>15</v>
      </c>
      <c r="E4" s="129" t="s">
        <v>156</v>
      </c>
      <c r="F4" s="130">
        <v>40</v>
      </c>
      <c r="G4" s="130">
        <v>17</v>
      </c>
      <c r="H4" s="118">
        <v>2</v>
      </c>
      <c r="I4" s="39">
        <v>4065</v>
      </c>
      <c r="J4" s="40">
        <v>452</v>
      </c>
      <c r="K4" s="51">
        <f t="shared" ref="K4:L5" si="0">+H4/I4</f>
        <v>4.9200492004920044E-4</v>
      </c>
      <c r="L4" s="51">
        <f t="shared" si="0"/>
        <v>8.9933628318584073</v>
      </c>
      <c r="M4" s="41">
        <v>19575</v>
      </c>
      <c r="N4" s="40">
        <v>2006</v>
      </c>
      <c r="O4" s="92">
        <f t="shared" ref="O4:O5" si="1">M4/N4</f>
        <v>9.7582253240279169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152</v>
      </c>
      <c r="F5" s="90">
        <v>126</v>
      </c>
      <c r="G5" s="90">
        <v>3</v>
      </c>
      <c r="H5" s="91">
        <v>4</v>
      </c>
      <c r="I5" s="48">
        <v>374</v>
      </c>
      <c r="J5" s="40">
        <v>53</v>
      </c>
      <c r="K5" s="51">
        <f>+H5/I5</f>
        <v>1.06951871657754E-2</v>
      </c>
      <c r="L5" s="51">
        <f t="shared" si="0"/>
        <v>7.0566037735849054</v>
      </c>
      <c r="M5" s="122">
        <v>302041</v>
      </c>
      <c r="N5" s="40">
        <v>27062</v>
      </c>
      <c r="O5" s="92">
        <f t="shared" si="1"/>
        <v>11.161074569507058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80" zoomScaleNormal="80" workbookViewId="0">
      <selection activeCell="M2" sqref="M2:O2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157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155</v>
      </c>
      <c r="C4" s="125">
        <v>43259</v>
      </c>
      <c r="D4" s="29" t="s">
        <v>15</v>
      </c>
      <c r="E4" s="126" t="s">
        <v>156</v>
      </c>
      <c r="F4" s="127">
        <v>40</v>
      </c>
      <c r="G4" s="127">
        <v>40</v>
      </c>
      <c r="H4" s="118">
        <v>1</v>
      </c>
      <c r="I4" s="39">
        <v>15470</v>
      </c>
      <c r="J4" s="40">
        <v>1549</v>
      </c>
      <c r="K4" s="51">
        <f t="shared" ref="K4:L5" si="0">+H4/I4</f>
        <v>6.4641241111829348E-5</v>
      </c>
      <c r="L4" s="51">
        <f t="shared" si="0"/>
        <v>9.9870884441575214</v>
      </c>
      <c r="M4" s="41">
        <v>15470</v>
      </c>
      <c r="N4" s="40">
        <v>1549</v>
      </c>
      <c r="O4" s="92">
        <f t="shared" ref="O4:O5" si="1">M4/N4</f>
        <v>9.9870884441575214</v>
      </c>
    </row>
    <row r="5" spans="1:15" ht="16.5" x14ac:dyDescent="0.25">
      <c r="A5" s="3"/>
      <c r="B5" s="88" t="s">
        <v>151</v>
      </c>
      <c r="C5" s="89">
        <v>43245</v>
      </c>
      <c r="D5" s="29" t="s">
        <v>15</v>
      </c>
      <c r="E5" s="88" t="s">
        <v>152</v>
      </c>
      <c r="F5" s="90">
        <v>126</v>
      </c>
      <c r="G5" s="90">
        <v>7</v>
      </c>
      <c r="H5" s="91">
        <v>3</v>
      </c>
      <c r="I5" s="48">
        <v>9090</v>
      </c>
      <c r="J5" s="40">
        <v>808</v>
      </c>
      <c r="K5" s="51">
        <f>+H5/I5</f>
        <v>3.3003300330033004E-4</v>
      </c>
      <c r="L5" s="51">
        <f t="shared" si="0"/>
        <v>11.25</v>
      </c>
      <c r="M5" s="122">
        <v>301667</v>
      </c>
      <c r="N5" s="40">
        <v>27009</v>
      </c>
      <c r="O5" s="92">
        <f t="shared" si="1"/>
        <v>11.169128808915547</v>
      </c>
    </row>
    <row r="6" spans="1:15" ht="17.25" thickBot="1" x14ac:dyDescent="0.3">
      <c r="A6" s="18"/>
      <c r="B6" s="19" t="s">
        <v>17</v>
      </c>
      <c r="C6" s="20"/>
      <c r="D6" s="21"/>
      <c r="E6" s="22"/>
      <c r="F6" s="23"/>
      <c r="G6" s="23"/>
      <c r="H6" s="24"/>
      <c r="I6" s="23"/>
      <c r="J6" s="23"/>
      <c r="K6" s="23"/>
      <c r="L6" s="23"/>
      <c r="M6" s="23"/>
      <c r="N6" s="23"/>
      <c r="O6" s="23"/>
    </row>
    <row r="10" spans="1:15" x14ac:dyDescent="0.25">
      <c r="I10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A5" sqref="A5:XFD5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154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23">
        <v>43231</v>
      </c>
      <c r="D4" s="29" t="s">
        <v>15</v>
      </c>
      <c r="E4" s="126" t="s">
        <v>145</v>
      </c>
      <c r="F4" s="124">
        <v>13</v>
      </c>
      <c r="G4" s="124">
        <v>2</v>
      </c>
      <c r="H4" s="118">
        <v>4</v>
      </c>
      <c r="I4" s="39">
        <v>387</v>
      </c>
      <c r="J4" s="40">
        <v>39</v>
      </c>
      <c r="K4" s="51">
        <f t="shared" ref="K4:L6" si="0">+H4/I4</f>
        <v>1.0335917312661499E-2</v>
      </c>
      <c r="L4" s="51">
        <f t="shared" si="0"/>
        <v>9.9230769230769234</v>
      </c>
      <c r="M4" s="41">
        <v>5554</v>
      </c>
      <c r="N4" s="40">
        <v>645</v>
      </c>
      <c r="O4" s="92">
        <f t="shared" ref="O4:O6" si="1">M4/N4</f>
        <v>8.6108527131782946</v>
      </c>
    </row>
    <row r="5" spans="1:15" ht="16.5" x14ac:dyDescent="0.25">
      <c r="A5" s="3"/>
      <c r="B5" s="88" t="s">
        <v>148</v>
      </c>
      <c r="C5" s="89">
        <v>43238</v>
      </c>
      <c r="D5" s="29" t="s">
        <v>15</v>
      </c>
      <c r="E5" s="88" t="s">
        <v>149</v>
      </c>
      <c r="F5" s="90">
        <v>41</v>
      </c>
      <c r="G5" s="90">
        <v>1</v>
      </c>
      <c r="H5" s="91">
        <v>3</v>
      </c>
      <c r="I5" s="39">
        <v>182</v>
      </c>
      <c r="J5" s="40">
        <v>22</v>
      </c>
      <c r="K5" s="51">
        <f t="shared" si="0"/>
        <v>1.6483516483516484E-2</v>
      </c>
      <c r="L5" s="51">
        <f t="shared" si="0"/>
        <v>8.2727272727272734</v>
      </c>
      <c r="M5" s="41">
        <v>9163</v>
      </c>
      <c r="N5" s="40">
        <v>849</v>
      </c>
      <c r="O5" s="92">
        <f t="shared" si="1"/>
        <v>10.792697290930507</v>
      </c>
    </row>
    <row r="6" spans="1:15" ht="16.5" x14ac:dyDescent="0.25">
      <c r="A6" s="3"/>
      <c r="B6" s="88" t="s">
        <v>151</v>
      </c>
      <c r="C6" s="89">
        <v>43245</v>
      </c>
      <c r="D6" s="29" t="s">
        <v>15</v>
      </c>
      <c r="E6" s="88" t="s">
        <v>152</v>
      </c>
      <c r="F6" s="90">
        <v>126</v>
      </c>
      <c r="G6" s="90">
        <v>77</v>
      </c>
      <c r="H6" s="91">
        <v>2</v>
      </c>
      <c r="I6" s="48">
        <v>82813</v>
      </c>
      <c r="J6" s="40">
        <v>7379</v>
      </c>
      <c r="K6" s="51">
        <f>+H6/I6</f>
        <v>2.4150797580090081E-5</v>
      </c>
      <c r="L6" s="51">
        <f t="shared" si="0"/>
        <v>11.222794416587613</v>
      </c>
      <c r="M6" s="122">
        <v>292359</v>
      </c>
      <c r="N6" s="40">
        <v>26178</v>
      </c>
      <c r="O6" s="92">
        <f t="shared" si="1"/>
        <v>11.168118267247307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I4" sqref="I4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9">
        <v>43231</v>
      </c>
      <c r="D4" s="29" t="s">
        <v>15</v>
      </c>
      <c r="E4" s="120" t="s">
        <v>145</v>
      </c>
      <c r="F4" s="121">
        <v>13</v>
      </c>
      <c r="G4" s="121">
        <v>2</v>
      </c>
      <c r="H4" s="118">
        <v>3</v>
      </c>
      <c r="I4" s="39">
        <v>185</v>
      </c>
      <c r="J4" s="40">
        <v>20</v>
      </c>
      <c r="K4" s="51">
        <f t="shared" ref="K4:L6" si="0">+H4/I4</f>
        <v>1.6216216216216217E-2</v>
      </c>
      <c r="L4" s="51">
        <f t="shared" si="0"/>
        <v>9.25</v>
      </c>
      <c r="M4" s="41">
        <v>5167</v>
      </c>
      <c r="N4" s="40">
        <v>606</v>
      </c>
      <c r="O4" s="92">
        <f t="shared" ref="O4:O6" si="1">M4/N4</f>
        <v>8.5264026402640258</v>
      </c>
    </row>
    <row r="5" spans="1:15" ht="16.5" x14ac:dyDescent="0.25">
      <c r="A5" s="3"/>
      <c r="B5" s="88" t="s">
        <v>148</v>
      </c>
      <c r="C5" s="89">
        <v>43238</v>
      </c>
      <c r="D5" s="29" t="s">
        <v>15</v>
      </c>
      <c r="E5" s="88" t="s">
        <v>149</v>
      </c>
      <c r="F5" s="90">
        <v>41</v>
      </c>
      <c r="G5" s="90">
        <v>2</v>
      </c>
      <c r="H5" s="91">
        <v>2</v>
      </c>
      <c r="I5" s="39">
        <v>341</v>
      </c>
      <c r="J5" s="40">
        <v>45</v>
      </c>
      <c r="K5" s="51">
        <f t="shared" si="0"/>
        <v>5.8651026392961877E-3</v>
      </c>
      <c r="L5" s="51">
        <f t="shared" si="0"/>
        <v>7.5777777777777775</v>
      </c>
      <c r="M5" s="41">
        <v>8981</v>
      </c>
      <c r="N5" s="40">
        <v>827</v>
      </c>
      <c r="O5" s="92">
        <f t="shared" si="1"/>
        <v>10.859733978234583</v>
      </c>
    </row>
    <row r="6" spans="1:15" ht="16.5" x14ac:dyDescent="0.25">
      <c r="A6" s="3"/>
      <c r="B6" s="88" t="s">
        <v>151</v>
      </c>
      <c r="C6" s="89">
        <v>43245</v>
      </c>
      <c r="D6" s="29" t="s">
        <v>15</v>
      </c>
      <c r="E6" s="88" t="s">
        <v>152</v>
      </c>
      <c r="F6" s="90">
        <v>126</v>
      </c>
      <c r="G6" s="90">
        <v>126</v>
      </c>
      <c r="H6" s="91">
        <v>1</v>
      </c>
      <c r="I6" s="48">
        <v>209243</v>
      </c>
      <c r="J6" s="40">
        <v>18764</v>
      </c>
      <c r="K6" s="51">
        <f>+H6/I6</f>
        <v>4.7791323963047751E-6</v>
      </c>
      <c r="L6" s="51">
        <f t="shared" si="0"/>
        <v>11.151300362396078</v>
      </c>
      <c r="M6" s="122">
        <v>209243</v>
      </c>
      <c r="N6" s="40">
        <v>18764</v>
      </c>
      <c r="O6" s="92">
        <f t="shared" si="1"/>
        <v>11.151300362396078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="80" zoomScaleNormal="80" workbookViewId="0">
      <selection activeCell="C21" sqref="C21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150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5">
        <v>43231</v>
      </c>
      <c r="D4" s="29" t="s">
        <v>15</v>
      </c>
      <c r="E4" s="116" t="s">
        <v>145</v>
      </c>
      <c r="F4" s="117">
        <v>13</v>
      </c>
      <c r="G4" s="117">
        <v>13</v>
      </c>
      <c r="H4" s="118">
        <v>2</v>
      </c>
      <c r="I4" s="39">
        <v>1046</v>
      </c>
      <c r="J4" s="40">
        <v>185</v>
      </c>
      <c r="K4" s="51">
        <f t="shared" ref="K4:L7" si="0">+H4/I4</f>
        <v>1.9120458891013384E-3</v>
      </c>
      <c r="L4" s="51">
        <f t="shared" si="0"/>
        <v>5.654054054054054</v>
      </c>
      <c r="M4" s="41">
        <v>4904</v>
      </c>
      <c r="N4" s="40">
        <v>573</v>
      </c>
      <c r="O4" s="92">
        <f t="shared" ref="O4:O7" si="1">M4/N4</f>
        <v>8.5584642233856894</v>
      </c>
    </row>
    <row r="5" spans="1:15" ht="16.5" x14ac:dyDescent="0.25">
      <c r="A5" s="3"/>
      <c r="B5" s="88" t="s">
        <v>137</v>
      </c>
      <c r="C5" s="89">
        <v>43203</v>
      </c>
      <c r="D5" s="29" t="s">
        <v>15</v>
      </c>
      <c r="E5" s="88" t="s">
        <v>138</v>
      </c>
      <c r="F5" s="90">
        <v>34</v>
      </c>
      <c r="G5" s="90">
        <v>1</v>
      </c>
      <c r="H5" s="91">
        <v>6</v>
      </c>
      <c r="I5" s="39">
        <v>640</v>
      </c>
      <c r="J5" s="40">
        <v>54</v>
      </c>
      <c r="K5" s="51">
        <f t="shared" si="0"/>
        <v>9.3749999999999997E-3</v>
      </c>
      <c r="L5" s="51">
        <f t="shared" si="0"/>
        <v>11.851851851851851</v>
      </c>
      <c r="M5" s="41">
        <v>20464</v>
      </c>
      <c r="N5" s="40">
        <v>1622</v>
      </c>
      <c r="O5" s="92">
        <f t="shared" si="1"/>
        <v>12.616522811344019</v>
      </c>
    </row>
    <row r="6" spans="1:15" ht="16.5" x14ac:dyDescent="0.25">
      <c r="A6" s="3"/>
      <c r="B6" s="88" t="s">
        <v>148</v>
      </c>
      <c r="C6" s="89">
        <v>43238</v>
      </c>
      <c r="D6" s="29" t="s">
        <v>15</v>
      </c>
      <c r="E6" s="88" t="s">
        <v>149</v>
      </c>
      <c r="F6" s="90">
        <v>41</v>
      </c>
      <c r="G6" s="90">
        <v>41</v>
      </c>
      <c r="H6" s="91">
        <v>1</v>
      </c>
      <c r="I6" s="39">
        <v>15</v>
      </c>
      <c r="J6" s="40">
        <v>1</v>
      </c>
      <c r="K6" s="51">
        <f t="shared" ref="K6" si="2">+H6/I6</f>
        <v>6.6666666666666666E-2</v>
      </c>
      <c r="L6" s="51">
        <f t="shared" ref="L6" si="3">+I6/J6</f>
        <v>15</v>
      </c>
      <c r="M6" s="41">
        <v>15</v>
      </c>
      <c r="N6" s="40">
        <v>1</v>
      </c>
      <c r="O6" s="92">
        <f t="shared" si="1"/>
        <v>15</v>
      </c>
    </row>
    <row r="7" spans="1:15" ht="16.5" x14ac:dyDescent="0.25">
      <c r="A7" s="3"/>
      <c r="B7" s="88" t="s">
        <v>146</v>
      </c>
      <c r="C7" s="89">
        <v>43175</v>
      </c>
      <c r="D7" s="29" t="s">
        <v>15</v>
      </c>
      <c r="E7" s="88" t="s">
        <v>147</v>
      </c>
      <c r="F7" s="90">
        <v>140</v>
      </c>
      <c r="G7" s="90">
        <v>1</v>
      </c>
      <c r="H7" s="91">
        <v>9</v>
      </c>
      <c r="I7" s="48">
        <v>530</v>
      </c>
      <c r="J7" s="40">
        <v>63</v>
      </c>
      <c r="K7" s="51">
        <f t="shared" si="0"/>
        <v>1.6981132075471698E-2</v>
      </c>
      <c r="L7" s="51">
        <f t="shared" si="0"/>
        <v>8.412698412698413</v>
      </c>
      <c r="M7" s="122">
        <v>99895</v>
      </c>
      <c r="N7" s="40">
        <v>10000</v>
      </c>
      <c r="O7" s="92">
        <f t="shared" si="1"/>
        <v>9.9894999999999996</v>
      </c>
    </row>
    <row r="8" spans="1:15" ht="17.25" thickBot="1" x14ac:dyDescent="0.3">
      <c r="A8" s="18"/>
      <c r="B8" s="19" t="s">
        <v>17</v>
      </c>
      <c r="C8" s="20"/>
      <c r="D8" s="21"/>
      <c r="E8" s="22"/>
      <c r="F8" s="23"/>
      <c r="G8" s="23"/>
      <c r="H8" s="24"/>
      <c r="I8" s="23"/>
      <c r="J8" s="23"/>
      <c r="K8" s="23"/>
      <c r="L8" s="23"/>
      <c r="M8" s="23"/>
      <c r="N8" s="23"/>
      <c r="O8" s="23"/>
    </row>
    <row r="12" spans="1:15" x14ac:dyDescent="0.25">
      <c r="I12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="80" zoomScaleNormal="80" workbookViewId="0">
      <selection activeCell="F13" sqref="F13"/>
    </sheetView>
  </sheetViews>
  <sheetFormatPr defaultRowHeight="15" x14ac:dyDescent="0.25"/>
  <cols>
    <col min="1" max="1" width="2.140625" customWidth="1"/>
    <col min="2" max="2" width="28.28515625" customWidth="1"/>
    <col min="3" max="3" width="14.42578125" customWidth="1"/>
    <col min="4" max="4" width="11.140625" customWidth="1"/>
    <col min="5" max="5" width="30.28515625" customWidth="1"/>
    <col min="6" max="6" width="15.140625" customWidth="1"/>
    <col min="7" max="7" width="14" customWidth="1"/>
    <col min="8" max="8" width="11" customWidth="1"/>
    <col min="9" max="9" width="16.42578125" customWidth="1"/>
    <col min="10" max="10" width="8.85546875" customWidth="1"/>
    <col min="11" max="11" width="11" customWidth="1"/>
    <col min="12" max="12" width="11.42578125" customWidth="1"/>
    <col min="13" max="13" width="14.5703125" customWidth="1"/>
    <col min="14" max="14" width="13.5703125" customWidth="1"/>
    <col min="15" max="15" width="15.85546875" customWidth="1"/>
  </cols>
  <sheetData>
    <row r="1" spans="1:15" ht="59.25" customHeight="1" thickBot="1" x14ac:dyDescent="0.3">
      <c r="A1" s="1"/>
      <c r="B1" s="184" t="s">
        <v>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5" t="s">
        <v>143</v>
      </c>
      <c r="O1" s="186"/>
    </row>
    <row r="2" spans="1:15" ht="16.5" x14ac:dyDescent="0.25">
      <c r="A2" s="2"/>
      <c r="B2" s="187" t="s">
        <v>1</v>
      </c>
      <c r="C2" s="189" t="s">
        <v>2</v>
      </c>
      <c r="D2" s="191" t="s">
        <v>3</v>
      </c>
      <c r="E2" s="191" t="s">
        <v>4</v>
      </c>
      <c r="F2" s="193" t="s">
        <v>5</v>
      </c>
      <c r="G2" s="193" t="s">
        <v>6</v>
      </c>
      <c r="H2" s="195" t="s">
        <v>7</v>
      </c>
      <c r="I2" s="197" t="s">
        <v>8</v>
      </c>
      <c r="J2" s="198"/>
      <c r="K2" s="198"/>
      <c r="L2" s="199"/>
      <c r="M2" s="181" t="s">
        <v>9</v>
      </c>
      <c r="N2" s="182"/>
      <c r="O2" s="183"/>
    </row>
    <row r="3" spans="1:15" ht="28.5" x14ac:dyDescent="0.25">
      <c r="A3" s="3"/>
      <c r="B3" s="188"/>
      <c r="C3" s="190"/>
      <c r="D3" s="192"/>
      <c r="E3" s="192"/>
      <c r="F3" s="194"/>
      <c r="G3" s="194"/>
      <c r="H3" s="200"/>
      <c r="I3" s="87" t="s">
        <v>10</v>
      </c>
      <c r="J3" s="32" t="s">
        <v>11</v>
      </c>
      <c r="K3" s="32" t="s">
        <v>12</v>
      </c>
      <c r="L3" s="93" t="s">
        <v>13</v>
      </c>
      <c r="M3" s="41" t="s">
        <v>9</v>
      </c>
      <c r="N3" s="40" t="s">
        <v>11</v>
      </c>
      <c r="O3" s="96" t="s">
        <v>13</v>
      </c>
    </row>
    <row r="4" spans="1:15" ht="16.5" x14ac:dyDescent="0.25">
      <c r="A4" s="3"/>
      <c r="B4" s="80" t="s">
        <v>144</v>
      </c>
      <c r="C4" s="112">
        <v>43231</v>
      </c>
      <c r="D4" s="29" t="s">
        <v>15</v>
      </c>
      <c r="E4" s="113" t="s">
        <v>145</v>
      </c>
      <c r="F4" s="114">
        <v>13</v>
      </c>
      <c r="G4" s="114">
        <v>13</v>
      </c>
      <c r="H4" s="118">
        <v>1</v>
      </c>
      <c r="I4" s="39">
        <v>3858</v>
      </c>
      <c r="J4" s="40">
        <v>388</v>
      </c>
      <c r="K4" s="51">
        <f t="shared" ref="K4" si="0">+H4/I4</f>
        <v>2.592016588906169E-4</v>
      </c>
      <c r="L4" s="51">
        <f t="shared" ref="L4" si="1">+I4/J4</f>
        <v>9.9432989690721651</v>
      </c>
      <c r="M4" s="41">
        <v>388</v>
      </c>
      <c r="N4" s="40">
        <v>3858</v>
      </c>
      <c r="O4" s="92">
        <f t="shared" ref="O4" si="2">M4/N4</f>
        <v>0.10057024364955935</v>
      </c>
    </row>
    <row r="5" spans="1:15" ht="16.5" x14ac:dyDescent="0.25">
      <c r="A5" s="3"/>
      <c r="B5" s="88" t="s">
        <v>137</v>
      </c>
      <c r="C5" s="89">
        <v>43203</v>
      </c>
      <c r="D5" s="29" t="s">
        <v>15</v>
      </c>
      <c r="E5" s="88" t="s">
        <v>138</v>
      </c>
      <c r="F5" s="90">
        <v>34</v>
      </c>
      <c r="G5" s="90">
        <v>1</v>
      </c>
      <c r="H5" s="91">
        <v>5</v>
      </c>
      <c r="I5" s="39">
        <v>48</v>
      </c>
      <c r="J5" s="40">
        <v>4</v>
      </c>
      <c r="K5" s="51">
        <f t="shared" ref="K5:L6" si="3">+H5/I5</f>
        <v>0.10416666666666667</v>
      </c>
      <c r="L5" s="51">
        <f t="shared" si="3"/>
        <v>12</v>
      </c>
      <c r="M5" s="41">
        <v>19824</v>
      </c>
      <c r="N5" s="40">
        <v>1568</v>
      </c>
      <c r="O5" s="92">
        <f t="shared" ref="O5:O6" si="4">M5/N5</f>
        <v>12.642857142857142</v>
      </c>
    </row>
    <row r="6" spans="1:15" ht="16.5" x14ac:dyDescent="0.25">
      <c r="A6" s="3"/>
      <c r="B6" s="88" t="s">
        <v>134</v>
      </c>
      <c r="C6" s="89">
        <v>43189</v>
      </c>
      <c r="D6" s="29" t="s">
        <v>15</v>
      </c>
      <c r="E6" s="88" t="s">
        <v>135</v>
      </c>
      <c r="F6" s="90">
        <v>42</v>
      </c>
      <c r="G6" s="90">
        <v>1</v>
      </c>
      <c r="H6" s="91">
        <v>7</v>
      </c>
      <c r="I6" s="48">
        <v>70</v>
      </c>
      <c r="J6" s="40">
        <v>6</v>
      </c>
      <c r="K6" s="51">
        <f t="shared" si="3"/>
        <v>0.1</v>
      </c>
      <c r="L6" s="51">
        <f t="shared" si="3"/>
        <v>11.666666666666666</v>
      </c>
      <c r="M6" s="52">
        <v>38136</v>
      </c>
      <c r="N6" s="40">
        <v>3810</v>
      </c>
      <c r="O6" s="92">
        <f t="shared" si="4"/>
        <v>10.009448818897638</v>
      </c>
    </row>
    <row r="7" spans="1:15" ht="17.25" thickBot="1" x14ac:dyDescent="0.3">
      <c r="A7" s="18"/>
      <c r="B7" s="19" t="s">
        <v>17</v>
      </c>
      <c r="C7" s="20"/>
      <c r="D7" s="21"/>
      <c r="E7" s="22"/>
      <c r="F7" s="23"/>
      <c r="G7" s="23"/>
      <c r="H7" s="24"/>
      <c r="I7" s="23"/>
      <c r="J7" s="23"/>
      <c r="K7" s="23"/>
      <c r="L7" s="23"/>
      <c r="M7" s="23"/>
      <c r="N7" s="23"/>
      <c r="O7" s="23"/>
    </row>
    <row r="11" spans="1:15" x14ac:dyDescent="0.25">
      <c r="I11" s="46"/>
    </row>
  </sheetData>
  <mergeCells count="11">
    <mergeCell ref="M2:O2"/>
    <mergeCell ref="B1:M1"/>
    <mergeCell ref="N1:O1"/>
    <mergeCell ref="B2:B3"/>
    <mergeCell ref="C2:C3"/>
    <mergeCell ref="D2:D3"/>
    <mergeCell ref="E2:E3"/>
    <mergeCell ref="F2:F3"/>
    <mergeCell ref="G2:G3"/>
    <mergeCell ref="H2:H3"/>
    <mergeCell ref="I2:L2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162</vt:i4>
      </vt:variant>
    </vt:vector>
  </HeadingPairs>
  <TitlesOfParts>
    <vt:vector size="162" baseType="lpstr">
      <vt:lpstr>17-23TEMMUZ2020 29.hafta</vt:lpstr>
      <vt:lpstr>10-16TEMMUZ2020 28.hafta</vt:lpstr>
      <vt:lpstr>3-9TEMMUZ2020 27.hafta</vt:lpstr>
      <vt:lpstr>13-19MART2020 11.hafta</vt:lpstr>
      <vt:lpstr>6-12MART2020 10.hafta</vt:lpstr>
      <vt:lpstr>28SUBAT-5MART2020 9.hafta</vt:lpstr>
      <vt:lpstr>21-27SUBAT2020 8.hafta</vt:lpstr>
      <vt:lpstr>14-20SUBAT2020 7.hafta</vt:lpstr>
      <vt:lpstr>7-13SUBAT2020 6.hafta</vt:lpstr>
      <vt:lpstr>31OCAK-6SUBAT2020 5.hafta</vt:lpstr>
      <vt:lpstr>24-30OCAK2020 4.hafta</vt:lpstr>
      <vt:lpstr>17-23OCAK2020 3.hafta</vt:lpstr>
      <vt:lpstr>10-16OCAK2020 2.hafta</vt:lpstr>
      <vt:lpstr>3-9OCAK2020 1.hafta</vt:lpstr>
      <vt:lpstr>27 ARLK2019-2OCAK2020 52.hafta</vt:lpstr>
      <vt:lpstr>20-26 ARALIK 2019 51.hafta</vt:lpstr>
      <vt:lpstr>13-19 ARALIK 2019 50.hafta</vt:lpstr>
      <vt:lpstr>6-12 ARALIK 2019 49.hafta</vt:lpstr>
      <vt:lpstr>29KSM-5ARALIK 2019 48.hafta</vt:lpstr>
      <vt:lpstr>22-28KASIM 2019 47.hafta</vt:lpstr>
      <vt:lpstr>15-21KASIM 2019 46.hafta</vt:lpstr>
      <vt:lpstr>8-14KASIM 2019 45.hafta</vt:lpstr>
      <vt:lpstr>1-7KASIM 2019 44.hafta</vt:lpstr>
      <vt:lpstr>25-31EKIM 2019 43.hafta</vt:lpstr>
      <vt:lpstr>18-24EKIM 2019 42.hafta</vt:lpstr>
      <vt:lpstr>11-17EKIM 2019 41.hafta</vt:lpstr>
      <vt:lpstr>4-10EKIM 2019 40.hafta</vt:lpstr>
      <vt:lpstr>27EYL-3EKIM 2019 39.hafta</vt:lpstr>
      <vt:lpstr>20-26EYLUL 2019 38.hafta</vt:lpstr>
      <vt:lpstr>13-19EYLUL 2019 37.hafta</vt:lpstr>
      <vt:lpstr>6-12EYLUL 2019 36.haft</vt:lpstr>
      <vt:lpstr>30AGSTS-5EYLUL 2019 35.hafta</vt:lpstr>
      <vt:lpstr>23-29Ağustos 2019 34.hafta</vt:lpstr>
      <vt:lpstr>16-22Ağustos 2019 33.hafta</vt:lpstr>
      <vt:lpstr>9-15Ağustos 2019 32.hafta</vt:lpstr>
      <vt:lpstr>2-8Ağustos 2019 31.hafta</vt:lpstr>
      <vt:lpstr>26Temmuz-1Ağustos 2019 30.hafta</vt:lpstr>
      <vt:lpstr>19-25Temmuz 2019 29.hafta</vt:lpstr>
      <vt:lpstr>12-18Temmuz 2019 28.hafta</vt:lpstr>
      <vt:lpstr>5-11Temmuz 2019 27.hafta</vt:lpstr>
      <vt:lpstr>28 Haziran4Temmuz 2019 26.hafta</vt:lpstr>
      <vt:lpstr>21-27 Haziran 2019 25.hafta</vt:lpstr>
      <vt:lpstr>14-20 Haziran 2019 24.hafta</vt:lpstr>
      <vt:lpstr>7-13 Haziran 2019 23.hafta</vt:lpstr>
      <vt:lpstr>31Mayıs 6 Haziran 2019 22.hafta</vt:lpstr>
      <vt:lpstr>24-30 Mayıs 2019 21.hafta</vt:lpstr>
      <vt:lpstr>17-23 Mayıs 2019 20.hafta</vt:lpstr>
      <vt:lpstr>10-16 Mayıs 2019 19.hafta</vt:lpstr>
      <vt:lpstr>3-9 Mayıs 2019 17.hafta</vt:lpstr>
      <vt:lpstr>26 Nisan-2 Mayıs 2019 17.hafta</vt:lpstr>
      <vt:lpstr>19-25 Nisan 2019 16.hafta</vt:lpstr>
      <vt:lpstr>12-18 Nisan 2019 15.hafta</vt:lpstr>
      <vt:lpstr>5-11 Nisan 2019 14.hafta</vt:lpstr>
      <vt:lpstr>29 Mart 4 Nisan 2019 13.hafta</vt:lpstr>
      <vt:lpstr>22-28 Mart 2019 12.hafta</vt:lpstr>
      <vt:lpstr>15-21 Mart 2019 11.hafta</vt:lpstr>
      <vt:lpstr>8-14 Mart 2019 10.hafta</vt:lpstr>
      <vt:lpstr>1-7 Mart 2019 9.hafta</vt:lpstr>
      <vt:lpstr>22-28 Şubat 2019 8.hafta</vt:lpstr>
      <vt:lpstr>15-21 Şubat 2019 7.hafta </vt:lpstr>
      <vt:lpstr>8-14 Şubat 2019 6.hafta </vt:lpstr>
      <vt:lpstr>1-7 Şubat 2019 5.hafta</vt:lpstr>
      <vt:lpstr>25-31 Ocak 2019 4.hafta   </vt:lpstr>
      <vt:lpstr>18-24Ocak 2019 3.hafta  </vt:lpstr>
      <vt:lpstr>11-17Ocak 2019 2.hafta  </vt:lpstr>
      <vt:lpstr>4-10Ocak 2019 1.hafta </vt:lpstr>
      <vt:lpstr>28Aralık3Ocak 2018 53.hafta </vt:lpstr>
      <vt:lpstr>21-27 Aralık 2018 52.hafta </vt:lpstr>
      <vt:lpstr>14-20 Aralık 2018 51.hafta </vt:lpstr>
      <vt:lpstr>7-13 Aralık 2018 50.hafta</vt:lpstr>
      <vt:lpstr>30Kasım-6Aralık 201849.hafta   </vt:lpstr>
      <vt:lpstr>23-29Kasım 2018 48.hafta   </vt:lpstr>
      <vt:lpstr>16-22Kasım 2018 47.hafta  </vt:lpstr>
      <vt:lpstr>9-15Kasım 2018 46.hafta </vt:lpstr>
      <vt:lpstr>2-8Kasım 2018 45.hafta</vt:lpstr>
      <vt:lpstr>26Ekim-1Kasım 2018 44.hafta   </vt:lpstr>
      <vt:lpstr>19-25Ekim2018 43.hafta  </vt:lpstr>
      <vt:lpstr>12-18Ekim2018 42.hafta  </vt:lpstr>
      <vt:lpstr>5-11Ekim2018 41.hafta  </vt:lpstr>
      <vt:lpstr>28Eylül-4Ekim2018 40.hafta </vt:lpstr>
      <vt:lpstr>21-27Eylül 2018 39.hafta   </vt:lpstr>
      <vt:lpstr>14-20 Eylül 2018 38.hafta   </vt:lpstr>
      <vt:lpstr>7-13 Eylül 2018 37.hafta  </vt:lpstr>
      <vt:lpstr>31Ağus-6Eylül2018 36.hafta  </vt:lpstr>
      <vt:lpstr>17-23Ağustos2018 34.hafta  </vt:lpstr>
      <vt:lpstr>10-16Ağustos2018 33.hafta  </vt:lpstr>
      <vt:lpstr>3-9Ağustos2018 32.hafta </vt:lpstr>
      <vt:lpstr>27Tem-2Ağustos2018 31.hafta   </vt:lpstr>
      <vt:lpstr>20-26Temmuz2018 30.hafta  </vt:lpstr>
      <vt:lpstr>13-19Temmuz2018 29.hafta </vt:lpstr>
      <vt:lpstr>6-12Temmuz2018 28.hafta</vt:lpstr>
      <vt:lpstr>29Haziran5Tem2018 27.hafta   </vt:lpstr>
      <vt:lpstr>22-28Haziran2018 26hafta  </vt:lpstr>
      <vt:lpstr>15-21Haziran2018 25hafta    </vt:lpstr>
      <vt:lpstr>8-14Haziran2018 24hafta   </vt:lpstr>
      <vt:lpstr>1-7Haziran2018 23hafta  </vt:lpstr>
      <vt:lpstr>25-31mayıs2018 22hafta </vt:lpstr>
      <vt:lpstr>18-24mayıs2018 21hafta</vt:lpstr>
      <vt:lpstr>11-17mayıs2018 20hafta</vt:lpstr>
      <vt:lpstr>4-10mayıs2018 19.Hafta </vt:lpstr>
      <vt:lpstr>27Nisan3mayıs2018 18.Hafta  </vt:lpstr>
      <vt:lpstr>20-26Nisan2018 17.Hafta  </vt:lpstr>
      <vt:lpstr>13-19Nisan2018 16.Hafta  </vt:lpstr>
      <vt:lpstr>6-12Nisan2018 15.Hafta </vt:lpstr>
      <vt:lpstr>30Mart5nisan2018 14.Hafta  </vt:lpstr>
      <vt:lpstr>23-29Mart2018 13.Hafta   </vt:lpstr>
      <vt:lpstr>9-15Mart2018 11.Hafta  </vt:lpstr>
      <vt:lpstr>2-8Mart2018 10.Hafta  </vt:lpstr>
      <vt:lpstr>23şubat-1Mart2018 9.Hafta  </vt:lpstr>
      <vt:lpstr>16-22şubat2018 8.Hafta  </vt:lpstr>
      <vt:lpstr>9-15şubat2018 7.Hafta  </vt:lpstr>
      <vt:lpstr>2-8şubat2018 6.Hafta   </vt:lpstr>
      <vt:lpstr>26ocak-1şubat2018 5.Hafta    </vt:lpstr>
      <vt:lpstr>19-25Ocak2018 4.Hafta   </vt:lpstr>
      <vt:lpstr>12-18Ocak2018 3.Hafta  </vt:lpstr>
      <vt:lpstr>5-11Ocak2018 2.Hafta </vt:lpstr>
      <vt:lpstr>1-4Ocak2018 1.Hafta    </vt:lpstr>
      <vt:lpstr>15-21aralık2017 51.Hafta   </vt:lpstr>
      <vt:lpstr>8-14aralık2017 50.Hafta  </vt:lpstr>
      <vt:lpstr>1-7aralık2017 49.Hafta </vt:lpstr>
      <vt:lpstr>24-30Kasım2017 48.Hafta</vt:lpstr>
      <vt:lpstr>17-23Kasım2017 47.Hafta    </vt:lpstr>
      <vt:lpstr>10-16Kasım 46.Hafta   </vt:lpstr>
      <vt:lpstr>3-9Kasım 45.Hafta   </vt:lpstr>
      <vt:lpstr>27Ekim-2Kasım44.Hafta   </vt:lpstr>
      <vt:lpstr>20-26Ekim43.Hafta  </vt:lpstr>
      <vt:lpstr>06-12Ekim41.Hafta </vt:lpstr>
      <vt:lpstr>29Eylül-05Ekim40.Hafta</vt:lpstr>
      <vt:lpstr>22-28Eylül2017 39.Hafta</vt:lpstr>
      <vt:lpstr>15-21Eylül2017 38.Hafta  </vt:lpstr>
      <vt:lpstr>08-14eylül2017 37.Hafta </vt:lpstr>
      <vt:lpstr>01-07eylül2017 36.Hafta   </vt:lpstr>
      <vt:lpstr>25-31Ağus2017 35.Hafta  </vt:lpstr>
      <vt:lpstr>18-24Ağus2017 34.Hafta  </vt:lpstr>
      <vt:lpstr>11-17Ağus2017 33.Hafta </vt:lpstr>
      <vt:lpstr>4-11Ağus2017 32.Hafta  </vt:lpstr>
      <vt:lpstr>28-Tem 4-Ağus2017 31.Hafta  </vt:lpstr>
      <vt:lpstr>21-27Temmuz 2017 30.Hafta </vt:lpstr>
      <vt:lpstr>14-21Temmuz 2017 29.Hafta</vt:lpstr>
      <vt:lpstr>7-14 Temmuz 2017  28.Hafta</vt:lpstr>
      <vt:lpstr>30-Haz-07-Tem 2017  27.Hafta  </vt:lpstr>
      <vt:lpstr>23-29Haz 2017  26.Hafta  </vt:lpstr>
      <vt:lpstr>16-23Haz 2017  25.Hafta  </vt:lpstr>
      <vt:lpstr>09-16Haz 2017  24.Hafta </vt:lpstr>
      <vt:lpstr>02-08Haz 2017  23.Hafta</vt:lpstr>
      <vt:lpstr>26May-01Haz 2017  23.Hafta</vt:lpstr>
      <vt:lpstr>19-25Mayıs 2017  22.Hafta</vt:lpstr>
      <vt:lpstr>12-18Mayıs 2017  21.Hafta </vt:lpstr>
      <vt:lpstr>5-11Mayıs 2017  20.Hafta </vt:lpstr>
      <vt:lpstr>28Nisan-04Mayıs 2017 - 18.Hafta</vt:lpstr>
      <vt:lpstr>17-23Mart 2017 - 12.Hafta</vt:lpstr>
      <vt:lpstr>10-16Mart 2017 - 11.Hafta</vt:lpstr>
      <vt:lpstr>03-09Mart 2017 - 10.Haf</vt:lpstr>
      <vt:lpstr>24Şubat-02Mart 2017 - 9.Hafta</vt:lpstr>
      <vt:lpstr>17-23Şubat 2017 - 8.Hafta</vt:lpstr>
      <vt:lpstr>10-16Şubat 2017 - 7.Hafta </vt:lpstr>
      <vt:lpstr>03-09Şubat 2017 - 6.Hafta</vt:lpstr>
      <vt:lpstr>27Ocak-02Şubat 2017 - 5.Hafta</vt:lpstr>
      <vt:lpstr>20-26Ocak 2017 - 4.Hafta</vt:lpstr>
      <vt:lpstr>13-19Ocak 2017 - 3.Hafta</vt:lpstr>
      <vt:lpstr>06-12Ocak 2017 - 2.Hafta</vt:lpstr>
      <vt:lpstr>30Aralık-05Ocak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 Arabacı</dc:creator>
  <cp:lastModifiedBy>905051183570</cp:lastModifiedBy>
  <cp:lastPrinted>2017-01-13T08:22:57Z</cp:lastPrinted>
  <dcterms:created xsi:type="dcterms:W3CDTF">2017-01-06T08:58:41Z</dcterms:created>
  <dcterms:modified xsi:type="dcterms:W3CDTF">2020-07-24T09:11:53Z</dcterms:modified>
</cp:coreProperties>
</file>