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91" windowWidth="15285" windowHeight="4965" activeTab="0"/>
  </bookViews>
  <sheets>
    <sheet name="17-23.7.2020 (hafta)" sheetId="1" r:id="rId1"/>
  </sheets>
  <definedNames>
    <definedName name="Excel_BuiltIn__FilterDatabase" localSheetId="0">'17-23.7.2020 (hafta)'!$A$1:$V$49</definedName>
    <definedName name="_xlnm.Print_Area" localSheetId="0">'17-23.7.2020 (hafta)'!#REF!</definedName>
  </definedNames>
  <calcPr fullCalcOnLoad="1"/>
</workbook>
</file>

<file path=xl/sharedStrings.xml><?xml version="1.0" encoding="utf-8"?>
<sst xmlns="http://schemas.openxmlformats.org/spreadsheetml/2006/main" count="200" uniqueCount="107">
  <si>
    <t>Türkiye Haftalık Bilet Satışı ve Hasılat Raporu</t>
  </si>
  <si>
    <t>http://www.antraktsinema.com</t>
  </si>
  <si>
    <t>DEĞİŞİM</t>
  </si>
  <si>
    <t>HAFTALIK</t>
  </si>
  <si>
    <t>SON HAFTA</t>
  </si>
  <si>
    <t>KÜMÜLATİF</t>
  </si>
  <si>
    <t>FİLMİN ORİJİNAL ADI</t>
  </si>
  <si>
    <t>SINIFLANDIRMA</t>
  </si>
  <si>
    <t>FİLMİN TÜRKÇE ADI</t>
  </si>
  <si>
    <t>VİZYON TARİHİ</t>
  </si>
  <si>
    <t>DAĞITIM</t>
  </si>
  <si>
    <t>ÇIKIŞ KOPYA SAYISI</t>
  </si>
  <si>
    <t>LOKASYON</t>
  </si>
  <si>
    <t>PERDE</t>
  </si>
  <si>
    <t>HAFTA</t>
  </si>
  <si>
    <t>HASILAT</t>
  </si>
  <si>
    <t>BİLET SATIŞ</t>
  </si>
  <si>
    <t>ORTALAMA
BİLET ADEDİ</t>
  </si>
  <si>
    <t>ORTALAMA
BİLET FİYATI</t>
  </si>
  <si>
    <t>BİLET</t>
  </si>
  <si>
    <t>HASILAT %</t>
  </si>
  <si>
    <r>
      <rPr>
        <b/>
        <sz val="7"/>
        <color indexed="9"/>
        <rFont val="Calibri"/>
        <family val="2"/>
      </rPr>
      <t xml:space="preserve">BİLET </t>
    </r>
    <r>
      <rPr>
        <b/>
        <sz val="7"/>
        <color indexed="10"/>
        <rFont val="Webdings"/>
        <family val="1"/>
      </rPr>
      <t>6</t>
    </r>
  </si>
  <si>
    <t>BİLET       %</t>
  </si>
  <si>
    <t>UIP TURKEY</t>
  </si>
  <si>
    <t>15+</t>
  </si>
  <si>
    <t>7+13A</t>
  </si>
  <si>
    <t>7A</t>
  </si>
  <si>
    <t>G</t>
  </si>
  <si>
    <t>CGVMARS DAĞITIM</t>
  </si>
  <si>
    <t>BİR FİLM</t>
  </si>
  <si>
    <t>7+</t>
  </si>
  <si>
    <t>13+</t>
  </si>
  <si>
    <t>BS DAĞITIM</t>
  </si>
  <si>
    <t>MC FİLM</t>
  </si>
  <si>
    <t>BLACK PANTHER</t>
  </si>
  <si>
    <t>18+</t>
  </si>
  <si>
    <t>ZAMAN YOLCULARI</t>
  </si>
  <si>
    <t>KARIŞIK KASET</t>
  </si>
  <si>
    <t>DEEP</t>
  </si>
  <si>
    <t>DİP DİP: BİR OKYANUS MACERASI</t>
  </si>
  <si>
    <t>CJET</t>
  </si>
  <si>
    <t>BİZİM İÇİN ŞAMPİYON</t>
  </si>
  <si>
    <t>TIME FREAK</t>
  </si>
  <si>
    <t>CAPTAIN MARVEL</t>
  </si>
  <si>
    <t>SOLARIS</t>
  </si>
  <si>
    <t>STALKER</t>
  </si>
  <si>
    <t>İZ SÜRÜCÜ</t>
  </si>
  <si>
    <t>13++</t>
  </si>
  <si>
    <t>DAMIEN VEUT CHANGER LE MONDE</t>
  </si>
  <si>
    <t>ACELE BABA ARANIYOR</t>
  </si>
  <si>
    <t>7. KOĞUŞTAKİ MUCİZE</t>
  </si>
  <si>
    <t>PARAZİT</t>
  </si>
  <si>
    <t>GISAENGCHUNG - PARASITE</t>
  </si>
  <si>
    <t>16+</t>
  </si>
  <si>
    <t>GOSPOD POSTOI, IMETO I E PETRUNIJA</t>
  </si>
  <si>
    <t>ONUN ADI PETRUNYA</t>
  </si>
  <si>
    <t>10+</t>
  </si>
  <si>
    <t>VE SONRA DANS ETTİK</t>
  </si>
  <si>
    <t>AND THEN WE DANCE</t>
  </si>
  <si>
    <t>10A</t>
  </si>
  <si>
    <t>CEP HERKÜLÜ: NAİM SÜLEYMANOĞLU</t>
  </si>
  <si>
    <t>PORTRAIT DE LA JEUNE FILLE EN FEU</t>
  </si>
  <si>
    <t>ALEV ALMIŞ BİR GENÇ KIZIN PORTRESİ</t>
  </si>
  <si>
    <t>KAHRAMAN BALIK</t>
  </si>
  <si>
    <t>6A</t>
  </si>
  <si>
    <t>GO FISH</t>
  </si>
  <si>
    <t>GÜZELLİĞİN PORTRESİ</t>
  </si>
  <si>
    <t>6+10A</t>
  </si>
  <si>
    <t>6+</t>
  </si>
  <si>
    <t>RAFADAN TAYFA: GÖBEKLİTEPE</t>
  </si>
  <si>
    <t>ASLAN PARÇAM</t>
  </si>
  <si>
    <t>JUDY</t>
  </si>
  <si>
    <t>JAI PERDU MON CORPS</t>
  </si>
  <si>
    <t>BEDENİMİ KAYBETTİM</t>
  </si>
  <si>
    <t>THE FAREWELL</t>
  </si>
  <si>
    <t>THE YOUNG CANNIBALS</t>
  </si>
  <si>
    <t>KUTUP KÖPEKLERİ</t>
  </si>
  <si>
    <t>ARCTIC DOGS</t>
  </si>
  <si>
    <t>ELVEDA</t>
  </si>
  <si>
    <t>İNSAN YİYİENLER</t>
  </si>
  <si>
    <t>LATTE AND THE MAGIC WATERSTONE</t>
  </si>
  <si>
    <t>KİRPİ LATTE VE BÜYÜLÜ TAŞ</t>
  </si>
  <si>
    <t>HONEYLAND</t>
  </si>
  <si>
    <t>BAL ÜLKESİ</t>
  </si>
  <si>
    <t>AŞK TESADÜFLERİ SEVER 2</t>
  </si>
  <si>
    <t>AŞK TESADÜFLERİ SEVER</t>
  </si>
  <si>
    <t>ELTİLERİN SAVAŞI</t>
  </si>
  <si>
    <t>ŞAHANE HAYALLER</t>
  </si>
  <si>
    <t>NASİPSE OLUR</t>
  </si>
  <si>
    <t>THE GENTLEMEN</t>
  </si>
  <si>
    <t>SONIC THE HEDGEHOG</t>
  </si>
  <si>
    <t>KİRPİ SONIC</t>
  </si>
  <si>
    <t>VIC THE VIKING AND THE MAGIC SWORD</t>
  </si>
  <si>
    <t>VİKİNGLER: BÜYÜK MACERA</t>
  </si>
  <si>
    <t>BAYİ TOPLANTISI</t>
  </si>
  <si>
    <t>ACI KİRAZ</t>
  </si>
  <si>
    <t>JEXI</t>
  </si>
  <si>
    <t>GEÇERKEN UĞRADIM</t>
  </si>
  <si>
    <t>GÖRÜNMEZ ADAM</t>
  </si>
  <si>
    <t>THE INVISIBLE MAN</t>
  </si>
  <si>
    <t>NUH TEPESİ</t>
  </si>
  <si>
    <t>ZENGO</t>
  </si>
  <si>
    <t>EL-DECCUR</t>
  </si>
  <si>
    <t>ARAF 4: MERYEM</t>
  </si>
  <si>
    <t>KIZIM GİBİ KOUYORSUN</t>
  </si>
  <si>
    <t>KIZIM GİBİ KOKUYORSUN</t>
  </si>
  <si>
    <t>17 - 23 TEMMUZ 2020 / 29. VİZYON HAFTASI</t>
  </si>
</sst>
</file>

<file path=xl/styles.xml><?xml version="1.0" encoding="utf-8"?>
<styleSheet xmlns="http://schemas.openxmlformats.org/spreadsheetml/2006/main">
  <numFmts count="6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* #,##0_-;\-* #,##0_-;_-* &quot;-&quot;_-;_-@_-"/>
    <numFmt numFmtId="173" formatCode="_-* #,##0.00_-;\-* #,##0.00_-;_-* &quot;-&quot;??_-;_-@_-"/>
    <numFmt numFmtId="174" formatCode="&quot;₺&quot;#,##0;\-&quot;₺&quot;#,##0"/>
    <numFmt numFmtId="175" formatCode="&quot;₺&quot;#,##0;[Red]\-&quot;₺&quot;#,##0"/>
    <numFmt numFmtId="176" formatCode="&quot;₺&quot;#,##0.00;\-&quot;₺&quot;#,##0.00"/>
    <numFmt numFmtId="177" formatCode="&quot;₺&quot;#,##0.00;[Red]\-&quot;₺&quot;#,##0.00"/>
    <numFmt numFmtId="178" formatCode="_-&quot;₺&quot;* #,##0_-;\-&quot;₺&quot;* #,##0_-;_-&quot;₺&quot;* &quot;-&quot;_-;_-@_-"/>
    <numFmt numFmtId="179" formatCode="_-&quot;₺&quot;* #,##0.00_-;\-&quot;₺&quot;* #,##0.00_-;_-&quot;₺&quot;* &quot;-&quot;??_-;_-@_-"/>
    <numFmt numFmtId="180" formatCode="_-* #,##0.00\ _T_L_-;\-* #,##0.00\ _T_L_-;_-* \-??\ _T_L_-;_-@_-"/>
    <numFmt numFmtId="181" formatCode="_(* #,##0.00_);_(* \(#,##0.00\);_(* \-??_);_(@_)"/>
    <numFmt numFmtId="182" formatCode="d\ mmmm\ yy;@"/>
    <numFmt numFmtId="183" formatCode="_-* #,##0.00&quot; ₺&quot;_-;\-* #,##0.00&quot; ₺&quot;_-;_-* \-??&quot; ₺&quot;_-;_-@_-"/>
    <numFmt numFmtId="184" formatCode="_-* #,##0.00\ _Y_T_L_-;\-* #,##0.00\ _Y_T_L_-;_-* \-??\ _Y_T_L_-;_-@_-"/>
    <numFmt numFmtId="185" formatCode="0\ %"/>
    <numFmt numFmtId="186" formatCode="dd/mm/yyyy"/>
    <numFmt numFmtId="187" formatCode="dd/mm/yy;@"/>
    <numFmt numFmtId="188" formatCode="0\ %\ "/>
    <numFmt numFmtId="189" formatCode="hh:mm:ss\ AM/PM"/>
    <numFmt numFmtId="190" formatCode="_ * #,##0.00_)&quot; TRY&quot;_ ;_ * \(#,##0.00&quot;) TRY&quot;_ ;_ * \-??_)&quot; TRY&quot;_ ;_ @_ "/>
    <numFmt numFmtId="191" formatCode="_-* #,##0.00\ _₺_-;\-* #,##0.00\ _₺_-;_-* \-??\ _₺_-;_-@_-"/>
    <numFmt numFmtId="192" formatCode="dd/mmm"/>
    <numFmt numFmtId="193" formatCode="0.00\ %"/>
    <numFmt numFmtId="194" formatCode="#,##0.00\ \ "/>
    <numFmt numFmtId="195" formatCode="#,##0\ "/>
    <numFmt numFmtId="196" formatCode="#,##0.00\ &quot;TL&quot;"/>
    <numFmt numFmtId="197" formatCode="_ * #,##0.00_)\ &quot;TRY&quot;_ ;_ * \(#,##0.00\)\ &quot;TRY&quot;_ ;_ * &quot;-&quot;??_)\ &quot;TRY&quot;_ ;_ @_ "/>
    <numFmt numFmtId="198" formatCode="#,##0\ \ "/>
    <numFmt numFmtId="199" formatCode="_-* #,##0\ _T_L_-;\-* #,##0\ _T_L_-;_-* &quot;-&quot;??\ _T_L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mmm/yyyy"/>
    <numFmt numFmtId="205" formatCode="dd/mm/yyyy;@"/>
    <numFmt numFmtId="206" formatCode="_ * #,##0.00_)\ _T_R_Y_ ;_ * \(#,##0.00\)\ _T_R_Y_ ;_ * &quot;-&quot;??_)\ _T_R_Y_ ;_ @_ "/>
    <numFmt numFmtId="207" formatCode="0.00\ "/>
    <numFmt numFmtId="208" formatCode="_(* #,##0_);_(* \(#,##0\);_(* &quot;-&quot;??_);_(@_)"/>
    <numFmt numFmtId="209" formatCode="[$-41F]d\ mmmm\ yyyy;@"/>
    <numFmt numFmtId="210" formatCode="[$-41F]d\ mmmm\ yy;@"/>
    <numFmt numFmtId="211" formatCode="#,##0.00\ "/>
    <numFmt numFmtId="212" formatCode="#,##0;[Red]#,##0"/>
    <numFmt numFmtId="213" formatCode="0.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</numFmts>
  <fonts count="70">
    <font>
      <sz val="10"/>
      <name val="Arial"/>
      <family val="2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5"/>
      <color indexed="9"/>
      <name val="Calibri"/>
      <family val="2"/>
    </font>
    <font>
      <sz val="10"/>
      <color indexed="9"/>
      <name val="Calibri"/>
      <family val="2"/>
    </font>
    <font>
      <b/>
      <sz val="5"/>
      <name val="Corbel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b/>
      <sz val="5"/>
      <color indexed="9"/>
      <name val="Calibri"/>
      <family val="2"/>
    </font>
    <font>
      <b/>
      <sz val="7"/>
      <color indexed="10"/>
      <name val="Webdings"/>
      <family val="1"/>
    </font>
    <font>
      <sz val="7"/>
      <color indexed="63"/>
      <name val="Calibri"/>
      <family val="2"/>
    </font>
    <font>
      <b/>
      <sz val="7"/>
      <color indexed="23"/>
      <name val="Calibri"/>
      <family val="2"/>
    </font>
    <font>
      <b/>
      <sz val="5"/>
      <name val="Calibri"/>
      <family val="2"/>
    </font>
    <font>
      <sz val="5"/>
      <name val="Calibri"/>
      <family val="2"/>
    </font>
    <font>
      <b/>
      <sz val="7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40"/>
      <name val="Calibri"/>
      <family val="2"/>
    </font>
    <font>
      <sz val="10"/>
      <color indexed="40"/>
      <name val="Arial"/>
      <family val="2"/>
    </font>
    <font>
      <b/>
      <sz val="8"/>
      <color indexed="40"/>
      <name val="Corbel"/>
      <family val="2"/>
    </font>
    <font>
      <sz val="7"/>
      <color indexed="40"/>
      <name val="Arial"/>
      <family val="2"/>
    </font>
    <font>
      <sz val="7"/>
      <color indexed="8"/>
      <name val="Calibri"/>
      <family val="2"/>
    </font>
    <font>
      <sz val="7"/>
      <color indexed="23"/>
      <name val="Calibri"/>
      <family val="2"/>
    </font>
    <font>
      <b/>
      <sz val="7"/>
      <color indexed="40"/>
      <name val="Calibri"/>
      <family val="2"/>
    </font>
    <font>
      <b/>
      <sz val="7"/>
      <color indexed="29"/>
      <name val="Calibri"/>
      <family val="2"/>
    </font>
    <font>
      <sz val="7"/>
      <color indexed="10"/>
      <name val="Calibri"/>
      <family val="2"/>
    </font>
    <font>
      <b/>
      <sz val="7"/>
      <color indexed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FF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7" borderId="0" applyNumberFormat="0" applyBorder="0" applyAlignment="0" applyProtection="0"/>
    <xf numFmtId="0" fontId="55" fillId="10" borderId="0" applyNumberFormat="0" applyBorder="0" applyAlignment="0" applyProtection="0"/>
    <xf numFmtId="0" fontId="55" fillId="3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191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59" fillId="2" borderId="5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14" borderId="0" applyNumberFormat="0" applyBorder="0" applyAlignment="0" applyProtection="0"/>
    <xf numFmtId="0" fontId="60" fillId="15" borderId="6" applyNumberFormat="0" applyAlignment="0" applyProtection="0"/>
    <xf numFmtId="0" fontId="61" fillId="2" borderId="6" applyNumberFormat="0" applyAlignment="0" applyProtection="0"/>
    <xf numFmtId="0" fontId="62" fillId="16" borderId="7" applyNumberFormat="0" applyAlignment="0" applyProtection="0"/>
    <xf numFmtId="0" fontId="63" fillId="17" borderId="0" applyNumberFormat="0" applyBorder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18" borderId="0" applyNumberFormat="0" applyBorder="0" applyAlignment="0" applyProtection="0"/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19" borderId="8" applyNumberFormat="0" applyFont="0" applyAlignment="0" applyProtection="0"/>
    <xf numFmtId="0" fontId="66" fillId="20" borderId="0" applyNumberFormat="0" applyBorder="0" applyAlignment="0" applyProtection="0"/>
    <xf numFmtId="0" fontId="4" fillId="21" borderId="9">
      <alignment horizontal="center" vertical="center"/>
      <protection/>
    </xf>
    <xf numFmtId="190" fontId="0" fillId="0" borderId="0" applyFill="0" applyBorder="0" applyAlignment="0" applyProtection="0"/>
    <xf numFmtId="4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67" fillId="0" borderId="10" applyNumberFormat="0" applyFill="0" applyAlignment="0" applyProtection="0"/>
    <xf numFmtId="0" fontId="68" fillId="0" borderId="0" applyNumberForma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1" fontId="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4" fontId="0" fillId="0" borderId="0" applyFill="0" applyBorder="0" applyAlignment="0" applyProtection="0"/>
    <xf numFmtId="43" fontId="0" fillId="0" borderId="0" applyFont="0" applyFill="0" applyBorder="0" applyAlignment="0" applyProtection="0"/>
    <xf numFmtId="0" fontId="56" fillId="1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5" fillId="27" borderId="0" xfId="0" applyFont="1" applyFill="1" applyBorder="1" applyAlignment="1" applyProtection="1">
      <alignment horizontal="right" vertical="center"/>
      <protection/>
    </xf>
    <xf numFmtId="186" fontId="6" fillId="27" borderId="0" xfId="0" applyNumberFormat="1" applyFont="1" applyFill="1" applyBorder="1" applyAlignment="1" applyProtection="1">
      <alignment horizontal="center" vertical="center"/>
      <protection/>
    </xf>
    <xf numFmtId="0" fontId="7" fillId="27" borderId="0" xfId="0" applyFont="1" applyFill="1" applyBorder="1" applyAlignment="1" applyProtection="1">
      <alignment vertical="center"/>
      <protection/>
    </xf>
    <xf numFmtId="0" fontId="7" fillId="27" borderId="0" xfId="0" applyFont="1" applyFill="1" applyBorder="1" applyAlignment="1" applyProtection="1">
      <alignment horizontal="center" vertical="center"/>
      <protection/>
    </xf>
    <xf numFmtId="0" fontId="8" fillId="27" borderId="0" xfId="0" applyFont="1" applyFill="1" applyBorder="1" applyAlignment="1" applyProtection="1">
      <alignment horizontal="center" vertical="center"/>
      <protection/>
    </xf>
    <xf numFmtId="0" fontId="9" fillId="27" borderId="0" xfId="0" applyFont="1" applyFill="1" applyBorder="1" applyAlignment="1" applyProtection="1">
      <alignment vertical="center"/>
      <protection/>
    </xf>
    <xf numFmtId="187" fontId="10" fillId="27" borderId="0" xfId="0" applyNumberFormat="1" applyFont="1" applyFill="1" applyBorder="1" applyAlignment="1" applyProtection="1">
      <alignment horizontal="center" vertical="center"/>
      <protection/>
    </xf>
    <xf numFmtId="0" fontId="9" fillId="27" borderId="0" xfId="0" applyFont="1" applyFill="1" applyBorder="1" applyAlignment="1" applyProtection="1">
      <alignment horizontal="left" vertical="center"/>
      <protection/>
    </xf>
    <xf numFmtId="0" fontId="9" fillId="27" borderId="0" xfId="0" applyFont="1" applyFill="1" applyBorder="1" applyAlignment="1" applyProtection="1">
      <alignment horizontal="center" vertical="center"/>
      <protection/>
    </xf>
    <xf numFmtId="3" fontId="9" fillId="27" borderId="0" xfId="0" applyNumberFormat="1" applyFont="1" applyFill="1" applyBorder="1" applyAlignment="1" applyProtection="1">
      <alignment horizontal="center" vertical="center"/>
      <protection/>
    </xf>
    <xf numFmtId="4" fontId="9" fillId="27" borderId="0" xfId="0" applyNumberFormat="1" applyFont="1" applyFill="1" applyBorder="1" applyAlignment="1" applyProtection="1">
      <alignment horizontal="right" vertical="center"/>
      <protection/>
    </xf>
    <xf numFmtId="3" fontId="9" fillId="27" borderId="0" xfId="0" applyNumberFormat="1" applyFont="1" applyFill="1" applyBorder="1" applyAlignment="1" applyProtection="1">
      <alignment horizontal="right" vertical="center"/>
      <protection/>
    </xf>
    <xf numFmtId="4" fontId="10" fillId="27" borderId="0" xfId="0" applyNumberFormat="1" applyFont="1" applyFill="1" applyBorder="1" applyAlignment="1" applyProtection="1">
      <alignment horizontal="right" vertical="center"/>
      <protection/>
    </xf>
    <xf numFmtId="3" fontId="10" fillId="27" borderId="0" xfId="0" applyNumberFormat="1" applyFont="1" applyFill="1" applyBorder="1" applyAlignment="1" applyProtection="1">
      <alignment horizontal="right" vertical="center"/>
      <protection/>
    </xf>
    <xf numFmtId="3" fontId="11" fillId="27" borderId="0" xfId="0" applyNumberFormat="1" applyFont="1" applyFill="1" applyBorder="1" applyAlignment="1" applyProtection="1">
      <alignment horizontal="right" vertical="center"/>
      <protection/>
    </xf>
    <xf numFmtId="4" fontId="11" fillId="27" borderId="0" xfId="0" applyNumberFormat="1" applyFont="1" applyFill="1" applyBorder="1" applyAlignment="1" applyProtection="1">
      <alignment horizontal="right" vertical="center"/>
      <protection/>
    </xf>
    <xf numFmtId="0" fontId="9" fillId="27" borderId="0" xfId="0" applyFont="1" applyFill="1" applyBorder="1" applyAlignment="1" applyProtection="1">
      <alignment horizontal="right" vertical="center"/>
      <protection/>
    </xf>
    <xf numFmtId="0" fontId="5" fillId="27" borderId="0" xfId="0" applyFont="1" applyFill="1" applyBorder="1" applyAlignment="1" applyProtection="1">
      <alignment horizontal="right" vertical="center" wrapText="1"/>
      <protection locked="0"/>
    </xf>
    <xf numFmtId="0" fontId="5" fillId="27" borderId="0" xfId="0" applyNumberFormat="1" applyFont="1" applyFill="1" applyBorder="1" applyAlignment="1" applyProtection="1">
      <alignment horizontal="center" vertical="center"/>
      <protection locked="0"/>
    </xf>
    <xf numFmtId="0" fontId="13" fillId="27" borderId="0" xfId="0" applyFont="1" applyFill="1" applyAlignment="1">
      <alignment vertical="center"/>
    </xf>
    <xf numFmtId="187" fontId="13" fillId="27" borderId="0" xfId="0" applyNumberFormat="1" applyFont="1" applyFill="1" applyAlignment="1">
      <alignment horizontal="center" vertical="center"/>
    </xf>
    <xf numFmtId="0" fontId="13" fillId="27" borderId="0" xfId="0" applyFont="1" applyFill="1" applyAlignment="1">
      <alignment horizontal="center" vertical="center"/>
    </xf>
    <xf numFmtId="0" fontId="15" fillId="27" borderId="0" xfId="0" applyFont="1" applyFill="1" applyBorder="1" applyAlignment="1" applyProtection="1">
      <alignment horizontal="center" vertical="center" wrapText="1"/>
      <protection locked="0"/>
    </xf>
    <xf numFmtId="0" fontId="7" fillId="27" borderId="0" xfId="0" applyFont="1" applyFill="1" applyAlignment="1">
      <alignment vertical="center"/>
    </xf>
    <xf numFmtId="0" fontId="0" fillId="27" borderId="0" xfId="0" applyNumberFormat="1" applyFont="1" applyFill="1" applyAlignment="1">
      <alignment vertical="center"/>
    </xf>
    <xf numFmtId="187" fontId="0" fillId="27" borderId="0" xfId="0" applyNumberFormat="1" applyFont="1" applyFill="1" applyAlignment="1">
      <alignment horizontal="center" vertical="center"/>
    </xf>
    <xf numFmtId="0" fontId="0" fillId="27" borderId="0" xfId="0" applyNumberFormat="1" applyFont="1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17" fillId="27" borderId="11" xfId="0" applyNumberFormat="1" applyFont="1" applyFill="1" applyBorder="1" applyAlignment="1" applyProtection="1">
      <alignment horizontal="center" vertical="center"/>
      <protection locked="0"/>
    </xf>
    <xf numFmtId="0" fontId="15" fillId="27" borderId="0" xfId="0" applyFont="1" applyFill="1" applyBorder="1" applyAlignment="1" applyProtection="1">
      <alignment horizontal="left" vertical="center"/>
      <protection locked="0"/>
    </xf>
    <xf numFmtId="187" fontId="15" fillId="27" borderId="0" xfId="0" applyNumberFormat="1" applyFont="1" applyFill="1" applyBorder="1" applyAlignment="1" applyProtection="1">
      <alignment horizontal="center" vertical="center"/>
      <protection locked="0"/>
    </xf>
    <xf numFmtId="0" fontId="15" fillId="27" borderId="0" xfId="0" applyFont="1" applyFill="1" applyBorder="1" applyAlignment="1" applyProtection="1">
      <alignment horizontal="center" vertical="center"/>
      <protection locked="0"/>
    </xf>
    <xf numFmtId="0" fontId="5" fillId="27" borderId="0" xfId="0" applyFont="1" applyFill="1" applyBorder="1" applyAlignment="1" applyProtection="1">
      <alignment horizontal="center"/>
      <protection locked="0"/>
    </xf>
    <xf numFmtId="0" fontId="18" fillId="27" borderId="0" xfId="0" applyFont="1" applyFill="1" applyBorder="1" applyAlignment="1" applyProtection="1">
      <alignment horizontal="center"/>
      <protection locked="0"/>
    </xf>
    <xf numFmtId="0" fontId="5" fillId="27" borderId="0" xfId="0" applyFont="1" applyFill="1" applyBorder="1" applyAlignment="1" applyProtection="1">
      <alignment horizontal="center"/>
      <protection/>
    </xf>
    <xf numFmtId="0" fontId="18" fillId="27" borderId="0" xfId="0" applyFont="1" applyFill="1" applyBorder="1" applyAlignment="1" applyProtection="1">
      <alignment horizontal="center"/>
      <protection/>
    </xf>
    <xf numFmtId="1" fontId="5" fillId="27" borderId="0" xfId="0" applyNumberFormat="1" applyFont="1" applyFill="1" applyBorder="1" applyAlignment="1" applyProtection="1">
      <alignment horizontal="right" vertical="center"/>
      <protection/>
    </xf>
    <xf numFmtId="2" fontId="22" fillId="27" borderId="12" xfId="0" applyNumberFormat="1" applyFont="1" applyFill="1" applyBorder="1" applyAlignment="1" applyProtection="1">
      <alignment horizontal="center" vertical="center"/>
      <protection/>
    </xf>
    <xf numFmtId="189" fontId="23" fillId="0" borderId="12" xfId="0" applyNumberFormat="1" applyFont="1" applyFill="1" applyBorder="1" applyAlignment="1">
      <alignment vertical="center"/>
    </xf>
    <xf numFmtId="0" fontId="24" fillId="0" borderId="12" xfId="0" applyNumberFormat="1" applyFont="1" applyFill="1" applyBorder="1" applyAlignment="1" applyProtection="1">
      <alignment horizontal="center" vertical="center"/>
      <protection/>
    </xf>
    <xf numFmtId="187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4" fontId="26" fillId="0" borderId="12" xfId="44" applyNumberFormat="1" applyFont="1" applyFill="1" applyBorder="1" applyAlignment="1" applyProtection="1">
      <alignment horizontal="right" vertical="center"/>
      <protection locked="0"/>
    </xf>
    <xf numFmtId="3" fontId="26" fillId="0" borderId="12" xfId="44" applyNumberFormat="1" applyFont="1" applyFill="1" applyBorder="1" applyAlignment="1" applyProtection="1">
      <alignment horizontal="right" vertical="center"/>
      <protection locked="0"/>
    </xf>
    <xf numFmtId="0" fontId="27" fillId="27" borderId="0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/>
    </xf>
    <xf numFmtId="0" fontId="29" fillId="27" borderId="0" xfId="0" applyFont="1" applyFill="1" applyAlignment="1">
      <alignment horizontal="center" vertical="center"/>
    </xf>
    <xf numFmtId="0" fontId="30" fillId="27" borderId="0" xfId="0" applyFont="1" applyFill="1" applyAlignment="1">
      <alignment horizontal="center" vertical="center"/>
    </xf>
    <xf numFmtId="0" fontId="31" fillId="27" borderId="0" xfId="0" applyNumberFormat="1" applyFont="1" applyFill="1" applyAlignment="1">
      <alignment horizontal="center" vertical="center"/>
    </xf>
    <xf numFmtId="0" fontId="32" fillId="27" borderId="0" xfId="0" applyFont="1" applyFill="1" applyBorder="1" applyAlignment="1" applyProtection="1">
      <alignment horizontal="center" vertical="center"/>
      <protection locked="0"/>
    </xf>
    <xf numFmtId="4" fontId="33" fillId="27" borderId="0" xfId="0" applyNumberFormat="1" applyFont="1" applyFill="1" applyBorder="1" applyAlignment="1" applyProtection="1">
      <alignment horizontal="center" vertical="center"/>
      <protection/>
    </xf>
    <xf numFmtId="3" fontId="6" fillId="0" borderId="12" xfId="187" applyNumberFormat="1" applyFont="1" applyFill="1" applyBorder="1" applyAlignment="1" applyProtection="1">
      <alignment horizontal="right" vertical="center"/>
      <protection/>
    </xf>
    <xf numFmtId="185" fontId="6" fillId="0" borderId="12" xfId="189" applyNumberFormat="1" applyFont="1" applyFill="1" applyBorder="1" applyAlignment="1" applyProtection="1">
      <alignment vertical="center"/>
      <protection/>
    </xf>
    <xf numFmtId="2" fontId="6" fillId="0" borderId="12" xfId="187" applyNumberFormat="1" applyFont="1" applyFill="1" applyBorder="1" applyAlignment="1" applyProtection="1">
      <alignment horizontal="right" vertical="center"/>
      <protection/>
    </xf>
    <xf numFmtId="2" fontId="6" fillId="0" borderId="12" xfId="0" applyNumberFormat="1" applyFont="1" applyFill="1" applyBorder="1" applyAlignment="1" applyProtection="1">
      <alignment horizontal="right" vertical="center"/>
      <protection/>
    </xf>
    <xf numFmtId="189" fontId="25" fillId="0" borderId="12" xfId="0" applyNumberFormat="1" applyFont="1" applyFill="1" applyBorder="1" applyAlignment="1">
      <alignment vertical="center"/>
    </xf>
    <xf numFmtId="0" fontId="34" fillId="0" borderId="12" xfId="0" applyFont="1" applyBorder="1" applyAlignment="1">
      <alignment vertical="center"/>
    </xf>
    <xf numFmtId="189" fontId="35" fillId="0" borderId="12" xfId="0" applyNumberFormat="1" applyFont="1" applyFill="1" applyBorder="1" applyAlignment="1">
      <alignment vertical="center"/>
    </xf>
    <xf numFmtId="0" fontId="35" fillId="27" borderId="12" xfId="0" applyFont="1" applyFill="1" applyBorder="1" applyAlignment="1" applyProtection="1">
      <alignment horizontal="left" vertical="center"/>
      <protection/>
    </xf>
    <xf numFmtId="189" fontId="23" fillId="0" borderId="12" xfId="0" applyNumberFormat="1" applyFont="1" applyFill="1" applyBorder="1" applyAlignment="1">
      <alignment vertical="center"/>
    </xf>
    <xf numFmtId="0" fontId="18" fillId="28" borderId="13" xfId="0" applyNumberFormat="1" applyFont="1" applyFill="1" applyBorder="1" applyAlignment="1" applyProtection="1">
      <alignment horizontal="center" wrapText="1"/>
      <protection locked="0"/>
    </xf>
    <xf numFmtId="180" fontId="19" fillId="28" borderId="13" xfId="44" applyFont="1" applyFill="1" applyBorder="1" applyAlignment="1" applyProtection="1">
      <alignment horizontal="center"/>
      <protection locked="0"/>
    </xf>
    <xf numFmtId="0" fontId="12" fillId="28" borderId="13" xfId="0" applyNumberFormat="1" applyFont="1" applyFill="1" applyBorder="1" applyAlignment="1">
      <alignment horizontal="center" textRotation="90"/>
    </xf>
    <xf numFmtId="187" fontId="19" fillId="28" borderId="13" xfId="0" applyNumberFormat="1" applyFont="1" applyFill="1" applyBorder="1" applyAlignment="1" applyProtection="1">
      <alignment horizontal="center"/>
      <protection locked="0"/>
    </xf>
    <xf numFmtId="0" fontId="19" fillId="28" borderId="13" xfId="0" applyFont="1" applyFill="1" applyBorder="1" applyAlignment="1" applyProtection="1">
      <alignment horizontal="center"/>
      <protection locked="0"/>
    </xf>
    <xf numFmtId="0" fontId="26" fillId="28" borderId="13" xfId="0" applyFont="1" applyFill="1" applyBorder="1" applyAlignment="1" applyProtection="1">
      <alignment horizontal="center"/>
      <protection locked="0"/>
    </xf>
    <xf numFmtId="0" fontId="36" fillId="28" borderId="13" xfId="0" applyFont="1" applyFill="1" applyBorder="1" applyAlignment="1" applyProtection="1">
      <alignment horizontal="center"/>
      <protection locked="0"/>
    </xf>
    <xf numFmtId="2" fontId="18" fillId="28" borderId="14" xfId="0" applyNumberFormat="1" applyFont="1" applyFill="1" applyBorder="1" applyAlignment="1" applyProtection="1">
      <alignment horizontal="center" vertical="center"/>
      <protection/>
    </xf>
    <xf numFmtId="180" fontId="19" fillId="28" borderId="14" xfId="44" applyFont="1" applyFill="1" applyBorder="1" applyAlignment="1" applyProtection="1">
      <alignment horizontal="center" vertical="center"/>
      <protection/>
    </xf>
    <xf numFmtId="0" fontId="20" fillId="28" borderId="14" xfId="0" applyNumberFormat="1" applyFont="1" applyFill="1" applyBorder="1" applyAlignment="1" applyProtection="1">
      <alignment horizontal="center" vertical="center" textRotation="90"/>
      <protection locked="0"/>
    </xf>
    <xf numFmtId="187" fontId="19" fillId="28" borderId="14" xfId="0" applyNumberFormat="1" applyFont="1" applyFill="1" applyBorder="1" applyAlignment="1" applyProtection="1">
      <alignment horizontal="center" vertical="center" textRotation="90"/>
      <protection/>
    </xf>
    <xf numFmtId="0" fontId="19" fillId="28" borderId="14" xfId="0" applyFont="1" applyFill="1" applyBorder="1" applyAlignment="1" applyProtection="1">
      <alignment horizontal="center" vertical="center"/>
      <protection/>
    </xf>
    <xf numFmtId="0" fontId="19" fillId="28" borderId="14" xfId="0" applyNumberFormat="1" applyFont="1" applyFill="1" applyBorder="1" applyAlignment="1" applyProtection="1">
      <alignment horizontal="center" vertical="center" textRotation="90"/>
      <protection locked="0"/>
    </xf>
    <xf numFmtId="0" fontId="19" fillId="28" borderId="14" xfId="0" applyNumberFormat="1" applyFont="1" applyFill="1" applyBorder="1" applyAlignment="1" applyProtection="1">
      <alignment horizontal="center" vertical="center" textRotation="90"/>
      <protection locked="0"/>
    </xf>
    <xf numFmtId="4" fontId="19" fillId="28" borderId="14" xfId="0" applyNumberFormat="1" applyFont="1" applyFill="1" applyBorder="1" applyAlignment="1" applyProtection="1">
      <alignment horizontal="center" vertical="center" wrapText="1"/>
      <protection/>
    </xf>
    <xf numFmtId="3" fontId="19" fillId="28" borderId="14" xfId="0" applyNumberFormat="1" applyFont="1" applyFill="1" applyBorder="1" applyAlignment="1" applyProtection="1">
      <alignment horizontal="center" vertical="center" wrapText="1"/>
      <protection/>
    </xf>
    <xf numFmtId="3" fontId="19" fillId="28" borderId="14" xfId="0" applyNumberFormat="1" applyFont="1" applyFill="1" applyBorder="1" applyAlignment="1" applyProtection="1">
      <alignment horizontal="center" vertical="center" textRotation="90" wrapText="1"/>
      <protection/>
    </xf>
    <xf numFmtId="0" fontId="37" fillId="28" borderId="14" xfId="0" applyNumberFormat="1" applyFont="1" applyFill="1" applyBorder="1" applyAlignment="1" applyProtection="1">
      <alignment horizontal="center" vertical="center" textRotation="90"/>
      <protection locked="0"/>
    </xf>
    <xf numFmtId="0" fontId="38" fillId="0" borderId="12" xfId="0" applyFont="1" applyFill="1" applyBorder="1" applyAlignment="1">
      <alignment horizontal="center" vertical="center"/>
    </xf>
    <xf numFmtId="4" fontId="39" fillId="0" borderId="12" xfId="44" applyNumberFormat="1" applyFont="1" applyFill="1" applyBorder="1" applyAlignment="1" applyProtection="1">
      <alignment horizontal="right" vertical="center"/>
      <protection locked="0"/>
    </xf>
    <xf numFmtId="3" fontId="39" fillId="0" borderId="12" xfId="44" applyNumberFormat="1" applyFont="1" applyFill="1" applyBorder="1" applyAlignment="1" applyProtection="1">
      <alignment horizontal="right" vertical="center"/>
      <protection locked="0"/>
    </xf>
    <xf numFmtId="4" fontId="39" fillId="0" borderId="12" xfId="112" applyNumberFormat="1" applyFont="1" applyFill="1" applyBorder="1" applyAlignment="1" applyProtection="1">
      <alignment horizontal="right" vertical="center"/>
      <protection/>
    </xf>
    <xf numFmtId="3" fontId="39" fillId="0" borderId="12" xfId="112" applyNumberFormat="1" applyFont="1" applyFill="1" applyBorder="1" applyAlignment="1" applyProtection="1">
      <alignment horizontal="right" vertical="center"/>
      <protection/>
    </xf>
    <xf numFmtId="4" fontId="69" fillId="0" borderId="12" xfId="44" applyNumberFormat="1" applyFont="1" applyFill="1" applyBorder="1" applyAlignment="1" applyProtection="1">
      <alignment horizontal="right" vertical="center"/>
      <protection locked="0"/>
    </xf>
    <xf numFmtId="3" fontId="69" fillId="0" borderId="12" xfId="44" applyNumberFormat="1" applyFont="1" applyFill="1" applyBorder="1" applyAlignment="1" applyProtection="1">
      <alignment horizontal="right" vertical="center"/>
      <protection locked="0"/>
    </xf>
    <xf numFmtId="0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3" fontId="14" fillId="27" borderId="11" xfId="0" applyNumberFormat="1" applyFont="1" applyFill="1" applyBorder="1" applyAlignment="1" applyProtection="1">
      <alignment horizontal="right" vertical="center" wrapText="1"/>
      <protection locked="0"/>
    </xf>
    <xf numFmtId="2" fontId="16" fillId="27" borderId="0" xfId="118" applyNumberFormat="1" applyFont="1" applyFill="1" applyBorder="1" applyAlignment="1" applyProtection="1">
      <alignment horizontal="center" vertical="center" wrapText="1"/>
      <protection locked="0"/>
    </xf>
    <xf numFmtId="0" fontId="17" fillId="27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28" borderId="13" xfId="0" applyFont="1" applyFill="1" applyBorder="1" applyAlignment="1">
      <alignment horizontal="center" vertical="center" wrapText="1"/>
    </xf>
  </cellXfs>
  <cellStyles count="187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2 3" xfId="47"/>
    <cellStyle name="Binlik Ayracı 2 2 4" xfId="48"/>
    <cellStyle name="Binlik Ayracı 2 3" xfId="49"/>
    <cellStyle name="Binlik Ayracı 2 3 2" xfId="50"/>
    <cellStyle name="Binlik Ayracı 2 4" xfId="51"/>
    <cellStyle name="Binlik Ayracı 2 5" xfId="52"/>
    <cellStyle name="Binlik Ayracı 2 6" xfId="53"/>
    <cellStyle name="Binlik Ayracı 2 7" xfId="54"/>
    <cellStyle name="Binlik Ayracı 3" xfId="55"/>
    <cellStyle name="Binlik Ayracı 4" xfId="56"/>
    <cellStyle name="Binlik Ayracı 4 2" xfId="57"/>
    <cellStyle name="Binlik Ayracı 5" xfId="58"/>
    <cellStyle name="Binlik Ayracı 6" xfId="59"/>
    <cellStyle name="Binlik Ayracı 6 2" xfId="60"/>
    <cellStyle name="Binlik Ayracı 7" xfId="61"/>
    <cellStyle name="Binlik Ayracı 7 2" xfId="62"/>
    <cellStyle name="Comma 2" xfId="63"/>
    <cellStyle name="Comma 2 2" xfId="64"/>
    <cellStyle name="Comma 2 3" xfId="65"/>
    <cellStyle name="Comma 2 3 2" xfId="66"/>
    <cellStyle name="Comma 4" xfId="67"/>
    <cellStyle name="Çıkış" xfId="68"/>
    <cellStyle name="Excel Built-in Normal" xfId="69"/>
    <cellStyle name="Excel Built-in Normal 10" xfId="70"/>
    <cellStyle name="Excel Built-in Normal 11" xfId="71"/>
    <cellStyle name="Excel Built-in Normal 12" xfId="72"/>
    <cellStyle name="Excel Built-in Normal 13" xfId="73"/>
    <cellStyle name="Excel Built-in Normal 14" xfId="74"/>
    <cellStyle name="Excel Built-in Normal 15" xfId="75"/>
    <cellStyle name="Excel Built-in Normal 16" xfId="76"/>
    <cellStyle name="Excel Built-in Normal 17" xfId="77"/>
    <cellStyle name="Excel Built-in Normal 18" xfId="78"/>
    <cellStyle name="Excel Built-in Normal 19" xfId="79"/>
    <cellStyle name="Excel Built-in Normal 2" xfId="80"/>
    <cellStyle name="Excel Built-in Normal 20" xfId="81"/>
    <cellStyle name="Excel Built-in Normal 21" xfId="82"/>
    <cellStyle name="Excel Built-in Normal 22" xfId="83"/>
    <cellStyle name="Excel Built-in Normal 23" xfId="84"/>
    <cellStyle name="Excel Built-in Normal 24" xfId="85"/>
    <cellStyle name="Excel Built-in Normal 25" xfId="86"/>
    <cellStyle name="Excel Built-in Normal 26" xfId="87"/>
    <cellStyle name="Excel Built-in Normal 27" xfId="88"/>
    <cellStyle name="Excel Built-in Normal 28" xfId="89"/>
    <cellStyle name="Excel Built-in Normal 29" xfId="90"/>
    <cellStyle name="Excel Built-in Normal 3" xfId="91"/>
    <cellStyle name="Excel Built-in Normal 30" xfId="92"/>
    <cellStyle name="Excel Built-in Normal 31" xfId="93"/>
    <cellStyle name="Excel Built-in Normal 32" xfId="94"/>
    <cellStyle name="Excel Built-in Normal 33" xfId="95"/>
    <cellStyle name="Excel Built-in Normal 34" xfId="96"/>
    <cellStyle name="Excel Built-in Normal 35" xfId="97"/>
    <cellStyle name="Excel Built-in Normal 36" xfId="98"/>
    <cellStyle name="Excel Built-in Normal 37" xfId="99"/>
    <cellStyle name="Excel Built-in Normal 38" xfId="100"/>
    <cellStyle name="Excel Built-in Normal 39" xfId="101"/>
    <cellStyle name="Excel Built-in Normal 4" xfId="102"/>
    <cellStyle name="Excel Built-in Normal 40" xfId="103"/>
    <cellStyle name="Excel Built-in Normal 41" xfId="104"/>
    <cellStyle name="Excel Built-in Normal 42" xfId="105"/>
    <cellStyle name="Excel Built-in Normal 43" xfId="106"/>
    <cellStyle name="Excel Built-in Normal 5" xfId="107"/>
    <cellStyle name="Excel Built-in Normal 6" xfId="108"/>
    <cellStyle name="Excel Built-in Normal 7" xfId="109"/>
    <cellStyle name="Excel Built-in Normal 8" xfId="110"/>
    <cellStyle name="Excel Built-in Normal 9" xfId="111"/>
    <cellStyle name="Excel_BuiltIn_İyi 1" xfId="112"/>
    <cellStyle name="Giriş" xfId="113"/>
    <cellStyle name="Hesaplama" xfId="114"/>
    <cellStyle name="İşaretli Hücre" xfId="115"/>
    <cellStyle name="İyi" xfId="116"/>
    <cellStyle name="Followed Hyperlink" xfId="117"/>
    <cellStyle name="Hyperlink" xfId="118"/>
    <cellStyle name="Köprü 2" xfId="119"/>
    <cellStyle name="Kötü" xfId="120"/>
    <cellStyle name="Normal 10" xfId="121"/>
    <cellStyle name="Normal 11" xfId="122"/>
    <cellStyle name="Normal 11 2" xfId="123"/>
    <cellStyle name="Normal 12" xfId="124"/>
    <cellStyle name="Normal 12 2" xfId="125"/>
    <cellStyle name="Normal 13" xfId="126"/>
    <cellStyle name="Normal 14" xfId="127"/>
    <cellStyle name="Normal 15" xfId="128"/>
    <cellStyle name="Normal 2" xfId="129"/>
    <cellStyle name="Normal 2 10 10" xfId="130"/>
    <cellStyle name="Normal 2 10 10 2" xfId="131"/>
    <cellStyle name="Normal 2 2" xfId="132"/>
    <cellStyle name="Normal 2 2 2" xfId="133"/>
    <cellStyle name="Normal 2 2 2 2" xfId="134"/>
    <cellStyle name="Normal 2 2 3" xfId="135"/>
    <cellStyle name="Normal 2 2 4" xfId="136"/>
    <cellStyle name="Normal 2 2 5" xfId="137"/>
    <cellStyle name="Normal 2 2 5 2" xfId="138"/>
    <cellStyle name="Normal 2 3" xfId="139"/>
    <cellStyle name="Normal 2 4" xfId="140"/>
    <cellStyle name="Normal 2 5" xfId="141"/>
    <cellStyle name="Normal 2 5 2" xfId="142"/>
    <cellStyle name="Normal 2 6" xfId="143"/>
    <cellStyle name="Normal 2 7" xfId="144"/>
    <cellStyle name="Normal 2 8" xfId="145"/>
    <cellStyle name="Normal 3" xfId="146"/>
    <cellStyle name="Normal 3 2" xfId="147"/>
    <cellStyle name="Normal 4" xfId="148"/>
    <cellStyle name="Normal 4 2" xfId="149"/>
    <cellStyle name="Normal 5" xfId="150"/>
    <cellStyle name="Normal 5 2" xfId="151"/>
    <cellStyle name="Normal 5 2 2" xfId="152"/>
    <cellStyle name="Normal 5 3" xfId="153"/>
    <cellStyle name="Normal 5 4" xfId="154"/>
    <cellStyle name="Normal 5 5" xfId="155"/>
    <cellStyle name="Normal 6" xfId="156"/>
    <cellStyle name="Normal 6 2" xfId="157"/>
    <cellStyle name="Normal 6 3" xfId="158"/>
    <cellStyle name="Normal 6 4" xfId="159"/>
    <cellStyle name="Normal 7" xfId="160"/>
    <cellStyle name="Normal 7 2" xfId="161"/>
    <cellStyle name="Normal 8" xfId="162"/>
    <cellStyle name="Normal 9" xfId="163"/>
    <cellStyle name="Not" xfId="164"/>
    <cellStyle name="Nötr" xfId="165"/>
    <cellStyle name="Onaylı" xfId="166"/>
    <cellStyle name="Currency" xfId="167"/>
    <cellStyle name="Currency [0]" xfId="168"/>
    <cellStyle name="ParaBirimi 2" xfId="169"/>
    <cellStyle name="ParaBirimi 3" xfId="170"/>
    <cellStyle name="Toplam" xfId="171"/>
    <cellStyle name="Uyarı Metni" xfId="172"/>
    <cellStyle name="Virgül 10" xfId="173"/>
    <cellStyle name="Virgül 2" xfId="174"/>
    <cellStyle name="Virgül 2 2" xfId="175"/>
    <cellStyle name="Virgül 2 2 4" xfId="176"/>
    <cellStyle name="Virgül 3" xfId="177"/>
    <cellStyle name="Virgül 3 2" xfId="178"/>
    <cellStyle name="Virgül 4" xfId="179"/>
    <cellStyle name="Virgül 5" xfId="180"/>
    <cellStyle name="Vurgu1" xfId="181"/>
    <cellStyle name="Vurgu2" xfId="182"/>
    <cellStyle name="Vurgu3" xfId="183"/>
    <cellStyle name="Vurgu4" xfId="184"/>
    <cellStyle name="Vurgu5" xfId="185"/>
    <cellStyle name="Vurgu6" xfId="186"/>
    <cellStyle name="Percent" xfId="187"/>
    <cellStyle name="Yüzde 2" xfId="188"/>
    <cellStyle name="Yüzde 2 2" xfId="189"/>
    <cellStyle name="Yüzde 2 3" xfId="190"/>
    <cellStyle name="Yüzde 2 4" xfId="191"/>
    <cellStyle name="Yüzde 2 4 2" xfId="192"/>
    <cellStyle name="Yüzde 3" xfId="193"/>
    <cellStyle name="Yüzde 4" xfId="194"/>
    <cellStyle name="Yüzde 5" xfId="195"/>
    <cellStyle name="Yüzde 6" xfId="196"/>
    <cellStyle name="Yüzde 6 2" xfId="197"/>
    <cellStyle name="Yüzde 7" xfId="198"/>
    <cellStyle name="Yüzde 7 2" xfId="199"/>
    <cellStyle name="Yüzde 8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zoomScalePageLayoutView="0" workbookViewId="0" topLeftCell="A1">
      <pane xSplit="3" ySplit="5" topLeftCell="L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4.57421875" defaultRowHeight="12.75"/>
  <cols>
    <col min="1" max="1" width="2.7109375" style="1" bestFit="1" customWidth="1"/>
    <col min="2" max="2" width="2.00390625" style="2" bestFit="1" customWidth="1"/>
    <col min="3" max="3" width="22.8515625" style="3" bestFit="1" customWidth="1"/>
    <col min="4" max="4" width="3.421875" style="4" bestFit="1" customWidth="1"/>
    <col min="5" max="5" width="17.00390625" style="6" bestFit="1" customWidth="1"/>
    <col min="6" max="6" width="5.8515625" style="7" bestFit="1" customWidth="1"/>
    <col min="7" max="7" width="11.421875" style="8" bestFit="1" customWidth="1"/>
    <col min="8" max="8" width="3.140625" style="9" bestFit="1" customWidth="1"/>
    <col min="9" max="9" width="2.57421875" style="9" bestFit="1" customWidth="1"/>
    <col min="10" max="10" width="2.57421875" style="52" bestFit="1" customWidth="1"/>
    <col min="11" max="11" width="2.57421875" style="10" bestFit="1" customWidth="1"/>
    <col min="12" max="12" width="6.57421875" style="13" bestFit="1" customWidth="1"/>
    <col min="13" max="13" width="5.421875" style="14" bestFit="1" customWidth="1"/>
    <col min="14" max="14" width="4.28125" style="12" bestFit="1" customWidth="1"/>
    <col min="15" max="15" width="4.28125" style="11" bestFit="1" customWidth="1"/>
    <col min="16" max="16" width="7.28125" style="11" bestFit="1" customWidth="1"/>
    <col min="17" max="17" width="4.8515625" style="12" bestFit="1" customWidth="1"/>
    <col min="18" max="19" width="4.7109375" style="12" bestFit="1" customWidth="1"/>
    <col min="20" max="20" width="9.00390625" style="13" bestFit="1" customWidth="1"/>
    <col min="21" max="21" width="6.7109375" style="14" bestFit="1" customWidth="1"/>
    <col min="22" max="22" width="4.28125" style="17" bestFit="1" customWidth="1"/>
    <col min="23" max="16384" width="4.57421875" style="3" customWidth="1"/>
  </cols>
  <sheetData>
    <row r="1" spans="1:22" s="23" customFormat="1" ht="12.75">
      <c r="A1" s="18"/>
      <c r="B1" s="87" t="s">
        <v>0</v>
      </c>
      <c r="C1" s="87"/>
      <c r="D1" s="19"/>
      <c r="E1" s="20"/>
      <c r="F1" s="21"/>
      <c r="G1" s="20"/>
      <c r="H1" s="22"/>
      <c r="I1" s="48"/>
      <c r="J1" s="49"/>
      <c r="K1" s="22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s="23" customFormat="1" ht="12.75">
      <c r="A2" s="18"/>
      <c r="B2" s="89" t="s">
        <v>1</v>
      </c>
      <c r="C2" s="89"/>
      <c r="D2" s="24"/>
      <c r="E2" s="25"/>
      <c r="F2" s="26"/>
      <c r="G2" s="25"/>
      <c r="H2" s="27"/>
      <c r="I2" s="27"/>
      <c r="J2" s="50"/>
      <c r="K2" s="2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</row>
    <row r="3" spans="1:22" s="23" customFormat="1" ht="11.25">
      <c r="A3" s="18"/>
      <c r="B3" s="90" t="s">
        <v>106</v>
      </c>
      <c r="C3" s="90"/>
      <c r="D3" s="29"/>
      <c r="E3" s="30"/>
      <c r="F3" s="31"/>
      <c r="G3" s="30"/>
      <c r="H3" s="32"/>
      <c r="I3" s="32"/>
      <c r="J3" s="51"/>
      <c r="K3" s="32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</row>
    <row r="4" spans="1:22" s="34" customFormat="1" ht="11.25" customHeight="1">
      <c r="A4" s="33"/>
      <c r="B4" s="62"/>
      <c r="C4" s="62"/>
      <c r="D4" s="64"/>
      <c r="E4" s="63"/>
      <c r="F4" s="65"/>
      <c r="G4" s="66"/>
      <c r="H4" s="66"/>
      <c r="I4" s="67"/>
      <c r="J4" s="68"/>
      <c r="K4" s="66"/>
      <c r="L4" s="91" t="s">
        <v>3</v>
      </c>
      <c r="M4" s="91"/>
      <c r="N4" s="91" t="s">
        <v>3</v>
      </c>
      <c r="O4" s="91"/>
      <c r="P4" s="91" t="s">
        <v>4</v>
      </c>
      <c r="Q4" s="91"/>
      <c r="R4" s="91" t="s">
        <v>2</v>
      </c>
      <c r="S4" s="91"/>
      <c r="T4" s="91" t="s">
        <v>5</v>
      </c>
      <c r="U4" s="91"/>
      <c r="V4" s="91"/>
    </row>
    <row r="5" spans="1:22" s="36" customFormat="1" ht="47.25" customHeight="1">
      <c r="A5" s="35"/>
      <c r="B5" s="69"/>
      <c r="C5" s="70" t="s">
        <v>6</v>
      </c>
      <c r="D5" s="71" t="s">
        <v>7</v>
      </c>
      <c r="E5" s="70" t="s">
        <v>8</v>
      </c>
      <c r="F5" s="72" t="s">
        <v>9</v>
      </c>
      <c r="G5" s="73" t="s">
        <v>10</v>
      </c>
      <c r="H5" s="74" t="s">
        <v>11</v>
      </c>
      <c r="I5" s="75" t="s">
        <v>12</v>
      </c>
      <c r="J5" s="79" t="s">
        <v>13</v>
      </c>
      <c r="K5" s="74" t="s">
        <v>14</v>
      </c>
      <c r="L5" s="76" t="s">
        <v>15</v>
      </c>
      <c r="M5" s="77" t="s">
        <v>21</v>
      </c>
      <c r="N5" s="78" t="s">
        <v>17</v>
      </c>
      <c r="O5" s="78" t="s">
        <v>18</v>
      </c>
      <c r="P5" s="76" t="s">
        <v>15</v>
      </c>
      <c r="Q5" s="77" t="s">
        <v>19</v>
      </c>
      <c r="R5" s="78" t="s">
        <v>20</v>
      </c>
      <c r="S5" s="78" t="s">
        <v>22</v>
      </c>
      <c r="T5" s="76" t="s">
        <v>15</v>
      </c>
      <c r="U5" s="77" t="s">
        <v>16</v>
      </c>
      <c r="V5" s="78" t="s">
        <v>18</v>
      </c>
    </row>
    <row r="6" spans="4:19" ht="11.25">
      <c r="D6" s="5"/>
      <c r="L6" s="16"/>
      <c r="M6" s="15"/>
      <c r="N6" s="16"/>
      <c r="O6" s="16"/>
      <c r="P6" s="16"/>
      <c r="Q6" s="15"/>
      <c r="R6" s="16"/>
      <c r="S6" s="16"/>
    </row>
    <row r="7" spans="1:22" s="45" customFormat="1" ht="11.25">
      <c r="A7" s="37">
        <v>1</v>
      </c>
      <c r="B7" s="38"/>
      <c r="C7" s="39" t="s">
        <v>50</v>
      </c>
      <c r="D7" s="40" t="s">
        <v>31</v>
      </c>
      <c r="E7" s="57" t="s">
        <v>50</v>
      </c>
      <c r="F7" s="41">
        <v>43749</v>
      </c>
      <c r="G7" s="58" t="s">
        <v>40</v>
      </c>
      <c r="H7" s="46">
        <v>390</v>
      </c>
      <c r="I7" s="46">
        <v>8</v>
      </c>
      <c r="J7" s="80">
        <v>8</v>
      </c>
      <c r="K7" s="47">
        <v>17</v>
      </c>
      <c r="L7" s="85">
        <v>42663</v>
      </c>
      <c r="M7" s="86">
        <v>4204</v>
      </c>
      <c r="N7" s="53">
        <f>M7/J7</f>
        <v>525.5</v>
      </c>
      <c r="O7" s="55">
        <f aca="true" t="shared" si="0" ref="O7:O46">L7/M7</f>
        <v>10.148192197906756</v>
      </c>
      <c r="P7" s="43">
        <v>24957</v>
      </c>
      <c r="Q7" s="44">
        <v>2451</v>
      </c>
      <c r="R7" s="54">
        <f aca="true" t="shared" si="1" ref="R7:R49">IF(P7&lt;&gt;0,-(P7-L7)/P7,"")</f>
        <v>0.7094602716672677</v>
      </c>
      <c r="S7" s="54">
        <f aca="true" t="shared" si="2" ref="S7:S49">IF(Q7&lt;&gt;0,-(Q7-M7)/Q7,"")</f>
        <v>0.7152182782537739</v>
      </c>
      <c r="T7" s="81">
        <v>89968047</v>
      </c>
      <c r="U7" s="82">
        <v>5349012</v>
      </c>
      <c r="V7" s="56">
        <f aca="true" t="shared" si="3" ref="V7:V49">T7/U7</f>
        <v>16.81956350069882</v>
      </c>
    </row>
    <row r="8" spans="1:22" s="45" customFormat="1" ht="11.25">
      <c r="A8" s="37">
        <v>2</v>
      </c>
      <c r="B8" s="38"/>
      <c r="C8" s="39" t="s">
        <v>41</v>
      </c>
      <c r="D8" s="40" t="s">
        <v>30</v>
      </c>
      <c r="E8" s="57" t="s">
        <v>41</v>
      </c>
      <c r="F8" s="41">
        <v>43441</v>
      </c>
      <c r="G8" s="42" t="s">
        <v>40</v>
      </c>
      <c r="H8" s="46">
        <v>26</v>
      </c>
      <c r="I8" s="46">
        <v>1</v>
      </c>
      <c r="J8" s="80">
        <v>1</v>
      </c>
      <c r="K8" s="47">
        <v>17</v>
      </c>
      <c r="L8" s="85">
        <v>5975</v>
      </c>
      <c r="M8" s="86">
        <v>597</v>
      </c>
      <c r="N8" s="53">
        <f>M8/J8</f>
        <v>597</v>
      </c>
      <c r="O8" s="55">
        <f t="shared" si="0"/>
        <v>10.008375209380235</v>
      </c>
      <c r="P8" s="43">
        <v>16129</v>
      </c>
      <c r="Q8" s="44">
        <v>1746</v>
      </c>
      <c r="R8" s="54">
        <f t="shared" si="1"/>
        <v>-0.6295492590985182</v>
      </c>
      <c r="S8" s="54">
        <f t="shared" si="2"/>
        <v>-0.6580756013745704</v>
      </c>
      <c r="T8" s="81">
        <v>34224270</v>
      </c>
      <c r="U8" s="82">
        <v>2577622</v>
      </c>
      <c r="V8" s="56">
        <f t="shared" si="3"/>
        <v>13.277458836090009</v>
      </c>
    </row>
    <row r="9" spans="1:22" s="45" customFormat="1" ht="11.25">
      <c r="A9" s="37">
        <v>3</v>
      </c>
      <c r="B9" s="38"/>
      <c r="C9" s="39" t="s">
        <v>103</v>
      </c>
      <c r="D9" s="40" t="s">
        <v>53</v>
      </c>
      <c r="E9" s="57" t="s">
        <v>103</v>
      </c>
      <c r="F9" s="41">
        <v>43903</v>
      </c>
      <c r="G9" s="42" t="s">
        <v>29</v>
      </c>
      <c r="H9" s="46">
        <v>168</v>
      </c>
      <c r="I9" s="46">
        <v>14</v>
      </c>
      <c r="J9" s="80">
        <v>14</v>
      </c>
      <c r="K9" s="47">
        <v>4</v>
      </c>
      <c r="L9" s="85">
        <v>5695</v>
      </c>
      <c r="M9" s="86">
        <v>415</v>
      </c>
      <c r="N9" s="53">
        <f>M9/J9</f>
        <v>29.642857142857142</v>
      </c>
      <c r="O9" s="55">
        <f t="shared" si="0"/>
        <v>13.72289156626506</v>
      </c>
      <c r="P9" s="43">
        <v>2663.99999996475</v>
      </c>
      <c r="Q9" s="44">
        <v>194</v>
      </c>
      <c r="R9" s="54">
        <f t="shared" si="1"/>
        <v>1.1377627627910498</v>
      </c>
      <c r="S9" s="54">
        <f t="shared" si="2"/>
        <v>1.1391752577319587</v>
      </c>
      <c r="T9" s="83">
        <v>220543</v>
      </c>
      <c r="U9" s="84">
        <v>12664</v>
      </c>
      <c r="V9" s="56">
        <f t="shared" si="3"/>
        <v>17.414955780164245</v>
      </c>
    </row>
    <row r="10" spans="1:22" s="45" customFormat="1" ht="11.25">
      <c r="A10" s="37">
        <v>4</v>
      </c>
      <c r="B10" s="38"/>
      <c r="C10" s="39" t="s">
        <v>101</v>
      </c>
      <c r="D10" s="40" t="s">
        <v>59</v>
      </c>
      <c r="E10" s="57" t="s">
        <v>101</v>
      </c>
      <c r="F10" s="41">
        <v>43896</v>
      </c>
      <c r="G10" s="58" t="s">
        <v>40</v>
      </c>
      <c r="H10" s="46">
        <v>357</v>
      </c>
      <c r="I10" s="46">
        <v>15</v>
      </c>
      <c r="J10" s="80">
        <v>15</v>
      </c>
      <c r="K10" s="47">
        <v>3</v>
      </c>
      <c r="L10" s="85">
        <v>6308</v>
      </c>
      <c r="M10" s="86">
        <v>400</v>
      </c>
      <c r="N10" s="53">
        <f>M10/J10</f>
        <v>26.666666666666668</v>
      </c>
      <c r="O10" s="55">
        <f t="shared" si="0"/>
        <v>15.77</v>
      </c>
      <c r="P10" s="43">
        <v>466559</v>
      </c>
      <c r="Q10" s="44">
        <v>25777</v>
      </c>
      <c r="R10" s="54">
        <f t="shared" si="1"/>
        <v>-0.9864797378252268</v>
      </c>
      <c r="S10" s="54">
        <f t="shared" si="2"/>
        <v>-0.9844822904139349</v>
      </c>
      <c r="T10" s="81">
        <v>2842850</v>
      </c>
      <c r="U10" s="82">
        <v>160919</v>
      </c>
      <c r="V10" s="56">
        <f t="shared" si="3"/>
        <v>17.666341451289156</v>
      </c>
    </row>
    <row r="11" spans="1:22" s="45" customFormat="1" ht="11.25">
      <c r="A11" s="37">
        <v>5</v>
      </c>
      <c r="B11" s="38"/>
      <c r="C11" s="39" t="s">
        <v>94</v>
      </c>
      <c r="D11" s="40" t="s">
        <v>56</v>
      </c>
      <c r="E11" s="57" t="s">
        <v>94</v>
      </c>
      <c r="F11" s="41">
        <v>43882</v>
      </c>
      <c r="G11" s="58" t="s">
        <v>40</v>
      </c>
      <c r="H11" s="46">
        <v>399</v>
      </c>
      <c r="I11" s="46">
        <v>10</v>
      </c>
      <c r="J11" s="80">
        <v>10</v>
      </c>
      <c r="K11" s="47">
        <v>8</v>
      </c>
      <c r="L11" s="85">
        <v>3759</v>
      </c>
      <c r="M11" s="86">
        <v>264</v>
      </c>
      <c r="N11" s="53">
        <f>M11/J11</f>
        <v>26.4</v>
      </c>
      <c r="O11" s="55">
        <f t="shared" si="0"/>
        <v>14.238636363636363</v>
      </c>
      <c r="P11" s="43">
        <v>6794</v>
      </c>
      <c r="Q11" s="44">
        <v>465</v>
      </c>
      <c r="R11" s="54">
        <f t="shared" si="1"/>
        <v>-0.4467176920812482</v>
      </c>
      <c r="S11" s="54">
        <f t="shared" si="2"/>
        <v>-0.432258064516129</v>
      </c>
      <c r="T11" s="81">
        <v>18605672</v>
      </c>
      <c r="U11" s="82">
        <v>1036979</v>
      </c>
      <c r="V11" s="56">
        <f t="shared" si="3"/>
        <v>17.94218783601211</v>
      </c>
    </row>
    <row r="12" spans="1:22" s="45" customFormat="1" ht="11.25">
      <c r="A12" s="37">
        <v>6</v>
      </c>
      <c r="B12" s="38"/>
      <c r="C12" s="39" t="s">
        <v>84</v>
      </c>
      <c r="D12" s="40" t="s">
        <v>31</v>
      </c>
      <c r="E12" s="57" t="s">
        <v>85</v>
      </c>
      <c r="F12" s="41">
        <v>43861</v>
      </c>
      <c r="G12" s="42" t="s">
        <v>28</v>
      </c>
      <c r="H12" s="46">
        <v>388</v>
      </c>
      <c r="I12" s="46">
        <v>4</v>
      </c>
      <c r="J12" s="80">
        <v>4</v>
      </c>
      <c r="K12" s="47">
        <v>13</v>
      </c>
      <c r="L12" s="85">
        <v>1879</v>
      </c>
      <c r="M12" s="86">
        <v>115</v>
      </c>
      <c r="N12" s="53">
        <f>M12/J12</f>
        <v>28.75</v>
      </c>
      <c r="O12" s="55">
        <f t="shared" si="0"/>
        <v>16.339130434782607</v>
      </c>
      <c r="P12" s="43">
        <v>880</v>
      </c>
      <c r="Q12" s="44">
        <v>76</v>
      </c>
      <c r="R12" s="54">
        <f t="shared" si="1"/>
        <v>1.1352272727272728</v>
      </c>
      <c r="S12" s="54">
        <f t="shared" si="2"/>
        <v>0.5131578947368421</v>
      </c>
      <c r="T12" s="81">
        <v>7279305.29</v>
      </c>
      <c r="U12" s="82">
        <v>400588</v>
      </c>
      <c r="V12" s="56">
        <f t="shared" si="3"/>
        <v>18.171551044963902</v>
      </c>
    </row>
    <row r="13" spans="1:22" s="45" customFormat="1" ht="11.25">
      <c r="A13" s="37">
        <v>7</v>
      </c>
      <c r="B13" s="38"/>
      <c r="C13" s="39" t="s">
        <v>89</v>
      </c>
      <c r="D13" s="40" t="s">
        <v>53</v>
      </c>
      <c r="E13" s="57" t="s">
        <v>89</v>
      </c>
      <c r="F13" s="41">
        <v>44026</v>
      </c>
      <c r="G13" s="58" t="s">
        <v>40</v>
      </c>
      <c r="H13" s="46">
        <v>167</v>
      </c>
      <c r="I13" s="46">
        <v>1</v>
      </c>
      <c r="J13" s="80">
        <v>1</v>
      </c>
      <c r="K13" s="47">
        <v>8</v>
      </c>
      <c r="L13" s="85">
        <v>1495</v>
      </c>
      <c r="M13" s="86">
        <v>90</v>
      </c>
      <c r="N13" s="53">
        <f>M13/J13</f>
        <v>90</v>
      </c>
      <c r="O13" s="55">
        <f t="shared" si="0"/>
        <v>16.61111111111111</v>
      </c>
      <c r="P13" s="43">
        <v>6575</v>
      </c>
      <c r="Q13" s="44">
        <v>621</v>
      </c>
      <c r="R13" s="54">
        <f t="shared" si="1"/>
        <v>-0.7726235741444867</v>
      </c>
      <c r="S13" s="54">
        <f t="shared" si="2"/>
        <v>-0.855072463768116</v>
      </c>
      <c r="T13" s="81">
        <v>1588547</v>
      </c>
      <c r="U13" s="82">
        <v>66869</v>
      </c>
      <c r="V13" s="56">
        <f t="shared" si="3"/>
        <v>23.75610522065531</v>
      </c>
    </row>
    <row r="14" spans="1:22" s="45" customFormat="1" ht="11.25">
      <c r="A14" s="37">
        <v>8</v>
      </c>
      <c r="B14" s="38"/>
      <c r="C14" s="39" t="s">
        <v>96</v>
      </c>
      <c r="D14" s="40" t="s">
        <v>31</v>
      </c>
      <c r="E14" s="57" t="s">
        <v>96</v>
      </c>
      <c r="F14" s="41">
        <v>43889</v>
      </c>
      <c r="G14" s="58" t="s">
        <v>40</v>
      </c>
      <c r="H14" s="46">
        <v>80</v>
      </c>
      <c r="I14" s="46">
        <v>1</v>
      </c>
      <c r="J14" s="80">
        <v>1</v>
      </c>
      <c r="K14" s="47">
        <v>3</v>
      </c>
      <c r="L14" s="85">
        <v>2409</v>
      </c>
      <c r="M14" s="86">
        <v>83</v>
      </c>
      <c r="N14" s="53">
        <f>M14/J14</f>
        <v>83</v>
      </c>
      <c r="O14" s="55">
        <f t="shared" si="0"/>
        <v>29.02409638554217</v>
      </c>
      <c r="P14" s="43">
        <v>8493</v>
      </c>
      <c r="Q14" s="44">
        <v>356</v>
      </c>
      <c r="R14" s="54">
        <f t="shared" si="1"/>
        <v>-0.7163546450017662</v>
      </c>
      <c r="S14" s="54">
        <f t="shared" si="2"/>
        <v>-0.7668539325842697</v>
      </c>
      <c r="T14" s="81">
        <v>169427</v>
      </c>
      <c r="U14" s="82">
        <v>7785</v>
      </c>
      <c r="V14" s="56">
        <f t="shared" si="3"/>
        <v>21.763262684649966</v>
      </c>
    </row>
    <row r="15" spans="1:22" s="45" customFormat="1" ht="11.25">
      <c r="A15" s="37">
        <v>9</v>
      </c>
      <c r="B15" s="38"/>
      <c r="C15" s="39" t="s">
        <v>99</v>
      </c>
      <c r="D15" s="40" t="s">
        <v>53</v>
      </c>
      <c r="E15" s="57" t="s">
        <v>98</v>
      </c>
      <c r="F15" s="41">
        <v>43889</v>
      </c>
      <c r="G15" s="42" t="s">
        <v>23</v>
      </c>
      <c r="H15" s="46">
        <v>215</v>
      </c>
      <c r="I15" s="46">
        <v>4</v>
      </c>
      <c r="J15" s="80">
        <v>4</v>
      </c>
      <c r="K15" s="47">
        <v>6</v>
      </c>
      <c r="L15" s="85">
        <v>1119</v>
      </c>
      <c r="M15" s="86">
        <v>83</v>
      </c>
      <c r="N15" s="53">
        <f>M15/J15</f>
        <v>20.75</v>
      </c>
      <c r="O15" s="55">
        <f t="shared" si="0"/>
        <v>13.481927710843374</v>
      </c>
      <c r="P15" s="43">
        <v>3113</v>
      </c>
      <c r="Q15" s="44">
        <v>201</v>
      </c>
      <c r="R15" s="54">
        <f t="shared" si="1"/>
        <v>-0.6405396723417924</v>
      </c>
      <c r="S15" s="54">
        <f t="shared" si="2"/>
        <v>-0.5870646766169154</v>
      </c>
      <c r="T15" s="81">
        <v>1858213</v>
      </c>
      <c r="U15" s="82">
        <v>94433</v>
      </c>
      <c r="V15" s="56">
        <f t="shared" si="3"/>
        <v>19.677580930395095</v>
      </c>
    </row>
    <row r="16" spans="1:22" s="45" customFormat="1" ht="11.25">
      <c r="A16" s="37">
        <v>10</v>
      </c>
      <c r="B16" s="38"/>
      <c r="C16" s="39" t="s">
        <v>80</v>
      </c>
      <c r="D16" s="40" t="s">
        <v>27</v>
      </c>
      <c r="E16" s="57" t="s">
        <v>81</v>
      </c>
      <c r="F16" s="41">
        <v>43861</v>
      </c>
      <c r="G16" s="42" t="s">
        <v>29</v>
      </c>
      <c r="H16" s="46">
        <v>132</v>
      </c>
      <c r="I16" s="46">
        <v>1</v>
      </c>
      <c r="J16" s="80">
        <v>1</v>
      </c>
      <c r="K16" s="47">
        <v>8</v>
      </c>
      <c r="L16" s="85">
        <v>1125</v>
      </c>
      <c r="M16" s="86">
        <v>75</v>
      </c>
      <c r="N16" s="53">
        <f>M16/J16</f>
        <v>75</v>
      </c>
      <c r="O16" s="55">
        <f t="shared" si="0"/>
        <v>15</v>
      </c>
      <c r="P16" s="43">
        <v>6548.6</v>
      </c>
      <c r="Q16" s="44">
        <v>759</v>
      </c>
      <c r="R16" s="54">
        <f t="shared" si="1"/>
        <v>-0.8282075558134563</v>
      </c>
      <c r="S16" s="54">
        <f t="shared" si="2"/>
        <v>-0.9011857707509882</v>
      </c>
      <c r="T16" s="83">
        <v>345405.39999999997</v>
      </c>
      <c r="U16" s="84">
        <v>20935</v>
      </c>
      <c r="V16" s="56">
        <f t="shared" si="3"/>
        <v>16.498944351564365</v>
      </c>
    </row>
    <row r="17" spans="1:22" s="45" customFormat="1" ht="11.25">
      <c r="A17" s="37">
        <v>11</v>
      </c>
      <c r="B17" s="38"/>
      <c r="C17" s="39" t="s">
        <v>87</v>
      </c>
      <c r="D17" s="40" t="s">
        <v>67</v>
      </c>
      <c r="E17" s="57" t="s">
        <v>87</v>
      </c>
      <c r="F17" s="41">
        <v>43868</v>
      </c>
      <c r="G17" s="42" t="s">
        <v>28</v>
      </c>
      <c r="H17" s="46">
        <v>277</v>
      </c>
      <c r="I17" s="46">
        <v>2</v>
      </c>
      <c r="J17" s="80">
        <v>2</v>
      </c>
      <c r="K17" s="47">
        <v>7</v>
      </c>
      <c r="L17" s="85">
        <v>681</v>
      </c>
      <c r="M17" s="86">
        <v>57</v>
      </c>
      <c r="N17" s="53">
        <f>M17/J17</f>
        <v>28.5</v>
      </c>
      <c r="O17" s="55">
        <f t="shared" si="0"/>
        <v>11.947368421052632</v>
      </c>
      <c r="P17" s="43">
        <v>146</v>
      </c>
      <c r="Q17" s="44">
        <v>16</v>
      </c>
      <c r="R17" s="54">
        <f t="shared" si="1"/>
        <v>3.664383561643836</v>
      </c>
      <c r="S17" s="54">
        <f t="shared" si="2"/>
        <v>2.5625</v>
      </c>
      <c r="T17" s="81">
        <v>1647485</v>
      </c>
      <c r="U17" s="82">
        <v>91841</v>
      </c>
      <c r="V17" s="56">
        <f t="shared" si="3"/>
        <v>17.938447969860956</v>
      </c>
    </row>
    <row r="18" spans="1:22" s="45" customFormat="1" ht="11.25">
      <c r="A18" s="37">
        <v>12</v>
      </c>
      <c r="B18" s="38"/>
      <c r="C18" s="39" t="s">
        <v>104</v>
      </c>
      <c r="D18" s="40" t="s">
        <v>31</v>
      </c>
      <c r="E18" s="57" t="s">
        <v>105</v>
      </c>
      <c r="F18" s="41">
        <v>44022</v>
      </c>
      <c r="G18" s="42" t="s">
        <v>29</v>
      </c>
      <c r="H18" s="46">
        <v>6</v>
      </c>
      <c r="I18" s="46">
        <v>6</v>
      </c>
      <c r="J18" s="80">
        <v>6</v>
      </c>
      <c r="K18" s="47">
        <v>2</v>
      </c>
      <c r="L18" s="85">
        <v>832</v>
      </c>
      <c r="M18" s="86">
        <v>56</v>
      </c>
      <c r="N18" s="53">
        <f>M18/J18</f>
        <v>9.333333333333334</v>
      </c>
      <c r="O18" s="55">
        <f t="shared" si="0"/>
        <v>14.857142857142858</v>
      </c>
      <c r="P18" s="43">
        <v>1612.99999995934</v>
      </c>
      <c r="Q18" s="44">
        <v>128</v>
      </c>
      <c r="R18" s="54">
        <f t="shared" si="1"/>
        <v>-0.48419094853008504</v>
      </c>
      <c r="S18" s="54">
        <f t="shared" si="2"/>
        <v>-0.5625</v>
      </c>
      <c r="T18" s="83">
        <v>2445</v>
      </c>
      <c r="U18" s="84">
        <v>181</v>
      </c>
      <c r="V18" s="56">
        <f t="shared" si="3"/>
        <v>13.508287292817679</v>
      </c>
    </row>
    <row r="19" spans="1:22" s="45" customFormat="1" ht="11.25">
      <c r="A19" s="37">
        <v>13</v>
      </c>
      <c r="B19" s="38"/>
      <c r="C19" s="39" t="s">
        <v>52</v>
      </c>
      <c r="D19" s="40" t="s">
        <v>24</v>
      </c>
      <c r="E19" s="57" t="s">
        <v>51</v>
      </c>
      <c r="F19" s="41">
        <v>43770</v>
      </c>
      <c r="G19" s="42" t="s">
        <v>29</v>
      </c>
      <c r="H19" s="46">
        <v>100</v>
      </c>
      <c r="I19" s="46">
        <v>1</v>
      </c>
      <c r="J19" s="80">
        <v>1</v>
      </c>
      <c r="K19" s="47">
        <v>23</v>
      </c>
      <c r="L19" s="85">
        <v>612</v>
      </c>
      <c r="M19" s="86">
        <v>47</v>
      </c>
      <c r="N19" s="53">
        <f>M19/J19</f>
        <v>47</v>
      </c>
      <c r="O19" s="55">
        <f t="shared" si="0"/>
        <v>13.02127659574468</v>
      </c>
      <c r="P19" s="43">
        <v>2414.00000001969</v>
      </c>
      <c r="Q19" s="44">
        <v>106</v>
      </c>
      <c r="R19" s="54">
        <f t="shared" si="1"/>
        <v>-0.7464788732415045</v>
      </c>
      <c r="S19" s="54">
        <f t="shared" si="2"/>
        <v>-0.5566037735849056</v>
      </c>
      <c r="T19" s="83">
        <v>6786517</v>
      </c>
      <c r="U19" s="84">
        <v>424934</v>
      </c>
      <c r="V19" s="56">
        <f t="shared" si="3"/>
        <v>15.97075545849473</v>
      </c>
    </row>
    <row r="20" spans="1:22" s="45" customFormat="1" ht="11.25">
      <c r="A20" s="37">
        <v>14</v>
      </c>
      <c r="B20" s="38"/>
      <c r="C20" s="39" t="s">
        <v>75</v>
      </c>
      <c r="D20" s="40" t="s">
        <v>35</v>
      </c>
      <c r="E20" s="57" t="s">
        <v>79</v>
      </c>
      <c r="F20" s="41">
        <v>43854</v>
      </c>
      <c r="G20" s="42" t="s">
        <v>29</v>
      </c>
      <c r="H20" s="46">
        <v>32</v>
      </c>
      <c r="I20" s="46">
        <v>2</v>
      </c>
      <c r="J20" s="80">
        <v>2</v>
      </c>
      <c r="K20" s="47">
        <v>6</v>
      </c>
      <c r="L20" s="85">
        <v>798</v>
      </c>
      <c r="M20" s="86">
        <v>46</v>
      </c>
      <c r="N20" s="53">
        <f>M20/J20</f>
        <v>23</v>
      </c>
      <c r="O20" s="55">
        <f t="shared" si="0"/>
        <v>17.347826086956523</v>
      </c>
      <c r="P20" s="43">
        <v>234</v>
      </c>
      <c r="Q20" s="44">
        <v>14</v>
      </c>
      <c r="R20" s="54">
        <f t="shared" si="1"/>
        <v>2.41025641025641</v>
      </c>
      <c r="S20" s="54">
        <f t="shared" si="2"/>
        <v>2.2857142857142856</v>
      </c>
      <c r="T20" s="83">
        <v>67503.5</v>
      </c>
      <c r="U20" s="84">
        <v>4067</v>
      </c>
      <c r="V20" s="56">
        <f t="shared" si="3"/>
        <v>16.59786083107942</v>
      </c>
    </row>
    <row r="21" spans="1:22" s="45" customFormat="1" ht="11.25">
      <c r="A21" s="37">
        <v>15</v>
      </c>
      <c r="B21" s="38"/>
      <c r="C21" s="39" t="s">
        <v>100</v>
      </c>
      <c r="D21" s="40" t="s">
        <v>31</v>
      </c>
      <c r="E21" s="57" t="s">
        <v>100</v>
      </c>
      <c r="F21" s="41">
        <v>43896</v>
      </c>
      <c r="G21" s="42" t="s">
        <v>28</v>
      </c>
      <c r="H21" s="46">
        <v>193</v>
      </c>
      <c r="I21" s="46">
        <v>5</v>
      </c>
      <c r="J21" s="80">
        <v>5</v>
      </c>
      <c r="K21" s="47">
        <v>6</v>
      </c>
      <c r="L21" s="85">
        <v>763</v>
      </c>
      <c r="M21" s="86">
        <v>45</v>
      </c>
      <c r="N21" s="53">
        <f>M21/J21</f>
        <v>9</v>
      </c>
      <c r="O21" s="55">
        <f t="shared" si="0"/>
        <v>16.955555555555556</v>
      </c>
      <c r="P21" s="43">
        <v>302</v>
      </c>
      <c r="Q21" s="44">
        <v>18</v>
      </c>
      <c r="R21" s="54">
        <f t="shared" si="1"/>
        <v>1.5264900662251655</v>
      </c>
      <c r="S21" s="54">
        <f t="shared" si="2"/>
        <v>1.5</v>
      </c>
      <c r="T21" s="81">
        <v>904189</v>
      </c>
      <c r="U21" s="82">
        <v>50832</v>
      </c>
      <c r="V21" s="56">
        <f t="shared" si="3"/>
        <v>17.787791155177842</v>
      </c>
    </row>
    <row r="22" spans="1:22" s="45" customFormat="1" ht="11.25">
      <c r="A22" s="37">
        <v>16</v>
      </c>
      <c r="B22" s="38"/>
      <c r="C22" s="39" t="s">
        <v>69</v>
      </c>
      <c r="D22" s="40" t="s">
        <v>27</v>
      </c>
      <c r="E22" s="57" t="s">
        <v>69</v>
      </c>
      <c r="F22" s="41">
        <v>43826</v>
      </c>
      <c r="G22" s="42" t="s">
        <v>28</v>
      </c>
      <c r="H22" s="46">
        <v>406</v>
      </c>
      <c r="I22" s="46">
        <v>8</v>
      </c>
      <c r="J22" s="80">
        <v>8</v>
      </c>
      <c r="K22" s="47">
        <v>19</v>
      </c>
      <c r="L22" s="85">
        <v>660</v>
      </c>
      <c r="M22" s="86">
        <v>45</v>
      </c>
      <c r="N22" s="53">
        <f>M22/J22</f>
        <v>5.625</v>
      </c>
      <c r="O22" s="55">
        <f t="shared" si="0"/>
        <v>14.666666666666666</v>
      </c>
      <c r="P22" s="43">
        <v>17109.33</v>
      </c>
      <c r="Q22" s="44">
        <v>2421</v>
      </c>
      <c r="R22" s="54">
        <f t="shared" si="1"/>
        <v>-0.9614245560755448</v>
      </c>
      <c r="S22" s="54">
        <f t="shared" si="2"/>
        <v>-0.9814126394052045</v>
      </c>
      <c r="T22" s="81">
        <v>55699690.51</v>
      </c>
      <c r="U22" s="82">
        <v>3442580</v>
      </c>
      <c r="V22" s="56">
        <f t="shared" si="3"/>
        <v>16.179635770265325</v>
      </c>
    </row>
    <row r="23" spans="1:22" s="45" customFormat="1" ht="11.25">
      <c r="A23" s="37">
        <v>17</v>
      </c>
      <c r="B23" s="38"/>
      <c r="C23" s="39" t="s">
        <v>66</v>
      </c>
      <c r="D23" s="40" t="s">
        <v>35</v>
      </c>
      <c r="E23" s="57" t="s">
        <v>66</v>
      </c>
      <c r="F23" s="41">
        <v>43812</v>
      </c>
      <c r="G23" s="58" t="s">
        <v>40</v>
      </c>
      <c r="H23" s="46">
        <v>300</v>
      </c>
      <c r="I23" s="46">
        <v>1</v>
      </c>
      <c r="J23" s="80">
        <v>1</v>
      </c>
      <c r="K23" s="47">
        <v>5</v>
      </c>
      <c r="L23" s="85">
        <v>610</v>
      </c>
      <c r="M23" s="86">
        <v>36</v>
      </c>
      <c r="N23" s="53">
        <f>M23/J23</f>
        <v>36</v>
      </c>
      <c r="O23" s="55">
        <f t="shared" si="0"/>
        <v>16.944444444444443</v>
      </c>
      <c r="P23" s="43">
        <v>9777</v>
      </c>
      <c r="Q23" s="44">
        <v>522</v>
      </c>
      <c r="R23" s="54">
        <f t="shared" si="1"/>
        <v>-0.9376086734172037</v>
      </c>
      <c r="S23" s="54">
        <f t="shared" si="2"/>
        <v>-0.9310344827586207</v>
      </c>
      <c r="T23" s="81">
        <v>1976435</v>
      </c>
      <c r="U23" s="82">
        <v>109438</v>
      </c>
      <c r="V23" s="56">
        <f t="shared" si="3"/>
        <v>18.05986037756538</v>
      </c>
    </row>
    <row r="24" spans="1:22" s="45" customFormat="1" ht="11.25">
      <c r="A24" s="37">
        <v>18</v>
      </c>
      <c r="B24" s="38"/>
      <c r="C24" s="39" t="s">
        <v>60</v>
      </c>
      <c r="D24" s="40" t="s">
        <v>30</v>
      </c>
      <c r="E24" s="57" t="s">
        <v>60</v>
      </c>
      <c r="F24" s="41">
        <v>43791</v>
      </c>
      <c r="G24" s="42" t="s">
        <v>28</v>
      </c>
      <c r="H24" s="46">
        <v>398</v>
      </c>
      <c r="I24" s="46">
        <v>3</v>
      </c>
      <c r="J24" s="80">
        <v>3</v>
      </c>
      <c r="K24" s="47">
        <v>20</v>
      </c>
      <c r="L24" s="85">
        <v>778</v>
      </c>
      <c r="M24" s="86">
        <v>33</v>
      </c>
      <c r="N24" s="53">
        <f>M24/J24</f>
        <v>11</v>
      </c>
      <c r="O24" s="55">
        <f t="shared" si="0"/>
        <v>23.575757575757574</v>
      </c>
      <c r="P24" s="43">
        <v>90</v>
      </c>
      <c r="Q24" s="44">
        <v>6</v>
      </c>
      <c r="R24" s="54">
        <f t="shared" si="1"/>
        <v>7.644444444444445</v>
      </c>
      <c r="S24" s="54">
        <f t="shared" si="2"/>
        <v>4.5</v>
      </c>
      <c r="T24" s="81">
        <v>31698984.81</v>
      </c>
      <c r="U24" s="82">
        <v>1876816</v>
      </c>
      <c r="V24" s="56">
        <f t="shared" si="3"/>
        <v>16.889766929736318</v>
      </c>
    </row>
    <row r="25" spans="1:22" s="45" customFormat="1" ht="11.25">
      <c r="A25" s="37">
        <v>19</v>
      </c>
      <c r="B25" s="38"/>
      <c r="C25" s="39" t="s">
        <v>77</v>
      </c>
      <c r="D25" s="40" t="s">
        <v>64</v>
      </c>
      <c r="E25" s="57" t="s">
        <v>76</v>
      </c>
      <c r="F25" s="41">
        <v>43854</v>
      </c>
      <c r="G25" s="58" t="s">
        <v>40</v>
      </c>
      <c r="H25" s="46">
        <v>271</v>
      </c>
      <c r="I25" s="46">
        <v>1</v>
      </c>
      <c r="J25" s="80">
        <v>1</v>
      </c>
      <c r="K25" s="47">
        <v>8</v>
      </c>
      <c r="L25" s="85">
        <v>727</v>
      </c>
      <c r="M25" s="86">
        <v>31</v>
      </c>
      <c r="N25" s="53">
        <f>M25/J25</f>
        <v>31</v>
      </c>
      <c r="O25" s="55">
        <f t="shared" si="0"/>
        <v>23.451612903225808</v>
      </c>
      <c r="P25" s="43">
        <v>1020</v>
      </c>
      <c r="Q25" s="44">
        <v>68</v>
      </c>
      <c r="R25" s="54">
        <f t="shared" si="1"/>
        <v>-0.2872549019607843</v>
      </c>
      <c r="S25" s="54">
        <f t="shared" si="2"/>
        <v>-0.5441176470588235</v>
      </c>
      <c r="T25" s="81">
        <v>2294541</v>
      </c>
      <c r="U25" s="82">
        <v>136030</v>
      </c>
      <c r="V25" s="56">
        <f t="shared" si="3"/>
        <v>16.867904138792913</v>
      </c>
    </row>
    <row r="26" spans="1:22" s="45" customFormat="1" ht="11.25">
      <c r="A26" s="37">
        <v>20</v>
      </c>
      <c r="B26" s="38"/>
      <c r="C26" s="39" t="s">
        <v>102</v>
      </c>
      <c r="D26" s="40" t="s">
        <v>24</v>
      </c>
      <c r="E26" s="57" t="s">
        <v>102</v>
      </c>
      <c r="F26" s="41">
        <v>43896</v>
      </c>
      <c r="G26" s="42" t="s">
        <v>33</v>
      </c>
      <c r="H26" s="46">
        <v>32</v>
      </c>
      <c r="I26" s="46">
        <v>5</v>
      </c>
      <c r="J26" s="80">
        <v>5</v>
      </c>
      <c r="K26" s="47">
        <v>5</v>
      </c>
      <c r="L26" s="85">
        <v>390</v>
      </c>
      <c r="M26" s="86">
        <v>26</v>
      </c>
      <c r="N26" s="53">
        <f>M26/J26</f>
        <v>5.2</v>
      </c>
      <c r="O26" s="55">
        <f t="shared" si="0"/>
        <v>15</v>
      </c>
      <c r="P26" s="43">
        <v>285</v>
      </c>
      <c r="Q26" s="44">
        <v>19</v>
      </c>
      <c r="R26" s="54">
        <f t="shared" si="1"/>
        <v>0.3684210526315789</v>
      </c>
      <c r="S26" s="54">
        <f t="shared" si="2"/>
        <v>0.3684210526315789</v>
      </c>
      <c r="T26" s="81">
        <v>30153.5</v>
      </c>
      <c r="U26" s="82">
        <v>1985</v>
      </c>
      <c r="V26" s="56">
        <f t="shared" si="3"/>
        <v>15.190680100755667</v>
      </c>
    </row>
    <row r="27" spans="1:22" s="45" customFormat="1" ht="11.25">
      <c r="A27" s="37">
        <v>21</v>
      </c>
      <c r="B27" s="38"/>
      <c r="C27" s="39" t="s">
        <v>86</v>
      </c>
      <c r="D27" s="40" t="s">
        <v>53</v>
      </c>
      <c r="E27" s="57" t="s">
        <v>86</v>
      </c>
      <c r="F27" s="41">
        <v>43861</v>
      </c>
      <c r="G27" s="42" t="s">
        <v>23</v>
      </c>
      <c r="H27" s="46">
        <v>388</v>
      </c>
      <c r="I27" s="46">
        <v>3</v>
      </c>
      <c r="J27" s="80">
        <v>3</v>
      </c>
      <c r="K27" s="47">
        <v>10</v>
      </c>
      <c r="L27" s="85">
        <v>255</v>
      </c>
      <c r="M27" s="86">
        <v>23</v>
      </c>
      <c r="N27" s="53">
        <f>M27/J27</f>
        <v>7.666666666666667</v>
      </c>
      <c r="O27" s="55">
        <f t="shared" si="0"/>
        <v>11.08695652173913</v>
      </c>
      <c r="P27" s="43">
        <v>1137</v>
      </c>
      <c r="Q27" s="44">
        <v>84</v>
      </c>
      <c r="R27" s="54">
        <f t="shared" si="1"/>
        <v>-0.7757255936675461</v>
      </c>
      <c r="S27" s="54">
        <f t="shared" si="2"/>
        <v>-0.7261904761904762</v>
      </c>
      <c r="T27" s="81">
        <v>63413431</v>
      </c>
      <c r="U27" s="82">
        <v>3629159</v>
      </c>
      <c r="V27" s="56">
        <f t="shared" si="3"/>
        <v>17.473312963141048</v>
      </c>
    </row>
    <row r="28" spans="1:22" s="45" customFormat="1" ht="11.25">
      <c r="A28" s="37">
        <v>22</v>
      </c>
      <c r="B28" s="38"/>
      <c r="C28" s="39" t="s">
        <v>92</v>
      </c>
      <c r="D28" s="40" t="s">
        <v>68</v>
      </c>
      <c r="E28" s="57" t="s">
        <v>93</v>
      </c>
      <c r="F28" s="41">
        <v>43882</v>
      </c>
      <c r="G28" s="42" t="s">
        <v>28</v>
      </c>
      <c r="H28" s="46">
        <v>294</v>
      </c>
      <c r="I28" s="46">
        <v>1</v>
      </c>
      <c r="J28" s="80">
        <v>1</v>
      </c>
      <c r="K28" s="47">
        <v>8</v>
      </c>
      <c r="L28" s="85">
        <v>384</v>
      </c>
      <c r="M28" s="86">
        <v>21</v>
      </c>
      <c r="N28" s="53">
        <f>M28/J28</f>
        <v>21</v>
      </c>
      <c r="O28" s="55">
        <f t="shared" si="0"/>
        <v>18.285714285714285</v>
      </c>
      <c r="P28" s="43">
        <v>1395</v>
      </c>
      <c r="Q28" s="44">
        <v>60</v>
      </c>
      <c r="R28" s="54">
        <f t="shared" si="1"/>
        <v>-0.7247311827956989</v>
      </c>
      <c r="S28" s="54">
        <f t="shared" si="2"/>
        <v>-0.65</v>
      </c>
      <c r="T28" s="81">
        <v>1604870.5</v>
      </c>
      <c r="U28" s="82">
        <v>94983</v>
      </c>
      <c r="V28" s="56">
        <f t="shared" si="3"/>
        <v>16.896397250034216</v>
      </c>
    </row>
    <row r="29" spans="1:22" s="45" customFormat="1" ht="11.25">
      <c r="A29" s="37">
        <v>23</v>
      </c>
      <c r="B29" s="38"/>
      <c r="C29" s="39" t="s">
        <v>90</v>
      </c>
      <c r="D29" s="40" t="s">
        <v>68</v>
      </c>
      <c r="E29" s="57" t="s">
        <v>91</v>
      </c>
      <c r="F29" s="41">
        <v>43875</v>
      </c>
      <c r="G29" s="42" t="s">
        <v>23</v>
      </c>
      <c r="H29" s="46">
        <v>265</v>
      </c>
      <c r="I29" s="46">
        <v>3</v>
      </c>
      <c r="J29" s="80">
        <v>3</v>
      </c>
      <c r="K29" s="47">
        <v>8</v>
      </c>
      <c r="L29" s="85">
        <v>352</v>
      </c>
      <c r="M29" s="86">
        <v>21</v>
      </c>
      <c r="N29" s="53">
        <f>M29/J29</f>
        <v>7</v>
      </c>
      <c r="O29" s="55">
        <f t="shared" si="0"/>
        <v>16.761904761904763</v>
      </c>
      <c r="P29" s="43">
        <v>552</v>
      </c>
      <c r="Q29" s="44">
        <v>39</v>
      </c>
      <c r="R29" s="54">
        <f t="shared" si="1"/>
        <v>-0.36231884057971014</v>
      </c>
      <c r="S29" s="54">
        <f t="shared" si="2"/>
        <v>-0.46153846153846156</v>
      </c>
      <c r="T29" s="81">
        <v>5529999</v>
      </c>
      <c r="U29" s="82">
        <v>311667</v>
      </c>
      <c r="V29" s="56">
        <f t="shared" si="3"/>
        <v>17.743293322680938</v>
      </c>
    </row>
    <row r="30" spans="1:22" s="45" customFormat="1" ht="11.25">
      <c r="A30" s="37">
        <v>24</v>
      </c>
      <c r="B30" s="38"/>
      <c r="C30" s="39" t="s">
        <v>95</v>
      </c>
      <c r="D30" s="40" t="s">
        <v>53</v>
      </c>
      <c r="E30" s="57" t="s">
        <v>95</v>
      </c>
      <c r="F30" s="41">
        <v>43889</v>
      </c>
      <c r="G30" s="42" t="s">
        <v>28</v>
      </c>
      <c r="H30" s="46">
        <v>181</v>
      </c>
      <c r="I30" s="46">
        <v>3</v>
      </c>
      <c r="J30" s="80">
        <v>3</v>
      </c>
      <c r="K30" s="47">
        <v>3</v>
      </c>
      <c r="L30" s="85">
        <v>270</v>
      </c>
      <c r="M30" s="86">
        <v>18</v>
      </c>
      <c r="N30" s="53">
        <f>M30/J30</f>
        <v>6</v>
      </c>
      <c r="O30" s="55">
        <f t="shared" si="0"/>
        <v>15</v>
      </c>
      <c r="P30" s="43">
        <v>7609</v>
      </c>
      <c r="Q30" s="44">
        <v>468</v>
      </c>
      <c r="R30" s="54">
        <f t="shared" si="1"/>
        <v>-0.9645157050860823</v>
      </c>
      <c r="S30" s="54">
        <f t="shared" si="2"/>
        <v>-0.9615384615384616</v>
      </c>
      <c r="T30" s="81">
        <v>265494.5</v>
      </c>
      <c r="U30" s="82">
        <v>15267</v>
      </c>
      <c r="V30" s="56">
        <f t="shared" si="3"/>
        <v>17.390089736031964</v>
      </c>
    </row>
    <row r="31" spans="1:22" s="45" customFormat="1" ht="11.25">
      <c r="A31" s="37">
        <v>25</v>
      </c>
      <c r="B31" s="38"/>
      <c r="C31" s="39" t="s">
        <v>65</v>
      </c>
      <c r="D31" s="40" t="s">
        <v>64</v>
      </c>
      <c r="E31" s="57" t="s">
        <v>63</v>
      </c>
      <c r="F31" s="41">
        <v>43805</v>
      </c>
      <c r="G31" s="58" t="s">
        <v>40</v>
      </c>
      <c r="H31" s="46">
        <v>171</v>
      </c>
      <c r="I31" s="46">
        <v>1</v>
      </c>
      <c r="J31" s="80">
        <v>1</v>
      </c>
      <c r="K31" s="47">
        <v>9</v>
      </c>
      <c r="L31" s="85">
        <v>340</v>
      </c>
      <c r="M31" s="86">
        <v>17</v>
      </c>
      <c r="N31" s="53">
        <f>M31/J31</f>
        <v>17</v>
      </c>
      <c r="O31" s="55">
        <f t="shared" si="0"/>
        <v>20</v>
      </c>
      <c r="P31" s="43">
        <v>180</v>
      </c>
      <c r="Q31" s="44">
        <v>9</v>
      </c>
      <c r="R31" s="54">
        <f t="shared" si="1"/>
        <v>0.8888888888888888</v>
      </c>
      <c r="S31" s="54">
        <f t="shared" si="2"/>
        <v>0.8888888888888888</v>
      </c>
      <c r="T31" s="81">
        <v>494173</v>
      </c>
      <c r="U31" s="82">
        <v>27787</v>
      </c>
      <c r="V31" s="56">
        <f t="shared" si="3"/>
        <v>17.784323604563284</v>
      </c>
    </row>
    <row r="32" spans="1:22" s="45" customFormat="1" ht="11.25">
      <c r="A32" s="37">
        <v>26</v>
      </c>
      <c r="B32" s="38"/>
      <c r="C32" s="39" t="s">
        <v>43</v>
      </c>
      <c r="D32" s="40" t="s">
        <v>30</v>
      </c>
      <c r="E32" s="57" t="s">
        <v>43</v>
      </c>
      <c r="F32" s="41">
        <v>43532</v>
      </c>
      <c r="G32" s="42" t="s">
        <v>23</v>
      </c>
      <c r="H32" s="46">
        <v>388</v>
      </c>
      <c r="I32" s="46">
        <v>2</v>
      </c>
      <c r="J32" s="80">
        <v>2</v>
      </c>
      <c r="K32" s="47">
        <v>11</v>
      </c>
      <c r="L32" s="85">
        <v>140</v>
      </c>
      <c r="M32" s="86">
        <v>16</v>
      </c>
      <c r="N32" s="53">
        <f>M32/J32</f>
        <v>8</v>
      </c>
      <c r="O32" s="55">
        <f t="shared" si="0"/>
        <v>8.75</v>
      </c>
      <c r="P32" s="43">
        <v>592</v>
      </c>
      <c r="Q32" s="44">
        <v>32</v>
      </c>
      <c r="R32" s="54">
        <f t="shared" si="1"/>
        <v>-0.7635135135135135</v>
      </c>
      <c r="S32" s="54">
        <f t="shared" si="2"/>
        <v>-0.5</v>
      </c>
      <c r="T32" s="81">
        <v>19425965</v>
      </c>
      <c r="U32" s="82">
        <v>1081089</v>
      </c>
      <c r="V32" s="56">
        <f t="shared" si="3"/>
        <v>17.96888600291003</v>
      </c>
    </row>
    <row r="33" spans="1:22" s="45" customFormat="1" ht="11.25">
      <c r="A33" s="37">
        <v>27</v>
      </c>
      <c r="B33" s="38"/>
      <c r="C33" s="39" t="s">
        <v>42</v>
      </c>
      <c r="D33" s="40" t="s">
        <v>25</v>
      </c>
      <c r="E33" s="57" t="s">
        <v>36</v>
      </c>
      <c r="F33" s="41">
        <v>43490</v>
      </c>
      <c r="G33" s="42" t="s">
        <v>29</v>
      </c>
      <c r="H33" s="46">
        <v>30</v>
      </c>
      <c r="I33" s="46">
        <v>1</v>
      </c>
      <c r="J33" s="80">
        <v>1</v>
      </c>
      <c r="K33" s="47">
        <v>7</v>
      </c>
      <c r="L33" s="85">
        <v>150</v>
      </c>
      <c r="M33" s="86">
        <v>15</v>
      </c>
      <c r="N33" s="53">
        <f>M33/J33</f>
        <v>15</v>
      </c>
      <c r="O33" s="55">
        <f t="shared" si="0"/>
        <v>10</v>
      </c>
      <c r="P33" s="43">
        <v>4752</v>
      </c>
      <c r="Q33" s="44">
        <v>475</v>
      </c>
      <c r="R33" s="54">
        <f t="shared" si="1"/>
        <v>-0.9684343434343434</v>
      </c>
      <c r="S33" s="54">
        <f t="shared" si="2"/>
        <v>-0.968421052631579</v>
      </c>
      <c r="T33" s="83">
        <v>101722.8</v>
      </c>
      <c r="U33" s="84">
        <v>7440</v>
      </c>
      <c r="V33" s="56">
        <f t="shared" si="3"/>
        <v>13.67241935483871</v>
      </c>
    </row>
    <row r="34" spans="1:22" s="45" customFormat="1" ht="11.25">
      <c r="A34" s="37">
        <v>28</v>
      </c>
      <c r="B34" s="38"/>
      <c r="C34" s="39" t="s">
        <v>88</v>
      </c>
      <c r="D34" s="40" t="s">
        <v>67</v>
      </c>
      <c r="E34" s="57" t="s">
        <v>88</v>
      </c>
      <c r="F34" s="41">
        <v>43875</v>
      </c>
      <c r="G34" s="42" t="s">
        <v>28</v>
      </c>
      <c r="H34" s="46">
        <v>235</v>
      </c>
      <c r="I34" s="46">
        <v>1</v>
      </c>
      <c r="J34" s="80">
        <v>1</v>
      </c>
      <c r="K34" s="47">
        <v>8</v>
      </c>
      <c r="L34" s="85">
        <v>147</v>
      </c>
      <c r="M34" s="86">
        <v>14</v>
      </c>
      <c r="N34" s="53">
        <f>M34/J34</f>
        <v>14</v>
      </c>
      <c r="O34" s="55">
        <f t="shared" si="0"/>
        <v>10.5</v>
      </c>
      <c r="P34" s="43">
        <v>75</v>
      </c>
      <c r="Q34" s="44">
        <v>5</v>
      </c>
      <c r="R34" s="54">
        <f t="shared" si="1"/>
        <v>0.96</v>
      </c>
      <c r="S34" s="54">
        <f t="shared" si="2"/>
        <v>1.8</v>
      </c>
      <c r="T34" s="81">
        <v>815513.2</v>
      </c>
      <c r="U34" s="82">
        <v>72222</v>
      </c>
      <c r="V34" s="56">
        <f t="shared" si="3"/>
        <v>11.291755974633768</v>
      </c>
    </row>
    <row r="35" spans="1:22" s="45" customFormat="1" ht="11.25">
      <c r="A35" s="37">
        <v>29</v>
      </c>
      <c r="B35" s="38"/>
      <c r="C35" s="39" t="s">
        <v>48</v>
      </c>
      <c r="D35" s="40" t="s">
        <v>31</v>
      </c>
      <c r="E35" s="57" t="s">
        <v>49</v>
      </c>
      <c r="F35" s="41">
        <v>43731</v>
      </c>
      <c r="G35" s="42" t="s">
        <v>29</v>
      </c>
      <c r="H35" s="46">
        <v>35</v>
      </c>
      <c r="I35" s="46">
        <v>1</v>
      </c>
      <c r="J35" s="80">
        <v>1</v>
      </c>
      <c r="K35" s="47">
        <v>6</v>
      </c>
      <c r="L35" s="85">
        <v>120</v>
      </c>
      <c r="M35" s="86">
        <v>12</v>
      </c>
      <c r="N35" s="53">
        <f>M35/J35</f>
        <v>12</v>
      </c>
      <c r="O35" s="55">
        <f t="shared" si="0"/>
        <v>10</v>
      </c>
      <c r="P35" s="43">
        <v>2970</v>
      </c>
      <c r="Q35" s="44">
        <v>297</v>
      </c>
      <c r="R35" s="54">
        <f t="shared" si="1"/>
        <v>-0.9595959595959596</v>
      </c>
      <c r="S35" s="54">
        <f t="shared" si="2"/>
        <v>-0.9595959595959596</v>
      </c>
      <c r="T35" s="83">
        <v>41126</v>
      </c>
      <c r="U35" s="84">
        <v>2676</v>
      </c>
      <c r="V35" s="56">
        <f t="shared" si="3"/>
        <v>15.368460388639761</v>
      </c>
    </row>
    <row r="36" spans="1:22" s="45" customFormat="1" ht="11.25">
      <c r="A36" s="37">
        <v>30</v>
      </c>
      <c r="B36" s="38"/>
      <c r="C36" s="39" t="s">
        <v>61</v>
      </c>
      <c r="D36" s="40" t="s">
        <v>53</v>
      </c>
      <c r="E36" s="57" t="s">
        <v>62</v>
      </c>
      <c r="F36" s="41">
        <v>43805</v>
      </c>
      <c r="G36" s="42" t="s">
        <v>32</v>
      </c>
      <c r="H36" s="46">
        <v>26</v>
      </c>
      <c r="I36" s="46">
        <v>1</v>
      </c>
      <c r="J36" s="80">
        <v>1</v>
      </c>
      <c r="K36" s="47">
        <v>17</v>
      </c>
      <c r="L36" s="85">
        <v>180</v>
      </c>
      <c r="M36" s="86">
        <v>9</v>
      </c>
      <c r="N36" s="53">
        <f>M36/J36</f>
        <v>9</v>
      </c>
      <c r="O36" s="55">
        <f t="shared" si="0"/>
        <v>20</v>
      </c>
      <c r="P36" s="43">
        <v>5940</v>
      </c>
      <c r="Q36" s="44">
        <v>594</v>
      </c>
      <c r="R36" s="54">
        <f t="shared" si="1"/>
        <v>-0.9696969696969697</v>
      </c>
      <c r="S36" s="54">
        <f t="shared" si="2"/>
        <v>-0.9848484848484849</v>
      </c>
      <c r="T36" s="81">
        <v>703867.59</v>
      </c>
      <c r="U36" s="82">
        <v>42485</v>
      </c>
      <c r="V36" s="56">
        <f t="shared" si="3"/>
        <v>16.567437683888432</v>
      </c>
    </row>
    <row r="37" spans="1:22" s="45" customFormat="1" ht="11.25">
      <c r="A37" s="37">
        <v>31</v>
      </c>
      <c r="B37" s="38"/>
      <c r="C37" s="39" t="s">
        <v>37</v>
      </c>
      <c r="D37" s="40" t="s">
        <v>35</v>
      </c>
      <c r="E37" s="57" t="s">
        <v>37</v>
      </c>
      <c r="F37" s="41">
        <v>41964</v>
      </c>
      <c r="G37" s="42" t="s">
        <v>29</v>
      </c>
      <c r="H37" s="46">
        <v>58</v>
      </c>
      <c r="I37" s="46">
        <v>1</v>
      </c>
      <c r="J37" s="80">
        <v>1</v>
      </c>
      <c r="K37" s="47">
        <v>43</v>
      </c>
      <c r="L37" s="85">
        <v>0</v>
      </c>
      <c r="M37" s="86">
        <v>9</v>
      </c>
      <c r="N37" s="53">
        <f>M37/J37</f>
        <v>9</v>
      </c>
      <c r="O37" s="55">
        <f t="shared" si="0"/>
        <v>0</v>
      </c>
      <c r="P37" s="43">
        <v>77</v>
      </c>
      <c r="Q37" s="44">
        <v>21</v>
      </c>
      <c r="R37" s="54">
        <f t="shared" si="1"/>
        <v>-1</v>
      </c>
      <c r="S37" s="54">
        <f t="shared" si="2"/>
        <v>-0.5714285714285714</v>
      </c>
      <c r="T37" s="81">
        <v>2097475.2</v>
      </c>
      <c r="U37" s="82">
        <v>203019</v>
      </c>
      <c r="V37" s="56">
        <f t="shared" si="3"/>
        <v>10.331423167289762</v>
      </c>
    </row>
    <row r="38" spans="1:22" s="45" customFormat="1" ht="11.25">
      <c r="A38" s="37">
        <v>32</v>
      </c>
      <c r="B38" s="38"/>
      <c r="C38" s="60" t="s">
        <v>45</v>
      </c>
      <c r="D38" s="40" t="s">
        <v>25</v>
      </c>
      <c r="E38" s="57" t="s">
        <v>46</v>
      </c>
      <c r="F38" s="41">
        <v>29328</v>
      </c>
      <c r="G38" s="42" t="s">
        <v>32</v>
      </c>
      <c r="H38" s="46">
        <v>37</v>
      </c>
      <c r="I38" s="46">
        <v>1</v>
      </c>
      <c r="J38" s="80">
        <v>1</v>
      </c>
      <c r="K38" s="47">
        <v>12</v>
      </c>
      <c r="L38" s="85">
        <v>140</v>
      </c>
      <c r="M38" s="86">
        <v>7</v>
      </c>
      <c r="N38" s="53">
        <f>M38/J38</f>
        <v>7</v>
      </c>
      <c r="O38" s="55">
        <f t="shared" si="0"/>
        <v>20</v>
      </c>
      <c r="P38" s="43">
        <v>479.999999971389</v>
      </c>
      <c r="Q38" s="44">
        <v>24</v>
      </c>
      <c r="R38" s="54">
        <f t="shared" si="1"/>
        <v>-0.7083333333159482</v>
      </c>
      <c r="S38" s="54">
        <f t="shared" si="2"/>
        <v>-0.7083333333333334</v>
      </c>
      <c r="T38" s="81">
        <v>80475.35</v>
      </c>
      <c r="U38" s="82">
        <v>5741</v>
      </c>
      <c r="V38" s="56">
        <f t="shared" si="3"/>
        <v>14.01765371886431</v>
      </c>
    </row>
    <row r="39" spans="1:22" s="45" customFormat="1" ht="11.25">
      <c r="A39" s="37">
        <v>33</v>
      </c>
      <c r="B39" s="38"/>
      <c r="C39" s="61" t="s">
        <v>70</v>
      </c>
      <c r="D39" s="40" t="s">
        <v>67</v>
      </c>
      <c r="E39" s="57" t="s">
        <v>70</v>
      </c>
      <c r="F39" s="41">
        <v>43826</v>
      </c>
      <c r="G39" s="42" t="s">
        <v>28</v>
      </c>
      <c r="H39" s="46">
        <v>67</v>
      </c>
      <c r="I39" s="46">
        <v>1</v>
      </c>
      <c r="J39" s="80">
        <v>1</v>
      </c>
      <c r="K39" s="47">
        <v>14</v>
      </c>
      <c r="L39" s="85">
        <v>100</v>
      </c>
      <c r="M39" s="86">
        <v>6</v>
      </c>
      <c r="N39" s="53">
        <f>M39/J39</f>
        <v>6</v>
      </c>
      <c r="O39" s="55">
        <f t="shared" si="0"/>
        <v>16.666666666666668</v>
      </c>
      <c r="P39" s="43">
        <v>146</v>
      </c>
      <c r="Q39" s="44">
        <v>16</v>
      </c>
      <c r="R39" s="54">
        <f t="shared" si="1"/>
        <v>-0.3150684931506849</v>
      </c>
      <c r="S39" s="54">
        <f t="shared" si="2"/>
        <v>-0.625</v>
      </c>
      <c r="T39" s="81">
        <v>38340.75</v>
      </c>
      <c r="U39" s="82">
        <v>3036</v>
      </c>
      <c r="V39" s="56">
        <f t="shared" si="3"/>
        <v>12.628705533596838</v>
      </c>
    </row>
    <row r="40" spans="1:22" s="45" customFormat="1" ht="11.25">
      <c r="A40" s="37">
        <v>34</v>
      </c>
      <c r="B40" s="38"/>
      <c r="C40" s="39" t="s">
        <v>54</v>
      </c>
      <c r="D40" s="40" t="s">
        <v>31</v>
      </c>
      <c r="E40" s="57" t="s">
        <v>55</v>
      </c>
      <c r="F40" s="41">
        <v>43777</v>
      </c>
      <c r="G40" s="42" t="s">
        <v>32</v>
      </c>
      <c r="H40" s="46">
        <v>17</v>
      </c>
      <c r="I40" s="46">
        <v>1</v>
      </c>
      <c r="J40" s="80">
        <v>1</v>
      </c>
      <c r="K40" s="47">
        <v>9</v>
      </c>
      <c r="L40" s="85">
        <v>48</v>
      </c>
      <c r="M40" s="86">
        <v>6</v>
      </c>
      <c r="N40" s="53">
        <f>M40/J40</f>
        <v>6</v>
      </c>
      <c r="O40" s="55">
        <f t="shared" si="0"/>
        <v>8</v>
      </c>
      <c r="P40" s="43">
        <v>3920.4</v>
      </c>
      <c r="Q40" s="44">
        <v>392</v>
      </c>
      <c r="R40" s="54">
        <f t="shared" si="1"/>
        <v>-0.987756351392715</v>
      </c>
      <c r="S40" s="54">
        <f t="shared" si="2"/>
        <v>-0.9846938775510204</v>
      </c>
      <c r="T40" s="81">
        <v>39695.79</v>
      </c>
      <c r="U40" s="82">
        <v>3023</v>
      </c>
      <c r="V40" s="56">
        <f t="shared" si="3"/>
        <v>13.131257029440953</v>
      </c>
    </row>
    <row r="41" spans="1:22" s="45" customFormat="1" ht="11.25">
      <c r="A41" s="37">
        <v>35</v>
      </c>
      <c r="B41" s="38"/>
      <c r="C41" s="39" t="s">
        <v>58</v>
      </c>
      <c r="D41" s="40" t="s">
        <v>24</v>
      </c>
      <c r="E41" s="57" t="s">
        <v>57</v>
      </c>
      <c r="F41" s="41">
        <v>43784</v>
      </c>
      <c r="G41" s="42" t="s">
        <v>32</v>
      </c>
      <c r="H41" s="46">
        <v>25</v>
      </c>
      <c r="I41" s="46">
        <v>1</v>
      </c>
      <c r="J41" s="80">
        <v>1</v>
      </c>
      <c r="K41" s="47">
        <v>13</v>
      </c>
      <c r="L41" s="85">
        <v>80</v>
      </c>
      <c r="M41" s="86">
        <v>4</v>
      </c>
      <c r="N41" s="53">
        <f>M41/J41</f>
        <v>4</v>
      </c>
      <c r="O41" s="55">
        <f t="shared" si="0"/>
        <v>20</v>
      </c>
      <c r="P41" s="43">
        <v>795</v>
      </c>
      <c r="Q41" s="44">
        <v>44</v>
      </c>
      <c r="R41" s="54">
        <f t="shared" si="1"/>
        <v>-0.89937106918239</v>
      </c>
      <c r="S41" s="54">
        <f t="shared" si="2"/>
        <v>-0.9090909090909091</v>
      </c>
      <c r="T41" s="81">
        <v>296438.49000000005</v>
      </c>
      <c r="U41" s="82">
        <v>18273</v>
      </c>
      <c r="V41" s="56">
        <f t="shared" si="3"/>
        <v>16.222759809555082</v>
      </c>
    </row>
    <row r="42" spans="1:22" s="45" customFormat="1" ht="11.25">
      <c r="A42" s="37">
        <v>36</v>
      </c>
      <c r="B42" s="38"/>
      <c r="C42" s="59" t="s">
        <v>44</v>
      </c>
      <c r="D42" s="40" t="s">
        <v>47</v>
      </c>
      <c r="E42" s="57" t="s">
        <v>44</v>
      </c>
      <c r="F42" s="41">
        <v>26568</v>
      </c>
      <c r="G42" s="42" t="s">
        <v>32</v>
      </c>
      <c r="H42" s="46">
        <v>25</v>
      </c>
      <c r="I42" s="46">
        <v>1</v>
      </c>
      <c r="J42" s="80">
        <v>1</v>
      </c>
      <c r="K42" s="47">
        <v>10</v>
      </c>
      <c r="L42" s="85">
        <v>80</v>
      </c>
      <c r="M42" s="86">
        <v>4</v>
      </c>
      <c r="N42" s="53">
        <f>M42/J42</f>
        <v>4</v>
      </c>
      <c r="O42" s="55">
        <f t="shared" si="0"/>
        <v>20</v>
      </c>
      <c r="P42" s="43">
        <v>339.999999991173</v>
      </c>
      <c r="Q42" s="44">
        <v>17</v>
      </c>
      <c r="R42" s="54">
        <f t="shared" si="1"/>
        <v>-0.7647058823468326</v>
      </c>
      <c r="S42" s="54">
        <f t="shared" si="2"/>
        <v>-0.7647058823529411</v>
      </c>
      <c r="T42" s="81">
        <v>69211.28</v>
      </c>
      <c r="U42" s="82">
        <v>5460</v>
      </c>
      <c r="V42" s="56">
        <f t="shared" si="3"/>
        <v>12.676058608058607</v>
      </c>
    </row>
    <row r="43" spans="1:22" s="45" customFormat="1" ht="11.25">
      <c r="A43" s="37">
        <v>37</v>
      </c>
      <c r="B43" s="38"/>
      <c r="C43" s="39" t="s">
        <v>71</v>
      </c>
      <c r="D43" s="40" t="s">
        <v>68</v>
      </c>
      <c r="E43" s="57" t="s">
        <v>71</v>
      </c>
      <c r="F43" s="41">
        <v>43833</v>
      </c>
      <c r="G43" s="42" t="s">
        <v>29</v>
      </c>
      <c r="H43" s="46">
        <v>52</v>
      </c>
      <c r="I43" s="46">
        <v>1</v>
      </c>
      <c r="J43" s="80">
        <v>1</v>
      </c>
      <c r="K43" s="47">
        <v>11</v>
      </c>
      <c r="L43" s="85">
        <v>40</v>
      </c>
      <c r="M43" s="86">
        <v>4</v>
      </c>
      <c r="N43" s="53">
        <f>M43/J43</f>
        <v>4</v>
      </c>
      <c r="O43" s="55">
        <f t="shared" si="0"/>
        <v>10</v>
      </c>
      <c r="P43" s="43">
        <v>7095</v>
      </c>
      <c r="Q43" s="44">
        <v>658</v>
      </c>
      <c r="R43" s="54">
        <f t="shared" si="1"/>
        <v>-0.9943622269203665</v>
      </c>
      <c r="S43" s="54">
        <f t="shared" si="2"/>
        <v>-0.993920972644377</v>
      </c>
      <c r="T43" s="83">
        <v>457383.5</v>
      </c>
      <c r="U43" s="84">
        <v>20929</v>
      </c>
      <c r="V43" s="56">
        <f t="shared" si="3"/>
        <v>21.854054183190787</v>
      </c>
    </row>
    <row r="44" spans="1:22" s="45" customFormat="1" ht="11.25">
      <c r="A44" s="37">
        <v>38</v>
      </c>
      <c r="B44" s="38"/>
      <c r="C44" s="39" t="s">
        <v>74</v>
      </c>
      <c r="D44" s="40" t="s">
        <v>30</v>
      </c>
      <c r="E44" s="57" t="s">
        <v>78</v>
      </c>
      <c r="F44" s="41">
        <v>43854</v>
      </c>
      <c r="G44" s="42" t="s">
        <v>29</v>
      </c>
      <c r="H44" s="46">
        <v>26</v>
      </c>
      <c r="I44" s="46">
        <v>1</v>
      </c>
      <c r="J44" s="80">
        <v>1</v>
      </c>
      <c r="K44" s="47">
        <v>8</v>
      </c>
      <c r="L44" s="85">
        <v>40</v>
      </c>
      <c r="M44" s="86">
        <v>4</v>
      </c>
      <c r="N44" s="53">
        <f>M44/J44</f>
        <v>4</v>
      </c>
      <c r="O44" s="55">
        <f t="shared" si="0"/>
        <v>10</v>
      </c>
      <c r="P44" s="43">
        <v>334.999999977172</v>
      </c>
      <c r="Q44" s="44">
        <v>19</v>
      </c>
      <c r="R44" s="54">
        <f t="shared" si="1"/>
        <v>-0.8805970149172366</v>
      </c>
      <c r="S44" s="54">
        <f t="shared" si="2"/>
        <v>-0.7894736842105263</v>
      </c>
      <c r="T44" s="83">
        <v>144660.2</v>
      </c>
      <c r="U44" s="84">
        <v>7743</v>
      </c>
      <c r="V44" s="56">
        <f t="shared" si="3"/>
        <v>18.68270696112618</v>
      </c>
    </row>
    <row r="45" spans="1:22" s="45" customFormat="1" ht="11.25">
      <c r="A45" s="37">
        <v>39</v>
      </c>
      <c r="B45" s="38"/>
      <c r="C45" s="39" t="s">
        <v>38</v>
      </c>
      <c r="D45" s="40" t="s">
        <v>26</v>
      </c>
      <c r="E45" s="57" t="s">
        <v>39</v>
      </c>
      <c r="F45" s="41">
        <v>43308</v>
      </c>
      <c r="G45" s="42" t="s">
        <v>29</v>
      </c>
      <c r="H45" s="46">
        <v>242</v>
      </c>
      <c r="I45" s="46">
        <v>1</v>
      </c>
      <c r="J45" s="80">
        <v>1</v>
      </c>
      <c r="K45" s="47">
        <v>47</v>
      </c>
      <c r="L45" s="85">
        <v>40</v>
      </c>
      <c r="M45" s="86">
        <v>3</v>
      </c>
      <c r="N45" s="53">
        <f>M45/J45</f>
        <v>3</v>
      </c>
      <c r="O45" s="55">
        <f t="shared" si="0"/>
        <v>13.333333333333334</v>
      </c>
      <c r="P45" s="43">
        <v>363.999999976016</v>
      </c>
      <c r="Q45" s="44">
        <v>34</v>
      </c>
      <c r="R45" s="54">
        <f t="shared" si="1"/>
        <v>-0.8901098901026494</v>
      </c>
      <c r="S45" s="54">
        <f t="shared" si="2"/>
        <v>-0.9117647058823529</v>
      </c>
      <c r="T45" s="83">
        <v>964762.7400000002</v>
      </c>
      <c r="U45" s="84">
        <v>93046</v>
      </c>
      <c r="V45" s="56">
        <f t="shared" si="3"/>
        <v>10.3686643165746</v>
      </c>
    </row>
    <row r="46" spans="1:22" s="45" customFormat="1" ht="11.25">
      <c r="A46" s="37">
        <v>40</v>
      </c>
      <c r="B46" s="38"/>
      <c r="C46" s="39" t="s">
        <v>34</v>
      </c>
      <c r="D46" s="40" t="s">
        <v>31</v>
      </c>
      <c r="E46" s="57" t="s">
        <v>34</v>
      </c>
      <c r="F46" s="41">
        <v>43147</v>
      </c>
      <c r="G46" s="42" t="s">
        <v>23</v>
      </c>
      <c r="H46" s="46">
        <v>299</v>
      </c>
      <c r="I46" s="46">
        <v>1</v>
      </c>
      <c r="J46" s="80">
        <v>1</v>
      </c>
      <c r="K46" s="47">
        <v>15</v>
      </c>
      <c r="L46" s="85">
        <v>35</v>
      </c>
      <c r="M46" s="86">
        <v>2</v>
      </c>
      <c r="N46" s="53">
        <f>M46/J46</f>
        <v>2</v>
      </c>
      <c r="O46" s="55">
        <f t="shared" si="0"/>
        <v>17.5</v>
      </c>
      <c r="P46" s="43">
        <v>7161</v>
      </c>
      <c r="Q46" s="44">
        <v>1197</v>
      </c>
      <c r="R46" s="54">
        <f t="shared" si="1"/>
        <v>-0.9951124144672532</v>
      </c>
      <c r="S46" s="54">
        <f t="shared" si="2"/>
        <v>-0.9983291562238931</v>
      </c>
      <c r="T46" s="81">
        <v>10652086</v>
      </c>
      <c r="U46" s="82">
        <v>717706</v>
      </c>
      <c r="V46" s="56">
        <f t="shared" si="3"/>
        <v>14.841851677427805</v>
      </c>
    </row>
    <row r="47" spans="1:22" s="45" customFormat="1" ht="11.25">
      <c r="A47" s="37">
        <v>41</v>
      </c>
      <c r="B47" s="38"/>
      <c r="C47" s="39" t="s">
        <v>97</v>
      </c>
      <c r="D47" s="40" t="s">
        <v>27</v>
      </c>
      <c r="E47" s="57" t="s">
        <v>97</v>
      </c>
      <c r="F47" s="41">
        <v>43889</v>
      </c>
      <c r="G47" s="42" t="s">
        <v>33</v>
      </c>
      <c r="H47" s="46">
        <v>14</v>
      </c>
      <c r="I47" s="46">
        <v>5</v>
      </c>
      <c r="J47" s="80">
        <v>1</v>
      </c>
      <c r="K47" s="47">
        <v>6</v>
      </c>
      <c r="L47" s="85">
        <v>27</v>
      </c>
      <c r="M47" s="86">
        <v>2</v>
      </c>
      <c r="N47" s="53">
        <f>M47/J47</f>
        <v>2</v>
      </c>
      <c r="O47" s="55">
        <v>0</v>
      </c>
      <c r="P47" s="43">
        <v>0</v>
      </c>
      <c r="Q47" s="44">
        <v>0</v>
      </c>
      <c r="R47" s="54">
        <f t="shared" si="1"/>
      </c>
      <c r="S47" s="54">
        <f t="shared" si="2"/>
      </c>
      <c r="T47" s="81">
        <v>29820.5</v>
      </c>
      <c r="U47" s="82">
        <v>2461</v>
      </c>
      <c r="V47" s="56">
        <f t="shared" si="3"/>
        <v>12.117228768793174</v>
      </c>
    </row>
    <row r="48" spans="1:22" s="45" customFormat="1" ht="11.25">
      <c r="A48" s="37">
        <v>42</v>
      </c>
      <c r="B48" s="38"/>
      <c r="C48" s="39" t="s">
        <v>72</v>
      </c>
      <c r="D48" s="40" t="s">
        <v>30</v>
      </c>
      <c r="E48" s="57" t="s">
        <v>73</v>
      </c>
      <c r="F48" s="41">
        <v>43847</v>
      </c>
      <c r="G48" s="42" t="s">
        <v>32</v>
      </c>
      <c r="H48" s="46">
        <v>24</v>
      </c>
      <c r="I48" s="46">
        <v>1</v>
      </c>
      <c r="J48" s="80">
        <v>1</v>
      </c>
      <c r="K48" s="47">
        <v>10</v>
      </c>
      <c r="L48" s="85">
        <v>20</v>
      </c>
      <c r="M48" s="86">
        <v>1</v>
      </c>
      <c r="N48" s="53">
        <f>M48/J48</f>
        <v>1</v>
      </c>
      <c r="O48" s="55">
        <f>L48/M48</f>
        <v>20</v>
      </c>
      <c r="P48" s="43">
        <v>65</v>
      </c>
      <c r="Q48" s="44">
        <v>3</v>
      </c>
      <c r="R48" s="54">
        <f t="shared" si="1"/>
        <v>-0.6923076923076923</v>
      </c>
      <c r="S48" s="54">
        <f t="shared" si="2"/>
        <v>-0.6666666666666666</v>
      </c>
      <c r="T48" s="81">
        <v>205725.49</v>
      </c>
      <c r="U48" s="82">
        <v>12942</v>
      </c>
      <c r="V48" s="56">
        <f t="shared" si="3"/>
        <v>15.895958120846855</v>
      </c>
    </row>
    <row r="49" spans="1:22" s="45" customFormat="1" ht="11.25">
      <c r="A49" s="37">
        <v>43</v>
      </c>
      <c r="B49" s="38"/>
      <c r="C49" s="39" t="s">
        <v>82</v>
      </c>
      <c r="D49" s="40" t="s">
        <v>27</v>
      </c>
      <c r="E49" s="57" t="s">
        <v>83</v>
      </c>
      <c r="F49" s="41">
        <v>43861</v>
      </c>
      <c r="G49" s="42" t="s">
        <v>32</v>
      </c>
      <c r="H49" s="46">
        <v>25</v>
      </c>
      <c r="I49" s="46">
        <v>1</v>
      </c>
      <c r="J49" s="80">
        <v>1</v>
      </c>
      <c r="K49" s="47">
        <v>7</v>
      </c>
      <c r="L49" s="85">
        <v>20</v>
      </c>
      <c r="M49" s="86">
        <v>1</v>
      </c>
      <c r="N49" s="53">
        <f>M49/J49</f>
        <v>1</v>
      </c>
      <c r="O49" s="55">
        <f>L49/M49</f>
        <v>20</v>
      </c>
      <c r="P49" s="43">
        <v>1145.4</v>
      </c>
      <c r="Q49" s="44">
        <v>106</v>
      </c>
      <c r="R49" s="54">
        <f t="shared" si="1"/>
        <v>-0.9825388510563995</v>
      </c>
      <c r="S49" s="54">
        <f t="shared" si="2"/>
        <v>-0.9905660377358491</v>
      </c>
      <c r="T49" s="81">
        <v>152701.88999999998</v>
      </c>
      <c r="U49" s="82">
        <v>9875</v>
      </c>
      <c r="V49" s="56">
        <f t="shared" si="3"/>
        <v>15.463482531645568</v>
      </c>
    </row>
  </sheetData>
  <sheetProtection selectLockedCells="1" selectUnlockedCells="1"/>
  <mergeCells count="9">
    <mergeCell ref="T4:V4"/>
    <mergeCell ref="L4:M4"/>
    <mergeCell ref="N4:O4"/>
    <mergeCell ref="P4:Q4"/>
    <mergeCell ref="R4:S4"/>
    <mergeCell ref="B1:C1"/>
    <mergeCell ref="L1:V3"/>
    <mergeCell ref="B2:C2"/>
    <mergeCell ref="B3:C3"/>
  </mergeCells>
  <hyperlinks>
    <hyperlink ref="B2" r:id="rId1" display="http://www.antraktsinema.com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2019-05-25T10:12:45Z</cp:lastPrinted>
  <dcterms:created xsi:type="dcterms:W3CDTF">2006-03-15T09:07:04Z</dcterms:created>
  <dcterms:modified xsi:type="dcterms:W3CDTF">2020-07-24T17:21:03Z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