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245" windowHeight="8220" tabRatio="636" activeTab="0"/>
  </bookViews>
  <sheets>
    <sheet name="6-12.3.2020 (hafta)" sheetId="1" r:id="rId1"/>
  </sheets>
  <definedNames>
    <definedName name="Excel_BuiltIn__FilterDatabase" localSheetId="0">'6-12.3.2020 (hafta)'!$A$1:$V$83</definedName>
    <definedName name="_xlnm.Print_Area" localSheetId="0">'6-12.3.2020 (hafta)'!#REF!</definedName>
  </definedNames>
  <calcPr fullCalcOnLoad="1"/>
</workbook>
</file>

<file path=xl/sharedStrings.xml><?xml version="1.0" encoding="utf-8"?>
<sst xmlns="http://schemas.openxmlformats.org/spreadsheetml/2006/main" count="345" uniqueCount="171">
  <si>
    <t>Türkiye Haftalık Bilet Satışı ve Hasılat Raporu</t>
  </si>
  <si>
    <t>http://www.antraktsinema.com</t>
  </si>
  <si>
    <t>DEĞİŞİM</t>
  </si>
  <si>
    <t>HAFTALIK</t>
  </si>
  <si>
    <t>SON HAFTA</t>
  </si>
  <si>
    <t>KÜMÜLATİF</t>
  </si>
  <si>
    <t>FİLMİN ORİJİNAL ADI</t>
  </si>
  <si>
    <t>SINIFLANDIRMA</t>
  </si>
  <si>
    <t>FİLMİN TÜRKÇE ADI</t>
  </si>
  <si>
    <t>VİZYON TARİHİ</t>
  </si>
  <si>
    <t>DAĞITIM</t>
  </si>
  <si>
    <t>ÇIKIŞ KOPYA SAYISI</t>
  </si>
  <si>
    <t>LOKASYON</t>
  </si>
  <si>
    <t>PERDE</t>
  </si>
  <si>
    <t>HAFTA</t>
  </si>
  <si>
    <t>HASILAT</t>
  </si>
  <si>
    <t>BİLET SATIŞ</t>
  </si>
  <si>
    <t>ORTALAMA
BİLET ADEDİ</t>
  </si>
  <si>
    <t>ORTALAMA
BİLET FİYATI</t>
  </si>
  <si>
    <t>BİLET</t>
  </si>
  <si>
    <t>HASILAT %</t>
  </si>
  <si>
    <r>
      <rPr>
        <b/>
        <sz val="7"/>
        <color indexed="9"/>
        <rFont val="Calibri"/>
        <family val="2"/>
      </rPr>
      <t xml:space="preserve">BİLET </t>
    </r>
    <r>
      <rPr>
        <b/>
        <sz val="7"/>
        <color indexed="10"/>
        <rFont val="Webdings"/>
        <family val="1"/>
      </rPr>
      <t>6</t>
    </r>
  </si>
  <si>
    <t>BİLET       %</t>
  </si>
  <si>
    <t>UIP TURKEY</t>
  </si>
  <si>
    <t>YENİ</t>
  </si>
  <si>
    <t>15+</t>
  </si>
  <si>
    <t>7+13A</t>
  </si>
  <si>
    <t>WARNER BROS. TURKEY</t>
  </si>
  <si>
    <t>7A</t>
  </si>
  <si>
    <t>G</t>
  </si>
  <si>
    <t>CGVMARS DAĞITIM</t>
  </si>
  <si>
    <t>BİR FİLM</t>
  </si>
  <si>
    <t>7+</t>
  </si>
  <si>
    <t>DERİN FİLM</t>
  </si>
  <si>
    <t>FİLMARTI</t>
  </si>
  <si>
    <t>13+</t>
  </si>
  <si>
    <t>ÖZEN FİLM</t>
  </si>
  <si>
    <t>BS DAĞITIM</t>
  </si>
  <si>
    <t>13+15A</t>
  </si>
  <si>
    <t>MC FİLM</t>
  </si>
  <si>
    <t>KURMACA</t>
  </si>
  <si>
    <t>RENKLİ BALIK YENİ DÜNYA KAŞİFİ</t>
  </si>
  <si>
    <t>18+</t>
  </si>
  <si>
    <t>M3 FİLM</t>
  </si>
  <si>
    <t>SAGU &amp; PAGU: BÜYÜK DEFİNE</t>
  </si>
  <si>
    <t>LOIN DES HOMMES</t>
  </si>
  <si>
    <t>İNSANLIKTAN UZAKTA</t>
  </si>
  <si>
    <t>ANNEM</t>
  </si>
  <si>
    <t>KAPT'N SHARKY</t>
  </si>
  <si>
    <t>KAPTAN DANDUN</t>
  </si>
  <si>
    <t>CJET</t>
  </si>
  <si>
    <t>BORÇ</t>
  </si>
  <si>
    <t>THE MAN WHO KILLED DON QUIXOTE</t>
  </si>
  <si>
    <t>DON KİŞOT'U ÖLDÜREN ADAM</t>
  </si>
  <si>
    <t>BEONING</t>
  </si>
  <si>
    <t>ŞÜPHE</t>
  </si>
  <si>
    <t>SİBEL</t>
  </si>
  <si>
    <t>TME FILMS</t>
  </si>
  <si>
    <t>LUIS AND HIS FRIENDS FROM OUTER SPACE</t>
  </si>
  <si>
    <t>LUIS VE UZAYLI DOSTLARI</t>
  </si>
  <si>
    <t>KONUŞAN HAYVANLAR</t>
  </si>
  <si>
    <t>KEDİLER</t>
  </si>
  <si>
    <t>MAO YU TAO HUA YUAN</t>
  </si>
  <si>
    <t>MASAL ŞATOSU: SİHİRLİ DAVET</t>
  </si>
  <si>
    <t>THE CURRENT WAR</t>
  </si>
  <si>
    <t>ELEKTRİK SAVAŞLARI</t>
  </si>
  <si>
    <t>DOLOR Y GLORIA</t>
  </si>
  <si>
    <t>ACI VE ZAFER</t>
  </si>
  <si>
    <t>PARAZİT</t>
  </si>
  <si>
    <t>GISAENGCHUNG - PARASITE</t>
  </si>
  <si>
    <t>16+</t>
  </si>
  <si>
    <t>10+</t>
  </si>
  <si>
    <t>VE SONRA DANS ETTİK</t>
  </si>
  <si>
    <t>AND THEN WE DANCE</t>
  </si>
  <si>
    <t>KRALİÇE LEAR</t>
  </si>
  <si>
    <t>10A</t>
  </si>
  <si>
    <t>CEP HERKÜLÜ: NAİM SÜLEYMANOĞLU</t>
  </si>
  <si>
    <t>MONOS</t>
  </si>
  <si>
    <t>PORTRAIT DE LA JEUNE FILLE EN FEU</t>
  </si>
  <si>
    <t>ALEV ALMIŞ BİR GENÇ KIZIN PORTRESİ</t>
  </si>
  <si>
    <t>KAHRAMAN BALIK</t>
  </si>
  <si>
    <t>6A</t>
  </si>
  <si>
    <t>GO FISH</t>
  </si>
  <si>
    <t>THE DONKEY KING</t>
  </si>
  <si>
    <t>EŞEK KRAL</t>
  </si>
  <si>
    <t>10+13A</t>
  </si>
  <si>
    <t>6+10A</t>
  </si>
  <si>
    <t>BEYAZ HÜZÜN</t>
  </si>
  <si>
    <t>6+</t>
  </si>
  <si>
    <t>RAFADAN TAYFA: GÖBEKLİTEPE</t>
  </si>
  <si>
    <t>ASLAN PARÇAM</t>
  </si>
  <si>
    <t>BACURAU</t>
  </si>
  <si>
    <t>SIFIR BİR</t>
  </si>
  <si>
    <t>GAMONYA</t>
  </si>
  <si>
    <t>AJANLAR İŞ BAŞINDA</t>
  </si>
  <si>
    <t>SPIES IN DISGUISE</t>
  </si>
  <si>
    <t>SHAUN THE SHEEP MOVIE: FARMAGEDDON</t>
  </si>
  <si>
    <t>KUZULAR FİRARDA: UZAY PARKI</t>
  </si>
  <si>
    <t>JAI PERDU MON CORPS</t>
  </si>
  <si>
    <t>BEDENİMİ KAYBETTİM</t>
  </si>
  <si>
    <t>TÜRKLER GELİYOR: ADALETİN KILICI</t>
  </si>
  <si>
    <t>THE FAREWELL</t>
  </si>
  <si>
    <t>MACERACI YÜZGEÇLER: BÜYÜK GÖSTERİ</t>
  </si>
  <si>
    <t>ELVEDA</t>
  </si>
  <si>
    <t>LATTE AND THE MAGIC WATERSTONE</t>
  </si>
  <si>
    <t>KİRPİ LATTE VE BÜYÜLÜ TAŞ</t>
  </si>
  <si>
    <t>HONEYLAND</t>
  </si>
  <si>
    <t>BAL ÜLKESİ</t>
  </si>
  <si>
    <t>AŞK TESADÜFLERİ SEVER 2</t>
  </si>
  <si>
    <t>AŞK TESADÜFLERİ SEVER</t>
  </si>
  <si>
    <t>JOJO RABBIT</t>
  </si>
  <si>
    <t>TAVŞAN JOJO</t>
  </si>
  <si>
    <t>ELTİLERİN SAVAŞI</t>
  </si>
  <si>
    <t>NUESTRAS MADRES</t>
  </si>
  <si>
    <t>ANNELERİMİZ</t>
  </si>
  <si>
    <t>ŞAHANE HAYALLER</t>
  </si>
  <si>
    <t>SPYCIES</t>
  </si>
  <si>
    <t>SÜPER AJANLAR</t>
  </si>
  <si>
    <t>13İ4</t>
  </si>
  <si>
    <t>BIRDS OF PREY</t>
  </si>
  <si>
    <t>YIRTICI KUŞLAR</t>
  </si>
  <si>
    <t>MASALLARDAN GERİYE KALAN</t>
  </si>
  <si>
    <t>LA BELLE EPOQUE</t>
  </si>
  <si>
    <t>YENİ BAŞTAN</t>
  </si>
  <si>
    <t>NASİPSE OLUR</t>
  </si>
  <si>
    <t>THE GENTLEMEN</t>
  </si>
  <si>
    <t>AKILLI BALIK</t>
  </si>
  <si>
    <t>SHARK SCHOOL</t>
  </si>
  <si>
    <t>KİKİ: LANET-İ CİN</t>
  </si>
  <si>
    <t>SONIC THE HEDGEHOG</t>
  </si>
  <si>
    <t>KİRPİ SONIC</t>
  </si>
  <si>
    <t>LITTLE WOMEN</t>
  </si>
  <si>
    <t>KÜÇÜK KADINLAR</t>
  </si>
  <si>
    <t>IT MUST BE HEAVEN</t>
  </si>
  <si>
    <t>BURASI CENNET OLMALI</t>
  </si>
  <si>
    <t>VIC THE VIKING AND THE MAGIC SWORD</t>
  </si>
  <si>
    <t>VİKİNGLER: BÜYÜK MACERA</t>
  </si>
  <si>
    <t>EFSUNLU AYİN</t>
  </si>
  <si>
    <t>BAYİ TOPLANTISI</t>
  </si>
  <si>
    <t>VAHŞETİN ÇAĞRISI</t>
  </si>
  <si>
    <t>THE CALL OF THE WILD</t>
  </si>
  <si>
    <t>LIKE A BOSS</t>
  </si>
  <si>
    <t>PATRON GİBİ</t>
  </si>
  <si>
    <t>KELLY ÇETESİNİN GERÇEK HİKAYESİ</t>
  </si>
  <si>
    <t>TRUE HISTORY OF KELLY GANG</t>
  </si>
  <si>
    <t>ACI KİRAZ</t>
  </si>
  <si>
    <t>KAPTAN PENGU VE ARKADAŞLARI</t>
  </si>
  <si>
    <t>JEXI</t>
  </si>
  <si>
    <t>OM DET OANDLIGA</t>
  </si>
  <si>
    <t>SONSUZLUK ÜZERİNE</t>
  </si>
  <si>
    <t>GEÇERKEN UĞRADIM</t>
  </si>
  <si>
    <t>SEMUR 2: CİNLERİN BÜYÜSÜ</t>
  </si>
  <si>
    <t>L.O.L. SURPRISE! ON THE BIG SCREEN</t>
  </si>
  <si>
    <t>L.O.L. SÜRPRİZ!</t>
  </si>
  <si>
    <t>GÖRÜNMEZ ADAM</t>
  </si>
  <si>
    <t>THE INVISIBLE MAN</t>
  </si>
  <si>
    <t>SEBERG</t>
  </si>
  <si>
    <t>FIXIES VS. CRABOTS</t>
  </si>
  <si>
    <t>TAMİRCİKLER ROBOTLARA KARŞI</t>
  </si>
  <si>
    <t>NUH TEPESİ</t>
  </si>
  <si>
    <t>MENDİLİM KEKİK KOKUYOR</t>
  </si>
  <si>
    <t>ZENGO</t>
  </si>
  <si>
    <t>EL-DECCUR</t>
  </si>
  <si>
    <t>SABİT KANCA: SON SORU</t>
  </si>
  <si>
    <t>YOKUŞ AŞAĞI</t>
  </si>
  <si>
    <t>DOWNHILL</t>
  </si>
  <si>
    <t>HAYAL ADASI</t>
  </si>
  <si>
    <t>FANTASY ISLAND</t>
  </si>
  <si>
    <t>WOMAN</t>
  </si>
  <si>
    <t>KADIN</t>
  </si>
  <si>
    <t>6 - 12 MART 2020 / 10. VİZYON HAFTASI</t>
  </si>
</sst>
</file>

<file path=xl/styles.xml><?xml version="1.0" encoding="utf-8"?>
<styleSheet xmlns="http://schemas.openxmlformats.org/spreadsheetml/2006/main">
  <numFmts count="6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_-* #,##0_-;\-* #,##0_-;_-* &quot;-&quot;_-;_-@_-"/>
    <numFmt numFmtId="173" formatCode="_-* #,##0.00_-;\-* #,##0.00_-;_-* &quot;-&quot;??_-;_-@_-"/>
    <numFmt numFmtId="174" formatCode="&quot;₺&quot;#,##0;\-&quot;₺&quot;#,##0"/>
    <numFmt numFmtId="175" formatCode="&quot;₺&quot;#,##0;[Red]\-&quot;₺&quot;#,##0"/>
    <numFmt numFmtId="176" formatCode="&quot;₺&quot;#,##0.00;\-&quot;₺&quot;#,##0.00"/>
    <numFmt numFmtId="177" formatCode="&quot;₺&quot;#,##0.00;[Red]\-&quot;₺&quot;#,##0.00"/>
    <numFmt numFmtId="178" formatCode="_-&quot;₺&quot;* #,##0_-;\-&quot;₺&quot;* #,##0_-;_-&quot;₺&quot;* &quot;-&quot;_-;_-@_-"/>
    <numFmt numFmtId="179" formatCode="_-&quot;₺&quot;* #,##0.00_-;\-&quot;₺&quot;* #,##0.00_-;_-&quot;₺&quot;* &quot;-&quot;??_-;_-@_-"/>
    <numFmt numFmtId="180" formatCode="_-* #,##0.00\ _T_L_-;\-* #,##0.00\ _T_L_-;_-* \-??\ _T_L_-;_-@_-"/>
    <numFmt numFmtId="181" formatCode="_(* #,##0.00_);_(* \(#,##0.00\);_(* \-??_);_(@_)"/>
    <numFmt numFmtId="182" formatCode="d\ mmmm\ yy;@"/>
    <numFmt numFmtId="183" formatCode="_-* #,##0.00&quot; ₺&quot;_-;\-* #,##0.00&quot; ₺&quot;_-;_-* \-??&quot; ₺&quot;_-;_-@_-"/>
    <numFmt numFmtId="184" formatCode="_-* #,##0.00\ _Y_T_L_-;\-* #,##0.00\ _Y_T_L_-;_-* \-??\ _Y_T_L_-;_-@_-"/>
    <numFmt numFmtId="185" formatCode="0\ %"/>
    <numFmt numFmtId="186" formatCode="dd/mm/yyyy"/>
    <numFmt numFmtId="187" formatCode="dd/mm/yy;@"/>
    <numFmt numFmtId="188" formatCode="0\ %\ "/>
    <numFmt numFmtId="189" formatCode="hh:mm:ss\ AM/PM"/>
    <numFmt numFmtId="190" formatCode="_ * #,##0.00_)&quot; TRY&quot;_ ;_ * \(#,##0.00&quot;) TRY&quot;_ ;_ * \-??_)&quot; TRY&quot;_ ;_ @_ "/>
    <numFmt numFmtId="191" formatCode="_-* #,##0.00\ _₺_-;\-* #,##0.00\ _₺_-;_-* \-??\ _₺_-;_-@_-"/>
    <numFmt numFmtId="192" formatCode="dd/mmm"/>
    <numFmt numFmtId="193" formatCode="0.00\ %"/>
    <numFmt numFmtId="194" formatCode="#,##0.00\ \ "/>
    <numFmt numFmtId="195" formatCode="#,##0\ "/>
    <numFmt numFmtId="196" formatCode="#,##0.00\ &quot;TL&quot;"/>
    <numFmt numFmtId="197" formatCode="_ * #,##0.00_)\ &quot;TRY&quot;_ ;_ * \(#,##0.00\)\ &quot;TRY&quot;_ ;_ * &quot;-&quot;??_)\ &quot;TRY&quot;_ ;_ @_ "/>
    <numFmt numFmtId="198" formatCode="#,##0\ \ "/>
    <numFmt numFmtId="199" formatCode="_-* #,##0\ _T_L_-;\-* #,##0\ _T_L_-;_-* &quot;-&quot;??\ _T_L_-;_-@_-"/>
    <numFmt numFmtId="200" formatCode="&quot;Evet&quot;;&quot;Evet&quot;;&quot;Hayır&quot;"/>
    <numFmt numFmtId="201" formatCode="&quot;Doğru&quot;;&quot;Doğru&quot;;&quot;Yanlış&quot;"/>
    <numFmt numFmtId="202" formatCode="&quot;Açık&quot;;&quot;Açık&quot;;&quot;Kapalı&quot;"/>
    <numFmt numFmtId="203" formatCode="[$€-2]\ #,##0.00_);[Red]\([$€-2]\ #,##0.00\)"/>
    <numFmt numFmtId="204" formatCode="mmm/yyyy"/>
    <numFmt numFmtId="205" formatCode="dd/mm/yyyy;@"/>
    <numFmt numFmtId="206" formatCode="_ * #,##0.00_)\ _T_R_Y_ ;_ * \(#,##0.00\)\ _T_R_Y_ ;_ * &quot;-&quot;??_)\ _T_R_Y_ ;_ @_ "/>
    <numFmt numFmtId="207" formatCode="0.00\ "/>
    <numFmt numFmtId="208" formatCode="_(* #,##0_);_(* \(#,##0\);_(* &quot;-&quot;??_);_(@_)"/>
    <numFmt numFmtId="209" formatCode="[$-41F]d\ mmmm\ yyyy;@"/>
    <numFmt numFmtId="210" formatCode="[$-41F]d\ mmmm\ yy;@"/>
    <numFmt numFmtId="211" formatCode="#,##0.00\ "/>
    <numFmt numFmtId="212" formatCode="#,##0;[Red]#,##0"/>
    <numFmt numFmtId="213" formatCode="0.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</numFmts>
  <fonts count="69">
    <font>
      <sz val="10"/>
      <name val="Arial"/>
      <family val="2"/>
    </font>
    <font>
      <sz val="10"/>
      <name val="Verdana"/>
      <family val="2"/>
    </font>
    <font>
      <u val="single"/>
      <sz val="10"/>
      <color indexed="39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8"/>
      <name val="Arial"/>
      <family val="2"/>
    </font>
    <font>
      <sz val="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Verdana"/>
      <family val="2"/>
    </font>
    <font>
      <sz val="5"/>
      <color indexed="9"/>
      <name val="Calibri"/>
      <family val="2"/>
    </font>
    <font>
      <sz val="10"/>
      <color indexed="9"/>
      <name val="Calibri"/>
      <family val="2"/>
    </font>
    <font>
      <b/>
      <sz val="5"/>
      <name val="Corbel"/>
      <family val="2"/>
    </font>
    <font>
      <b/>
      <sz val="8"/>
      <name val="Corbel"/>
      <family val="2"/>
    </font>
    <font>
      <u val="single"/>
      <sz val="8"/>
      <color indexed="12"/>
      <name val="Arial"/>
      <family val="2"/>
    </font>
    <font>
      <b/>
      <sz val="8"/>
      <color indexed="56"/>
      <name val="Calibri"/>
      <family val="2"/>
    </font>
    <font>
      <sz val="7"/>
      <color indexed="9"/>
      <name val="Calibri"/>
      <family val="2"/>
    </font>
    <font>
      <b/>
      <sz val="7"/>
      <color indexed="9"/>
      <name val="Calibri"/>
      <family val="2"/>
    </font>
    <font>
      <b/>
      <sz val="5"/>
      <color indexed="9"/>
      <name val="Calibri"/>
      <family val="2"/>
    </font>
    <font>
      <b/>
      <sz val="7"/>
      <color indexed="10"/>
      <name val="Webdings"/>
      <family val="1"/>
    </font>
    <font>
      <sz val="7"/>
      <color indexed="63"/>
      <name val="Calibri"/>
      <family val="2"/>
    </font>
    <font>
      <b/>
      <sz val="7"/>
      <color indexed="23"/>
      <name val="Calibri"/>
      <family val="2"/>
    </font>
    <font>
      <b/>
      <sz val="5"/>
      <name val="Calibri"/>
      <family val="2"/>
    </font>
    <font>
      <sz val="5"/>
      <name val="Calibri"/>
      <family val="2"/>
    </font>
    <font>
      <b/>
      <sz val="7"/>
      <name val="Calibri"/>
      <family val="2"/>
    </font>
    <font>
      <b/>
      <sz val="7"/>
      <color indexed="63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0"/>
      <color indexed="40"/>
      <name val="Calibri"/>
      <family val="2"/>
    </font>
    <font>
      <sz val="10"/>
      <color indexed="40"/>
      <name val="Arial"/>
      <family val="2"/>
    </font>
    <font>
      <b/>
      <sz val="8"/>
      <color indexed="40"/>
      <name val="Corbel"/>
      <family val="2"/>
    </font>
    <font>
      <sz val="7"/>
      <color indexed="40"/>
      <name val="Arial"/>
      <family val="2"/>
    </font>
    <font>
      <sz val="7"/>
      <color indexed="8"/>
      <name val="Calibri"/>
      <family val="2"/>
    </font>
    <font>
      <b/>
      <sz val="7"/>
      <color indexed="40"/>
      <name val="Calibri"/>
      <family val="2"/>
    </font>
    <font>
      <b/>
      <sz val="7"/>
      <color indexed="29"/>
      <name val="Calibri"/>
      <family val="2"/>
    </font>
    <font>
      <sz val="7"/>
      <color indexed="10"/>
      <name val="Calibri"/>
      <family val="2"/>
    </font>
    <font>
      <b/>
      <sz val="7"/>
      <color indexed="1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2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7" borderId="0" applyNumberFormat="0" applyBorder="0" applyAlignment="0" applyProtection="0"/>
    <xf numFmtId="0" fontId="54" fillId="10" borderId="0" applyNumberFormat="0" applyBorder="0" applyAlignment="0" applyProtection="0"/>
    <xf numFmtId="0" fontId="54" fillId="3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7" borderId="0" applyNumberFormat="0" applyBorder="0" applyAlignment="0" applyProtection="0"/>
    <xf numFmtId="0" fontId="55" fillId="13" borderId="0" applyNumberFormat="0" applyBorder="0" applyAlignment="0" applyProtection="0"/>
    <xf numFmtId="0" fontId="55" fillId="3" borderId="0" applyNumberFormat="0" applyBorder="0" applyAlignment="0" applyProtection="0"/>
    <xf numFmtId="0" fontId="5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7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91" fontId="0" fillId="0" borderId="0" applyFill="0" applyBorder="0" applyAlignment="0" applyProtection="0"/>
    <xf numFmtId="41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1" fontId="0" fillId="0" borderId="0" applyFill="0" applyBorder="0" applyAlignment="0" applyProtection="0"/>
    <xf numFmtId="0" fontId="58" fillId="2" borderId="5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14" borderId="0" applyNumberFormat="0" applyBorder="0" applyAlignment="0" applyProtection="0"/>
    <xf numFmtId="0" fontId="59" fillId="15" borderId="6" applyNumberFormat="0" applyAlignment="0" applyProtection="0"/>
    <xf numFmtId="0" fontId="60" fillId="2" borderId="6" applyNumberFormat="0" applyAlignment="0" applyProtection="0"/>
    <xf numFmtId="0" fontId="61" fillId="16" borderId="7" applyNumberFormat="0" applyAlignment="0" applyProtection="0"/>
    <xf numFmtId="0" fontId="62" fillId="17" borderId="0" applyNumberFormat="0" applyBorder="0" applyAlignment="0" applyProtection="0"/>
    <xf numFmtId="0" fontId="6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18" borderId="0" applyNumberFormat="0" applyBorder="0" applyAlignment="0" applyProtection="0"/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19" borderId="8" applyNumberFormat="0" applyFont="0" applyAlignment="0" applyProtection="0"/>
    <xf numFmtId="0" fontId="65" fillId="20" borderId="0" applyNumberFormat="0" applyBorder="0" applyAlignment="0" applyProtection="0"/>
    <xf numFmtId="0" fontId="4" fillId="21" borderId="9">
      <alignment horizontal="center" vertical="center"/>
      <protection/>
    </xf>
    <xf numFmtId="190" fontId="0" fillId="0" borderId="0" applyFill="0" applyBorder="0" applyAlignment="0" applyProtection="0"/>
    <xf numFmtId="42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0" fontId="66" fillId="0" borderId="10" applyNumberFormat="0" applyFill="0" applyAlignment="0" applyProtection="0"/>
    <xf numFmtId="0" fontId="67" fillId="0" borderId="0" applyNumberForma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71" fontId="3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4" fontId="0" fillId="0" borderId="0" applyFill="0" applyBorder="0" applyAlignment="0" applyProtection="0"/>
    <xf numFmtId="43" fontId="0" fillId="0" borderId="0" applyFont="0" applyFill="0" applyBorder="0" applyAlignment="0" applyProtection="0"/>
    <xf numFmtId="0" fontId="55" fillId="1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5" fillId="27" borderId="0" xfId="0" applyFont="1" applyFill="1" applyBorder="1" applyAlignment="1" applyProtection="1">
      <alignment horizontal="right" vertical="center"/>
      <protection/>
    </xf>
    <xf numFmtId="186" fontId="6" fillId="27" borderId="0" xfId="0" applyNumberFormat="1" applyFont="1" applyFill="1" applyBorder="1" applyAlignment="1" applyProtection="1">
      <alignment horizontal="center" vertical="center"/>
      <protection/>
    </xf>
    <xf numFmtId="0" fontId="7" fillId="27" borderId="0" xfId="0" applyFont="1" applyFill="1" applyBorder="1" applyAlignment="1" applyProtection="1">
      <alignment vertical="center"/>
      <protection/>
    </xf>
    <xf numFmtId="0" fontId="7" fillId="27" borderId="0" xfId="0" applyFont="1" applyFill="1" applyBorder="1" applyAlignment="1" applyProtection="1">
      <alignment horizontal="center" vertical="center"/>
      <protection/>
    </xf>
    <xf numFmtId="0" fontId="8" fillId="27" borderId="0" xfId="0" applyFont="1" applyFill="1" applyBorder="1" applyAlignment="1" applyProtection="1">
      <alignment horizontal="center" vertical="center"/>
      <protection/>
    </xf>
    <xf numFmtId="0" fontId="9" fillId="27" borderId="0" xfId="0" applyFont="1" applyFill="1" applyBorder="1" applyAlignment="1" applyProtection="1">
      <alignment vertical="center"/>
      <protection/>
    </xf>
    <xf numFmtId="187" fontId="10" fillId="27" borderId="0" xfId="0" applyNumberFormat="1" applyFont="1" applyFill="1" applyBorder="1" applyAlignment="1" applyProtection="1">
      <alignment horizontal="center" vertical="center"/>
      <protection/>
    </xf>
    <xf numFmtId="0" fontId="9" fillId="27" borderId="0" xfId="0" applyFont="1" applyFill="1" applyBorder="1" applyAlignment="1" applyProtection="1">
      <alignment horizontal="left" vertical="center"/>
      <protection/>
    </xf>
    <xf numFmtId="0" fontId="9" fillId="27" borderId="0" xfId="0" applyFont="1" applyFill="1" applyBorder="1" applyAlignment="1" applyProtection="1">
      <alignment horizontal="center" vertical="center"/>
      <protection/>
    </xf>
    <xf numFmtId="3" fontId="9" fillId="27" borderId="0" xfId="0" applyNumberFormat="1" applyFont="1" applyFill="1" applyBorder="1" applyAlignment="1" applyProtection="1">
      <alignment horizontal="center" vertical="center"/>
      <protection/>
    </xf>
    <xf numFmtId="4" fontId="9" fillId="27" borderId="0" xfId="0" applyNumberFormat="1" applyFont="1" applyFill="1" applyBorder="1" applyAlignment="1" applyProtection="1">
      <alignment horizontal="right" vertical="center"/>
      <protection/>
    </xf>
    <xf numFmtId="3" fontId="9" fillId="27" borderId="0" xfId="0" applyNumberFormat="1" applyFont="1" applyFill="1" applyBorder="1" applyAlignment="1" applyProtection="1">
      <alignment horizontal="right" vertical="center"/>
      <protection/>
    </xf>
    <xf numFmtId="4" fontId="10" fillId="27" borderId="0" xfId="0" applyNumberFormat="1" applyFont="1" applyFill="1" applyBorder="1" applyAlignment="1" applyProtection="1">
      <alignment horizontal="right" vertical="center"/>
      <protection/>
    </xf>
    <xf numFmtId="3" fontId="10" fillId="27" borderId="0" xfId="0" applyNumberFormat="1" applyFont="1" applyFill="1" applyBorder="1" applyAlignment="1" applyProtection="1">
      <alignment horizontal="right" vertical="center"/>
      <protection/>
    </xf>
    <xf numFmtId="3" fontId="11" fillId="27" borderId="0" xfId="0" applyNumberFormat="1" applyFont="1" applyFill="1" applyBorder="1" applyAlignment="1" applyProtection="1">
      <alignment horizontal="right" vertical="center"/>
      <protection/>
    </xf>
    <xf numFmtId="4" fontId="11" fillId="27" borderId="0" xfId="0" applyNumberFormat="1" applyFont="1" applyFill="1" applyBorder="1" applyAlignment="1" applyProtection="1">
      <alignment horizontal="right" vertical="center"/>
      <protection/>
    </xf>
    <xf numFmtId="0" fontId="9" fillId="27" borderId="0" xfId="0" applyFont="1" applyFill="1" applyBorder="1" applyAlignment="1" applyProtection="1">
      <alignment horizontal="right" vertical="center"/>
      <protection/>
    </xf>
    <xf numFmtId="0" fontId="5" fillId="27" borderId="0" xfId="0" applyFont="1" applyFill="1" applyBorder="1" applyAlignment="1" applyProtection="1">
      <alignment horizontal="right" vertical="center" wrapText="1"/>
      <protection locked="0"/>
    </xf>
    <xf numFmtId="0" fontId="5" fillId="27" borderId="0" xfId="0" applyNumberFormat="1" applyFont="1" applyFill="1" applyBorder="1" applyAlignment="1" applyProtection="1">
      <alignment horizontal="center" vertical="center"/>
      <protection locked="0"/>
    </xf>
    <xf numFmtId="0" fontId="13" fillId="27" borderId="0" xfId="0" applyFont="1" applyFill="1" applyAlignment="1">
      <alignment vertical="center"/>
    </xf>
    <xf numFmtId="187" fontId="13" fillId="27" borderId="0" xfId="0" applyNumberFormat="1" applyFont="1" applyFill="1" applyAlignment="1">
      <alignment horizontal="center" vertical="center"/>
    </xf>
    <xf numFmtId="0" fontId="13" fillId="27" borderId="0" xfId="0" applyFont="1" applyFill="1" applyAlignment="1">
      <alignment horizontal="center" vertical="center"/>
    </xf>
    <xf numFmtId="0" fontId="15" fillId="27" borderId="0" xfId="0" applyFont="1" applyFill="1" applyBorder="1" applyAlignment="1" applyProtection="1">
      <alignment horizontal="center" vertical="center" wrapText="1"/>
      <protection locked="0"/>
    </xf>
    <xf numFmtId="0" fontId="7" fillId="27" borderId="0" xfId="0" applyFont="1" applyFill="1" applyAlignment="1">
      <alignment vertical="center"/>
    </xf>
    <xf numFmtId="0" fontId="0" fillId="27" borderId="0" xfId="0" applyNumberFormat="1" applyFont="1" applyFill="1" applyAlignment="1">
      <alignment vertical="center"/>
    </xf>
    <xf numFmtId="187" fontId="0" fillId="27" borderId="0" xfId="0" applyNumberFormat="1" applyFont="1" applyFill="1" applyAlignment="1">
      <alignment horizontal="center" vertical="center"/>
    </xf>
    <xf numFmtId="0" fontId="0" fillId="27" borderId="0" xfId="0" applyNumberFormat="1" applyFont="1" applyFill="1" applyAlignment="1">
      <alignment horizontal="center" vertical="center"/>
    </xf>
    <xf numFmtId="0" fontId="0" fillId="27" borderId="0" xfId="0" applyFill="1" applyAlignment="1">
      <alignment horizontal="center" vertical="center"/>
    </xf>
    <xf numFmtId="0" fontId="17" fillId="27" borderId="11" xfId="0" applyNumberFormat="1" applyFont="1" applyFill="1" applyBorder="1" applyAlignment="1" applyProtection="1">
      <alignment horizontal="center" vertical="center"/>
      <protection locked="0"/>
    </xf>
    <xf numFmtId="0" fontId="15" fillId="27" borderId="0" xfId="0" applyFont="1" applyFill="1" applyBorder="1" applyAlignment="1" applyProtection="1">
      <alignment horizontal="left" vertical="center"/>
      <protection locked="0"/>
    </xf>
    <xf numFmtId="187" fontId="15" fillId="27" borderId="0" xfId="0" applyNumberFormat="1" applyFont="1" applyFill="1" applyBorder="1" applyAlignment="1" applyProtection="1">
      <alignment horizontal="center" vertical="center"/>
      <protection locked="0"/>
    </xf>
    <xf numFmtId="0" fontId="15" fillId="27" borderId="0" xfId="0" applyFont="1" applyFill="1" applyBorder="1" applyAlignment="1" applyProtection="1">
      <alignment horizontal="center" vertical="center"/>
      <protection locked="0"/>
    </xf>
    <xf numFmtId="0" fontId="5" fillId="27" borderId="0" xfId="0" applyFont="1" applyFill="1" applyBorder="1" applyAlignment="1" applyProtection="1">
      <alignment horizontal="center"/>
      <protection locked="0"/>
    </xf>
    <xf numFmtId="0" fontId="18" fillId="27" borderId="0" xfId="0" applyFont="1" applyFill="1" applyBorder="1" applyAlignment="1" applyProtection="1">
      <alignment horizontal="center"/>
      <protection locked="0"/>
    </xf>
    <xf numFmtId="0" fontId="5" fillId="27" borderId="0" xfId="0" applyFont="1" applyFill="1" applyBorder="1" applyAlignment="1" applyProtection="1">
      <alignment horizontal="center"/>
      <protection/>
    </xf>
    <xf numFmtId="0" fontId="18" fillId="27" borderId="0" xfId="0" applyFont="1" applyFill="1" applyBorder="1" applyAlignment="1" applyProtection="1">
      <alignment horizontal="center"/>
      <protection/>
    </xf>
    <xf numFmtId="1" fontId="5" fillId="27" borderId="0" xfId="0" applyNumberFormat="1" applyFont="1" applyFill="1" applyBorder="1" applyAlignment="1" applyProtection="1">
      <alignment horizontal="right" vertical="center"/>
      <protection/>
    </xf>
    <xf numFmtId="2" fontId="22" fillId="27" borderId="12" xfId="0" applyNumberFormat="1" applyFont="1" applyFill="1" applyBorder="1" applyAlignment="1" applyProtection="1">
      <alignment horizontal="center" vertical="center"/>
      <protection/>
    </xf>
    <xf numFmtId="189" fontId="23" fillId="0" borderId="12" xfId="0" applyNumberFormat="1" applyFont="1" applyFill="1" applyBorder="1" applyAlignment="1">
      <alignment vertical="center"/>
    </xf>
    <xf numFmtId="0" fontId="24" fillId="0" borderId="12" xfId="0" applyNumberFormat="1" applyFont="1" applyFill="1" applyBorder="1" applyAlignment="1" applyProtection="1">
      <alignment horizontal="center" vertical="center"/>
      <protection/>
    </xf>
    <xf numFmtId="187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vertical="center"/>
      <protection/>
    </xf>
    <xf numFmtId="4" fontId="26" fillId="0" borderId="12" xfId="44" applyNumberFormat="1" applyFont="1" applyFill="1" applyBorder="1" applyAlignment="1" applyProtection="1">
      <alignment horizontal="right" vertical="center"/>
      <protection locked="0"/>
    </xf>
    <xf numFmtId="3" fontId="26" fillId="0" borderId="12" xfId="44" applyNumberFormat="1" applyFont="1" applyFill="1" applyBorder="1" applyAlignment="1" applyProtection="1">
      <alignment horizontal="right" vertical="center"/>
      <protection locked="0"/>
    </xf>
    <xf numFmtId="0" fontId="27" fillId="27" borderId="0" xfId="0" applyFont="1" applyFill="1" applyBorder="1" applyAlignment="1" applyProtection="1">
      <alignment horizontal="left" vertical="center"/>
      <protection/>
    </xf>
    <xf numFmtId="0" fontId="23" fillId="0" borderId="12" xfId="0" applyFont="1" applyFill="1" applyBorder="1" applyAlignment="1">
      <alignment vertical="center"/>
    </xf>
    <xf numFmtId="0" fontId="24" fillId="0" borderId="12" xfId="0" applyFont="1" applyFill="1" applyBorder="1" applyAlignment="1" applyProtection="1">
      <alignment horizontal="center" vertical="center"/>
      <protection/>
    </xf>
    <xf numFmtId="187" fontId="6" fillId="0" borderId="12" xfId="0" applyNumberFormat="1" applyFont="1" applyFill="1" applyBorder="1" applyAlignment="1" applyProtection="1">
      <alignment horizontal="center" vertical="center"/>
      <protection locked="0"/>
    </xf>
    <xf numFmtId="186" fontId="6" fillId="27" borderId="12" xfId="0" applyNumberFormat="1" applyFont="1" applyFill="1" applyBorder="1" applyAlignment="1" applyProtection="1">
      <alignment horizontal="center" vertical="center"/>
      <protection/>
    </xf>
    <xf numFmtId="4" fontId="26" fillId="0" borderId="12" xfId="0" applyNumberFormat="1" applyFont="1" applyFill="1" applyBorder="1" applyAlignment="1">
      <alignment horizontal="right" vertical="center"/>
    </xf>
    <xf numFmtId="3" fontId="26" fillId="0" borderId="12" xfId="0" applyNumberFormat="1" applyFont="1" applyFill="1" applyBorder="1" applyAlignment="1">
      <alignment horizontal="right" vertical="center"/>
    </xf>
    <xf numFmtId="0" fontId="22" fillId="27" borderId="12" xfId="0" applyFont="1" applyFill="1" applyBorder="1" applyAlignment="1">
      <alignment horizontal="center" vertical="center"/>
    </xf>
    <xf numFmtId="3" fontId="26" fillId="0" borderId="12" xfId="46" applyNumberFormat="1" applyFont="1" applyFill="1" applyBorder="1" applyAlignment="1" applyProtection="1">
      <alignment horizontal="right" vertical="center"/>
      <protection locked="0"/>
    </xf>
    <xf numFmtId="49" fontId="23" fillId="0" borderId="12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/>
    </xf>
    <xf numFmtId="0" fontId="29" fillId="27" borderId="0" xfId="0" applyFont="1" applyFill="1" applyAlignment="1">
      <alignment horizontal="center" vertical="center"/>
    </xf>
    <xf numFmtId="0" fontId="30" fillId="27" borderId="0" xfId="0" applyFont="1" applyFill="1" applyAlignment="1">
      <alignment horizontal="center" vertical="center"/>
    </xf>
    <xf numFmtId="0" fontId="31" fillId="27" borderId="0" xfId="0" applyNumberFormat="1" applyFont="1" applyFill="1" applyAlignment="1">
      <alignment horizontal="center" vertical="center"/>
    </xf>
    <xf numFmtId="0" fontId="32" fillId="27" borderId="0" xfId="0" applyFont="1" applyFill="1" applyBorder="1" applyAlignment="1" applyProtection="1">
      <alignment horizontal="center" vertical="center"/>
      <protection locked="0"/>
    </xf>
    <xf numFmtId="4" fontId="33" fillId="27" borderId="0" xfId="0" applyNumberFormat="1" applyFont="1" applyFill="1" applyBorder="1" applyAlignment="1" applyProtection="1">
      <alignment horizontal="center" vertical="center"/>
      <protection/>
    </xf>
    <xf numFmtId="3" fontId="6" fillId="0" borderId="12" xfId="187" applyNumberFormat="1" applyFont="1" applyFill="1" applyBorder="1" applyAlignment="1" applyProtection="1">
      <alignment horizontal="right" vertical="center"/>
      <protection/>
    </xf>
    <xf numFmtId="0" fontId="6" fillId="0" borderId="12" xfId="132" applyFont="1" applyFill="1" applyBorder="1" applyAlignment="1" applyProtection="1">
      <alignment horizontal="center" vertical="center"/>
      <protection locked="0"/>
    </xf>
    <xf numFmtId="185" fontId="6" fillId="0" borderId="12" xfId="189" applyNumberFormat="1" applyFont="1" applyFill="1" applyBorder="1" applyAlignment="1" applyProtection="1">
      <alignment vertical="center"/>
      <protection/>
    </xf>
    <xf numFmtId="2" fontId="6" fillId="0" borderId="12" xfId="187" applyNumberFormat="1" applyFont="1" applyFill="1" applyBorder="1" applyAlignment="1" applyProtection="1">
      <alignment horizontal="right" vertical="center"/>
      <protection/>
    </xf>
    <xf numFmtId="2" fontId="6" fillId="0" borderId="12" xfId="0" applyNumberFormat="1" applyFont="1" applyFill="1" applyBorder="1" applyAlignment="1" applyProtection="1">
      <alignment horizontal="right" vertical="center"/>
      <protection/>
    </xf>
    <xf numFmtId="187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  <protection/>
    </xf>
    <xf numFmtId="4" fontId="26" fillId="0" borderId="12" xfId="44" applyNumberFormat="1" applyFont="1" applyFill="1" applyBorder="1" applyAlignment="1" applyProtection="1">
      <alignment horizontal="right" vertical="center"/>
      <protection locked="0"/>
    </xf>
    <xf numFmtId="3" fontId="26" fillId="0" borderId="12" xfId="44" applyNumberFormat="1" applyFont="1" applyFill="1" applyBorder="1" applyAlignment="1" applyProtection="1">
      <alignment horizontal="right" vertical="center"/>
      <protection locked="0"/>
    </xf>
    <xf numFmtId="189" fontId="23" fillId="0" borderId="12" xfId="0" applyNumberFormat="1" applyFont="1" applyFill="1" applyBorder="1" applyAlignment="1">
      <alignment vertical="center"/>
    </xf>
    <xf numFmtId="189" fontId="25" fillId="0" borderId="12" xfId="0" applyNumberFormat="1" applyFont="1" applyFill="1" applyBorder="1" applyAlignment="1">
      <alignment vertical="center"/>
    </xf>
    <xf numFmtId="0" fontId="25" fillId="0" borderId="12" xfId="0" applyNumberFormat="1" applyFont="1" applyFill="1" applyBorder="1" applyAlignment="1" applyProtection="1">
      <alignment vertical="center"/>
      <protection locked="0"/>
    </xf>
    <xf numFmtId="0" fontId="34" fillId="0" borderId="12" xfId="0" applyFont="1" applyBorder="1" applyAlignment="1">
      <alignment vertical="center"/>
    </xf>
    <xf numFmtId="0" fontId="34" fillId="0" borderId="12" xfId="0" applyFont="1" applyBorder="1" applyAlignment="1">
      <alignment vertical="center"/>
    </xf>
    <xf numFmtId="49" fontId="25" fillId="0" borderId="12" xfId="0" applyNumberFormat="1" applyFont="1" applyFill="1" applyBorder="1" applyAlignment="1">
      <alignment vertical="center"/>
    </xf>
    <xf numFmtId="0" fontId="24" fillId="0" borderId="12" xfId="0" applyNumberFormat="1" applyFont="1" applyFill="1" applyBorder="1" applyAlignment="1" applyProtection="1">
      <alignment horizontal="center" vertical="center"/>
      <protection/>
    </xf>
    <xf numFmtId="189" fontId="25" fillId="0" borderId="12" xfId="0" applyNumberFormat="1" applyFont="1" applyFill="1" applyBorder="1" applyAlignment="1">
      <alignment vertical="center"/>
    </xf>
    <xf numFmtId="2" fontId="6" fillId="28" borderId="12" xfId="0" applyNumberFormat="1" applyFont="1" applyFill="1" applyBorder="1" applyAlignment="1" applyProtection="1">
      <alignment horizontal="center" vertical="center"/>
      <protection/>
    </xf>
    <xf numFmtId="0" fontId="18" fillId="29" borderId="13" xfId="0" applyNumberFormat="1" applyFont="1" applyFill="1" applyBorder="1" applyAlignment="1" applyProtection="1">
      <alignment horizontal="center" wrapText="1"/>
      <protection locked="0"/>
    </xf>
    <xf numFmtId="180" fontId="19" fillId="29" borderId="13" xfId="44" applyFont="1" applyFill="1" applyBorder="1" applyAlignment="1" applyProtection="1">
      <alignment horizontal="center"/>
      <protection locked="0"/>
    </xf>
    <xf numFmtId="0" fontId="12" fillId="29" borderId="13" xfId="0" applyNumberFormat="1" applyFont="1" applyFill="1" applyBorder="1" applyAlignment="1">
      <alignment horizontal="center" textRotation="90"/>
    </xf>
    <xf numFmtId="187" fontId="19" fillId="29" borderId="13" xfId="0" applyNumberFormat="1" applyFont="1" applyFill="1" applyBorder="1" applyAlignment="1" applyProtection="1">
      <alignment horizontal="center"/>
      <protection locked="0"/>
    </xf>
    <xf numFmtId="0" fontId="19" fillId="29" borderId="13" xfId="0" applyFont="1" applyFill="1" applyBorder="1" applyAlignment="1" applyProtection="1">
      <alignment horizontal="center"/>
      <protection locked="0"/>
    </xf>
    <xf numFmtId="0" fontId="26" fillId="29" borderId="13" xfId="0" applyFont="1" applyFill="1" applyBorder="1" applyAlignment="1" applyProtection="1">
      <alignment horizontal="center"/>
      <protection locked="0"/>
    </xf>
    <xf numFmtId="0" fontId="35" fillId="29" borderId="13" xfId="0" applyFont="1" applyFill="1" applyBorder="1" applyAlignment="1" applyProtection="1">
      <alignment horizontal="center"/>
      <protection locked="0"/>
    </xf>
    <xf numFmtId="2" fontId="18" fillId="29" borderId="14" xfId="0" applyNumberFormat="1" applyFont="1" applyFill="1" applyBorder="1" applyAlignment="1" applyProtection="1">
      <alignment horizontal="center" vertical="center"/>
      <protection/>
    </xf>
    <xf numFmtId="180" fontId="19" fillId="29" borderId="14" xfId="44" applyFont="1" applyFill="1" applyBorder="1" applyAlignment="1" applyProtection="1">
      <alignment horizontal="center" vertical="center"/>
      <protection/>
    </xf>
    <xf numFmtId="0" fontId="20" fillId="29" borderId="14" xfId="0" applyNumberFormat="1" applyFont="1" applyFill="1" applyBorder="1" applyAlignment="1" applyProtection="1">
      <alignment horizontal="center" vertical="center" textRotation="90"/>
      <protection locked="0"/>
    </xf>
    <xf numFmtId="187" fontId="19" fillId="29" borderId="14" xfId="0" applyNumberFormat="1" applyFont="1" applyFill="1" applyBorder="1" applyAlignment="1" applyProtection="1">
      <alignment horizontal="center" vertical="center" textRotation="90"/>
      <protection/>
    </xf>
    <xf numFmtId="0" fontId="19" fillId="29" borderId="14" xfId="0" applyFont="1" applyFill="1" applyBorder="1" applyAlignment="1" applyProtection="1">
      <alignment horizontal="center" vertical="center"/>
      <protection/>
    </xf>
    <xf numFmtId="0" fontId="19" fillId="29" borderId="14" xfId="0" applyNumberFormat="1" applyFont="1" applyFill="1" applyBorder="1" applyAlignment="1" applyProtection="1">
      <alignment horizontal="center" vertical="center" textRotation="90"/>
      <protection locked="0"/>
    </xf>
    <xf numFmtId="0" fontId="19" fillId="29" borderId="14" xfId="0" applyNumberFormat="1" applyFont="1" applyFill="1" applyBorder="1" applyAlignment="1" applyProtection="1">
      <alignment horizontal="center" vertical="center" textRotation="90"/>
      <protection locked="0"/>
    </xf>
    <xf numFmtId="4" fontId="19" fillId="29" borderId="14" xfId="0" applyNumberFormat="1" applyFont="1" applyFill="1" applyBorder="1" applyAlignment="1" applyProtection="1">
      <alignment horizontal="center" vertical="center" wrapText="1"/>
      <protection/>
    </xf>
    <xf numFmtId="3" fontId="19" fillId="29" borderId="14" xfId="0" applyNumberFormat="1" applyFont="1" applyFill="1" applyBorder="1" applyAlignment="1" applyProtection="1">
      <alignment horizontal="center" vertical="center" wrapText="1"/>
      <protection/>
    </xf>
    <xf numFmtId="3" fontId="19" fillId="29" borderId="14" xfId="0" applyNumberFormat="1" applyFont="1" applyFill="1" applyBorder="1" applyAlignment="1" applyProtection="1">
      <alignment horizontal="center" vertical="center" textRotation="90" wrapText="1"/>
      <protection/>
    </xf>
    <xf numFmtId="0" fontId="36" fillId="29" borderId="14" xfId="0" applyNumberFormat="1" applyFont="1" applyFill="1" applyBorder="1" applyAlignment="1" applyProtection="1">
      <alignment horizontal="center" vertical="center" textRotation="90"/>
      <protection locked="0"/>
    </xf>
    <xf numFmtId="0" fontId="37" fillId="0" borderId="12" xfId="0" applyFont="1" applyFill="1" applyBorder="1" applyAlignment="1">
      <alignment horizontal="center" vertical="center"/>
    </xf>
    <xf numFmtId="4" fontId="38" fillId="0" borderId="12" xfId="44" applyNumberFormat="1" applyFont="1" applyFill="1" applyBorder="1" applyAlignment="1" applyProtection="1">
      <alignment horizontal="right" vertical="center"/>
      <protection locked="0"/>
    </xf>
    <xf numFmtId="3" fontId="38" fillId="0" borderId="12" xfId="44" applyNumberFormat="1" applyFont="1" applyFill="1" applyBorder="1" applyAlignment="1" applyProtection="1">
      <alignment horizontal="right" vertical="center"/>
      <protection locked="0"/>
    </xf>
    <xf numFmtId="4" fontId="38" fillId="0" borderId="12" xfId="46" applyNumberFormat="1" applyFont="1" applyFill="1" applyBorder="1" applyAlignment="1" applyProtection="1">
      <alignment horizontal="right" vertical="center"/>
      <protection locked="0"/>
    </xf>
    <xf numFmtId="3" fontId="38" fillId="0" borderId="12" xfId="46" applyNumberFormat="1" applyFont="1" applyFill="1" applyBorder="1" applyAlignment="1" applyProtection="1">
      <alignment horizontal="right" vertical="center"/>
      <protection locked="0"/>
    </xf>
    <xf numFmtId="4" fontId="38" fillId="0" borderId="12" xfId="112" applyNumberFormat="1" applyFont="1" applyFill="1" applyBorder="1" applyAlignment="1" applyProtection="1">
      <alignment horizontal="right" vertical="center"/>
      <protection/>
    </xf>
    <xf numFmtId="3" fontId="38" fillId="0" borderId="12" xfId="112" applyNumberFormat="1" applyFont="1" applyFill="1" applyBorder="1" applyAlignment="1" applyProtection="1">
      <alignment horizontal="right" vertical="center"/>
      <protection/>
    </xf>
    <xf numFmtId="4" fontId="38" fillId="0" borderId="12" xfId="45" applyNumberFormat="1" applyFont="1" applyFill="1" applyBorder="1" applyAlignment="1" applyProtection="1">
      <alignment horizontal="right" vertical="center" shrinkToFit="1"/>
      <protection/>
    </xf>
    <xf numFmtId="3" fontId="38" fillId="0" borderId="12" xfId="45" applyNumberFormat="1" applyFont="1" applyFill="1" applyBorder="1" applyAlignment="1" applyProtection="1">
      <alignment horizontal="right" vertical="center" shrinkToFit="1"/>
      <protection/>
    </xf>
    <xf numFmtId="4" fontId="38" fillId="0" borderId="12" xfId="45" applyNumberFormat="1" applyFont="1" applyFill="1" applyBorder="1" applyAlignment="1" applyProtection="1">
      <alignment horizontal="right" vertical="center"/>
      <protection locked="0"/>
    </xf>
    <xf numFmtId="3" fontId="38" fillId="0" borderId="12" xfId="45" applyNumberFormat="1" applyFont="1" applyFill="1" applyBorder="1" applyAlignment="1" applyProtection="1">
      <alignment horizontal="right" vertical="center"/>
      <protection locked="0"/>
    </xf>
    <xf numFmtId="4" fontId="38" fillId="0" borderId="12" xfId="44" applyNumberFormat="1" applyFont="1" applyFill="1" applyBorder="1" applyAlignment="1" applyProtection="1">
      <alignment horizontal="right" vertical="center"/>
      <protection locked="0"/>
    </xf>
    <xf numFmtId="3" fontId="38" fillId="0" borderId="12" xfId="44" applyNumberFormat="1" applyFont="1" applyFill="1" applyBorder="1" applyAlignment="1" applyProtection="1">
      <alignment horizontal="right" vertical="center"/>
      <protection locked="0"/>
    </xf>
    <xf numFmtId="0" fontId="37" fillId="0" borderId="12" xfId="132" applyFont="1" applyFill="1" applyBorder="1" applyAlignment="1" applyProtection="1">
      <alignment horizontal="center" vertical="center"/>
      <protection locked="0"/>
    </xf>
    <xf numFmtId="4" fontId="68" fillId="0" borderId="12" xfId="44" applyNumberFormat="1" applyFont="1" applyFill="1" applyBorder="1" applyAlignment="1" applyProtection="1">
      <alignment horizontal="right" vertical="center"/>
      <protection locked="0"/>
    </xf>
    <xf numFmtId="3" fontId="68" fillId="0" borderId="12" xfId="44" applyNumberFormat="1" applyFont="1" applyFill="1" applyBorder="1" applyAlignment="1" applyProtection="1">
      <alignment horizontal="right" vertical="center"/>
      <protection locked="0"/>
    </xf>
    <xf numFmtId="3" fontId="68" fillId="0" borderId="12" xfId="46" applyNumberFormat="1" applyFont="1" applyFill="1" applyBorder="1" applyAlignment="1" applyProtection="1">
      <alignment horizontal="right" vertical="center"/>
      <protection locked="0"/>
    </xf>
    <xf numFmtId="4" fontId="68" fillId="0" borderId="12" xfId="45" applyNumberFormat="1" applyFont="1" applyFill="1" applyBorder="1" applyAlignment="1" applyProtection="1">
      <alignment horizontal="right" vertical="center" shrinkToFit="1"/>
      <protection/>
    </xf>
    <xf numFmtId="3" fontId="68" fillId="0" borderId="12" xfId="45" applyNumberFormat="1" applyFont="1" applyFill="1" applyBorder="1" applyAlignment="1" applyProtection="1">
      <alignment horizontal="right" vertical="center" shrinkToFit="1"/>
      <protection/>
    </xf>
    <xf numFmtId="4" fontId="68" fillId="0" borderId="12" xfId="45" applyNumberFormat="1" applyFont="1" applyFill="1" applyBorder="1" applyAlignment="1" applyProtection="1">
      <alignment horizontal="right" vertical="center"/>
      <protection locked="0"/>
    </xf>
    <xf numFmtId="3" fontId="68" fillId="0" borderId="12" xfId="45" applyNumberFormat="1" applyFont="1" applyFill="1" applyBorder="1" applyAlignment="1" applyProtection="1">
      <alignment horizontal="right" vertical="center"/>
      <protection locked="0"/>
    </xf>
    <xf numFmtId="0" fontId="19" fillId="29" borderId="13" xfId="0" applyFont="1" applyFill="1" applyBorder="1" applyAlignment="1">
      <alignment horizontal="center" vertical="center" wrapText="1"/>
    </xf>
    <xf numFmtId="0" fontId="5" fillId="27" borderId="0" xfId="0" applyNumberFormat="1" applyFont="1" applyFill="1" applyBorder="1" applyAlignment="1" applyProtection="1">
      <alignment horizontal="center" vertical="center" wrapText="1"/>
      <protection locked="0"/>
    </xf>
    <xf numFmtId="3" fontId="14" fillId="27" borderId="11" xfId="0" applyNumberFormat="1" applyFont="1" applyFill="1" applyBorder="1" applyAlignment="1" applyProtection="1">
      <alignment horizontal="right" vertical="center" wrapText="1"/>
      <protection locked="0"/>
    </xf>
    <xf numFmtId="2" fontId="16" fillId="27" borderId="0" xfId="118" applyNumberFormat="1" applyFont="1" applyFill="1" applyBorder="1" applyAlignment="1" applyProtection="1">
      <alignment horizontal="center" vertical="center" wrapText="1"/>
      <protection locked="0"/>
    </xf>
    <xf numFmtId="0" fontId="17" fillId="27" borderId="11" xfId="0" applyNumberFormat="1" applyFont="1" applyFill="1" applyBorder="1" applyAlignment="1" applyProtection="1">
      <alignment horizontal="center" vertical="center" wrapText="1"/>
      <protection locked="0"/>
    </xf>
  </cellXfs>
  <cellStyles count="187">
    <cellStyle name="Normal" xfId="0"/>
    <cellStyle name="%" xfId="15"/>
    <cellStyle name="% 2" xfId="16"/>
    <cellStyle name="%20 - Vurgu1" xfId="17"/>
    <cellStyle name="%20 - Vurgu2" xfId="18"/>
    <cellStyle name="%20 - Vurgu3" xfId="19"/>
    <cellStyle name="%20 - Vurgu4" xfId="20"/>
    <cellStyle name="%20 - Vurgu5" xfId="21"/>
    <cellStyle name="%20 - Vurgu6" xfId="22"/>
    <cellStyle name="%40 - Vurgu1" xfId="23"/>
    <cellStyle name="%40 - Vurgu2" xfId="24"/>
    <cellStyle name="%40 - Vurgu3" xfId="25"/>
    <cellStyle name="%40 - Vurgu4" xfId="26"/>
    <cellStyle name="%40 - Vurgu5" xfId="27"/>
    <cellStyle name="%40 - Vurgu6" xfId="28"/>
    <cellStyle name="%60 - Vurgu1" xfId="29"/>
    <cellStyle name="%60 - Vurgu2" xfId="30"/>
    <cellStyle name="%60 - Vurgu3" xfId="31"/>
    <cellStyle name="%60 - Vurgu4" xfId="32"/>
    <cellStyle name="%60 - Vurgu5" xfId="33"/>
    <cellStyle name="%60 - Vurgu6" xfId="34"/>
    <cellStyle name="Açıklama Metni" xfId="35"/>
    <cellStyle name="Ana Başlık" xfId="36"/>
    <cellStyle name="Bağlı Hücre" xfId="37"/>
    <cellStyle name="Başlık 1" xfId="38"/>
    <cellStyle name="Başlık 2" xfId="39"/>
    <cellStyle name="Başlık 3" xfId="40"/>
    <cellStyle name="Başlık 4" xfId="41"/>
    <cellStyle name="Comma" xfId="42"/>
    <cellStyle name="Comma [0]" xfId="43"/>
    <cellStyle name="Binlik Ayracı 2" xfId="44"/>
    <cellStyle name="Binlik Ayracı 2 2" xfId="45"/>
    <cellStyle name="Binlik Ayracı 2 2 2" xfId="46"/>
    <cellStyle name="Binlik Ayracı 2 2 3" xfId="47"/>
    <cellStyle name="Binlik Ayracı 2 2 4" xfId="48"/>
    <cellStyle name="Binlik Ayracı 2 3" xfId="49"/>
    <cellStyle name="Binlik Ayracı 2 3 2" xfId="50"/>
    <cellStyle name="Binlik Ayracı 2 4" xfId="51"/>
    <cellStyle name="Binlik Ayracı 2 5" xfId="52"/>
    <cellStyle name="Binlik Ayracı 2 6" xfId="53"/>
    <cellStyle name="Binlik Ayracı 2 7" xfId="54"/>
    <cellStyle name="Binlik Ayracı 3" xfId="55"/>
    <cellStyle name="Binlik Ayracı 4" xfId="56"/>
    <cellStyle name="Binlik Ayracı 4 2" xfId="57"/>
    <cellStyle name="Binlik Ayracı 5" xfId="58"/>
    <cellStyle name="Binlik Ayracı 6" xfId="59"/>
    <cellStyle name="Binlik Ayracı 6 2" xfId="60"/>
    <cellStyle name="Binlik Ayracı 7" xfId="61"/>
    <cellStyle name="Binlik Ayracı 7 2" xfId="62"/>
    <cellStyle name="Comma 2" xfId="63"/>
    <cellStyle name="Comma 2 2" xfId="64"/>
    <cellStyle name="Comma 2 3" xfId="65"/>
    <cellStyle name="Comma 2 3 2" xfId="66"/>
    <cellStyle name="Comma 4" xfId="67"/>
    <cellStyle name="Çıkış" xfId="68"/>
    <cellStyle name="Excel Built-in Normal" xfId="69"/>
    <cellStyle name="Excel Built-in Normal 10" xfId="70"/>
    <cellStyle name="Excel Built-in Normal 11" xfId="71"/>
    <cellStyle name="Excel Built-in Normal 12" xfId="72"/>
    <cellStyle name="Excel Built-in Normal 13" xfId="73"/>
    <cellStyle name="Excel Built-in Normal 14" xfId="74"/>
    <cellStyle name="Excel Built-in Normal 15" xfId="75"/>
    <cellStyle name="Excel Built-in Normal 16" xfId="76"/>
    <cellStyle name="Excel Built-in Normal 17" xfId="77"/>
    <cellStyle name="Excel Built-in Normal 18" xfId="78"/>
    <cellStyle name="Excel Built-in Normal 19" xfId="79"/>
    <cellStyle name="Excel Built-in Normal 2" xfId="80"/>
    <cellStyle name="Excel Built-in Normal 20" xfId="81"/>
    <cellStyle name="Excel Built-in Normal 21" xfId="82"/>
    <cellStyle name="Excel Built-in Normal 22" xfId="83"/>
    <cellStyle name="Excel Built-in Normal 23" xfId="84"/>
    <cellStyle name="Excel Built-in Normal 24" xfId="85"/>
    <cellStyle name="Excel Built-in Normal 25" xfId="86"/>
    <cellStyle name="Excel Built-in Normal 26" xfId="87"/>
    <cellStyle name="Excel Built-in Normal 27" xfId="88"/>
    <cellStyle name="Excel Built-in Normal 28" xfId="89"/>
    <cellStyle name="Excel Built-in Normal 29" xfId="90"/>
    <cellStyle name="Excel Built-in Normal 3" xfId="91"/>
    <cellStyle name="Excel Built-in Normal 30" xfId="92"/>
    <cellStyle name="Excel Built-in Normal 31" xfId="93"/>
    <cellStyle name="Excel Built-in Normal 32" xfId="94"/>
    <cellStyle name="Excel Built-in Normal 33" xfId="95"/>
    <cellStyle name="Excel Built-in Normal 34" xfId="96"/>
    <cellStyle name="Excel Built-in Normal 35" xfId="97"/>
    <cellStyle name="Excel Built-in Normal 36" xfId="98"/>
    <cellStyle name="Excel Built-in Normal 37" xfId="99"/>
    <cellStyle name="Excel Built-in Normal 38" xfId="100"/>
    <cellStyle name="Excel Built-in Normal 39" xfId="101"/>
    <cellStyle name="Excel Built-in Normal 4" xfId="102"/>
    <cellStyle name="Excel Built-in Normal 40" xfId="103"/>
    <cellStyle name="Excel Built-in Normal 41" xfId="104"/>
    <cellStyle name="Excel Built-in Normal 42" xfId="105"/>
    <cellStyle name="Excel Built-in Normal 43" xfId="106"/>
    <cellStyle name="Excel Built-in Normal 5" xfId="107"/>
    <cellStyle name="Excel Built-in Normal 6" xfId="108"/>
    <cellStyle name="Excel Built-in Normal 7" xfId="109"/>
    <cellStyle name="Excel Built-in Normal 8" xfId="110"/>
    <cellStyle name="Excel Built-in Normal 9" xfId="111"/>
    <cellStyle name="Excel_BuiltIn_İyi 1" xfId="112"/>
    <cellStyle name="Giriş" xfId="113"/>
    <cellStyle name="Hesaplama" xfId="114"/>
    <cellStyle name="İşaretli Hücre" xfId="115"/>
    <cellStyle name="İyi" xfId="116"/>
    <cellStyle name="Followed Hyperlink" xfId="117"/>
    <cellStyle name="Hyperlink" xfId="118"/>
    <cellStyle name="Köprü 2" xfId="119"/>
    <cellStyle name="Kötü" xfId="120"/>
    <cellStyle name="Normal 10" xfId="121"/>
    <cellStyle name="Normal 11" xfId="122"/>
    <cellStyle name="Normal 11 2" xfId="123"/>
    <cellStyle name="Normal 12" xfId="124"/>
    <cellStyle name="Normal 12 2" xfId="125"/>
    <cellStyle name="Normal 13" xfId="126"/>
    <cellStyle name="Normal 14" xfId="127"/>
    <cellStyle name="Normal 15" xfId="128"/>
    <cellStyle name="Normal 2" xfId="129"/>
    <cellStyle name="Normal 2 10 10" xfId="130"/>
    <cellStyle name="Normal 2 10 10 2" xfId="131"/>
    <cellStyle name="Normal 2 2" xfId="132"/>
    <cellStyle name="Normal 2 2 2" xfId="133"/>
    <cellStyle name="Normal 2 2 2 2" xfId="134"/>
    <cellStyle name="Normal 2 2 3" xfId="135"/>
    <cellStyle name="Normal 2 2 4" xfId="136"/>
    <cellStyle name="Normal 2 2 5" xfId="137"/>
    <cellStyle name="Normal 2 2 5 2" xfId="138"/>
    <cellStyle name="Normal 2 3" xfId="139"/>
    <cellStyle name="Normal 2 4" xfId="140"/>
    <cellStyle name="Normal 2 5" xfId="141"/>
    <cellStyle name="Normal 2 5 2" xfId="142"/>
    <cellStyle name="Normal 2 6" xfId="143"/>
    <cellStyle name="Normal 2 7" xfId="144"/>
    <cellStyle name="Normal 2 8" xfId="145"/>
    <cellStyle name="Normal 3" xfId="146"/>
    <cellStyle name="Normal 3 2" xfId="147"/>
    <cellStyle name="Normal 4" xfId="148"/>
    <cellStyle name="Normal 4 2" xfId="149"/>
    <cellStyle name="Normal 5" xfId="150"/>
    <cellStyle name="Normal 5 2" xfId="151"/>
    <cellStyle name="Normal 5 2 2" xfId="152"/>
    <cellStyle name="Normal 5 3" xfId="153"/>
    <cellStyle name="Normal 5 4" xfId="154"/>
    <cellStyle name="Normal 5 5" xfId="155"/>
    <cellStyle name="Normal 6" xfId="156"/>
    <cellStyle name="Normal 6 2" xfId="157"/>
    <cellStyle name="Normal 6 3" xfId="158"/>
    <cellStyle name="Normal 6 4" xfId="159"/>
    <cellStyle name="Normal 7" xfId="160"/>
    <cellStyle name="Normal 7 2" xfId="161"/>
    <cellStyle name="Normal 8" xfId="162"/>
    <cellStyle name="Normal 9" xfId="163"/>
    <cellStyle name="Not" xfId="164"/>
    <cellStyle name="Nötr" xfId="165"/>
    <cellStyle name="Onaylı" xfId="166"/>
    <cellStyle name="Currency" xfId="167"/>
    <cellStyle name="Currency [0]" xfId="168"/>
    <cellStyle name="ParaBirimi 2" xfId="169"/>
    <cellStyle name="ParaBirimi 3" xfId="170"/>
    <cellStyle name="Toplam" xfId="171"/>
    <cellStyle name="Uyarı Metni" xfId="172"/>
    <cellStyle name="Virgül 10" xfId="173"/>
    <cellStyle name="Virgül 2" xfId="174"/>
    <cellStyle name="Virgül 2 2" xfId="175"/>
    <cellStyle name="Virgül 2 2 4" xfId="176"/>
    <cellStyle name="Virgül 3" xfId="177"/>
    <cellStyle name="Virgül 3 2" xfId="178"/>
    <cellStyle name="Virgül 4" xfId="179"/>
    <cellStyle name="Virgül 5" xfId="180"/>
    <cellStyle name="Vurgu1" xfId="181"/>
    <cellStyle name="Vurgu2" xfId="182"/>
    <cellStyle name="Vurgu3" xfId="183"/>
    <cellStyle name="Vurgu4" xfId="184"/>
    <cellStyle name="Vurgu5" xfId="185"/>
    <cellStyle name="Vurgu6" xfId="186"/>
    <cellStyle name="Percent" xfId="187"/>
    <cellStyle name="Yüzde 2" xfId="188"/>
    <cellStyle name="Yüzde 2 2" xfId="189"/>
    <cellStyle name="Yüzde 2 3" xfId="190"/>
    <cellStyle name="Yüzde 2 4" xfId="191"/>
    <cellStyle name="Yüzde 2 4 2" xfId="192"/>
    <cellStyle name="Yüzde 3" xfId="193"/>
    <cellStyle name="Yüzde 4" xfId="194"/>
    <cellStyle name="Yüzde 5" xfId="195"/>
    <cellStyle name="Yüzde 6" xfId="196"/>
    <cellStyle name="Yüzde 6 2" xfId="197"/>
    <cellStyle name="Yüzde 7" xfId="198"/>
    <cellStyle name="Yüzde 7 2" xfId="199"/>
    <cellStyle name="Yüzde 8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raktsinema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tabSelected="1" zoomScalePageLayoutView="0" workbookViewId="0" topLeftCell="A1">
      <pane xSplit="3" ySplit="5" topLeftCell="L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4" sqref="A4"/>
    </sheetView>
  </sheetViews>
  <sheetFormatPr defaultColWidth="4.57421875" defaultRowHeight="12.75"/>
  <cols>
    <col min="1" max="1" width="2.7109375" style="1" bestFit="1" customWidth="1"/>
    <col min="2" max="2" width="3.28125" style="2" bestFit="1" customWidth="1"/>
    <col min="3" max="3" width="24.28125" style="3" bestFit="1" customWidth="1"/>
    <col min="4" max="4" width="4.00390625" style="4" bestFit="1" customWidth="1"/>
    <col min="5" max="5" width="17.140625" style="6" bestFit="1" customWidth="1"/>
    <col min="6" max="6" width="5.8515625" style="7" bestFit="1" customWidth="1"/>
    <col min="7" max="7" width="13.57421875" style="8" bestFit="1" customWidth="1"/>
    <col min="8" max="9" width="3.140625" style="9" bestFit="1" customWidth="1"/>
    <col min="10" max="10" width="3.140625" style="62" bestFit="1" customWidth="1"/>
    <col min="11" max="11" width="2.57421875" style="10" bestFit="1" customWidth="1"/>
    <col min="12" max="12" width="8.28125" style="13" bestFit="1" customWidth="1"/>
    <col min="13" max="13" width="5.57421875" style="14" bestFit="1" customWidth="1"/>
    <col min="14" max="14" width="4.28125" style="12" bestFit="1" customWidth="1"/>
    <col min="15" max="15" width="4.28125" style="11" bestFit="1" customWidth="1"/>
    <col min="16" max="16" width="8.28125" style="11" bestFit="1" customWidth="1"/>
    <col min="17" max="17" width="5.57421875" style="12" bestFit="1" customWidth="1"/>
    <col min="18" max="19" width="5.00390625" style="12" bestFit="1" customWidth="1"/>
    <col min="20" max="20" width="9.00390625" style="13" bestFit="1" customWidth="1"/>
    <col min="21" max="21" width="6.7109375" style="14" bestFit="1" customWidth="1"/>
    <col min="22" max="22" width="4.28125" style="17" bestFit="1" customWidth="1"/>
    <col min="23" max="16384" width="4.57421875" style="3" customWidth="1"/>
  </cols>
  <sheetData>
    <row r="1" spans="1:22" s="23" customFormat="1" ht="12.75">
      <c r="A1" s="18"/>
      <c r="B1" s="123" t="s">
        <v>0</v>
      </c>
      <c r="C1" s="123"/>
      <c r="D1" s="19"/>
      <c r="E1" s="20"/>
      <c r="F1" s="21"/>
      <c r="G1" s="20"/>
      <c r="H1" s="22"/>
      <c r="I1" s="58"/>
      <c r="J1" s="59"/>
      <c r="K1" s="22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</row>
    <row r="2" spans="1:22" s="23" customFormat="1" ht="12.75">
      <c r="A2" s="18"/>
      <c r="B2" s="125" t="s">
        <v>1</v>
      </c>
      <c r="C2" s="125"/>
      <c r="D2" s="24"/>
      <c r="E2" s="25"/>
      <c r="F2" s="26"/>
      <c r="G2" s="25"/>
      <c r="H2" s="27"/>
      <c r="I2" s="27"/>
      <c r="J2" s="60"/>
      <c r="K2" s="28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</row>
    <row r="3" spans="1:22" s="23" customFormat="1" ht="11.25">
      <c r="A3" s="18"/>
      <c r="B3" s="126" t="s">
        <v>170</v>
      </c>
      <c r="C3" s="126"/>
      <c r="D3" s="29"/>
      <c r="E3" s="30"/>
      <c r="F3" s="31"/>
      <c r="G3" s="30"/>
      <c r="H3" s="32"/>
      <c r="I3" s="32"/>
      <c r="J3" s="61"/>
      <c r="K3" s="32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</row>
    <row r="4" spans="1:22" s="34" customFormat="1" ht="11.25" customHeight="1">
      <c r="A4" s="33"/>
      <c r="B4" s="83"/>
      <c r="C4" s="83"/>
      <c r="D4" s="85"/>
      <c r="E4" s="84"/>
      <c r="F4" s="86"/>
      <c r="G4" s="87"/>
      <c r="H4" s="87"/>
      <c r="I4" s="88"/>
      <c r="J4" s="89"/>
      <c r="K4" s="87"/>
      <c r="L4" s="122" t="s">
        <v>3</v>
      </c>
      <c r="M4" s="122"/>
      <c r="N4" s="122" t="s">
        <v>3</v>
      </c>
      <c r="O4" s="122"/>
      <c r="P4" s="122" t="s">
        <v>4</v>
      </c>
      <c r="Q4" s="122"/>
      <c r="R4" s="122" t="s">
        <v>2</v>
      </c>
      <c r="S4" s="122"/>
      <c r="T4" s="122" t="s">
        <v>5</v>
      </c>
      <c r="U4" s="122"/>
      <c r="V4" s="122"/>
    </row>
    <row r="5" spans="1:22" s="36" customFormat="1" ht="57.75">
      <c r="A5" s="35"/>
      <c r="B5" s="90"/>
      <c r="C5" s="91" t="s">
        <v>6</v>
      </c>
      <c r="D5" s="92" t="s">
        <v>7</v>
      </c>
      <c r="E5" s="91" t="s">
        <v>8</v>
      </c>
      <c r="F5" s="93" t="s">
        <v>9</v>
      </c>
      <c r="G5" s="94" t="s">
        <v>10</v>
      </c>
      <c r="H5" s="95" t="s">
        <v>11</v>
      </c>
      <c r="I5" s="96" t="s">
        <v>12</v>
      </c>
      <c r="J5" s="100" t="s">
        <v>13</v>
      </c>
      <c r="K5" s="95" t="s">
        <v>14</v>
      </c>
      <c r="L5" s="97" t="s">
        <v>15</v>
      </c>
      <c r="M5" s="98" t="s">
        <v>21</v>
      </c>
      <c r="N5" s="99" t="s">
        <v>17</v>
      </c>
      <c r="O5" s="99" t="s">
        <v>18</v>
      </c>
      <c r="P5" s="97" t="s">
        <v>15</v>
      </c>
      <c r="Q5" s="98" t="s">
        <v>19</v>
      </c>
      <c r="R5" s="99" t="s">
        <v>20</v>
      </c>
      <c r="S5" s="99" t="s">
        <v>22</v>
      </c>
      <c r="T5" s="97" t="s">
        <v>15</v>
      </c>
      <c r="U5" s="98" t="s">
        <v>16</v>
      </c>
      <c r="V5" s="99" t="s">
        <v>18</v>
      </c>
    </row>
    <row r="6" spans="4:19" ht="11.25">
      <c r="D6" s="5"/>
      <c r="L6" s="16"/>
      <c r="M6" s="15"/>
      <c r="N6" s="16"/>
      <c r="O6" s="16"/>
      <c r="P6" s="16"/>
      <c r="Q6" s="15"/>
      <c r="R6" s="16"/>
      <c r="S6" s="16"/>
    </row>
    <row r="7" spans="1:22" s="45" customFormat="1" ht="11.25">
      <c r="A7" s="37">
        <v>1</v>
      </c>
      <c r="B7" s="38"/>
      <c r="C7" s="39" t="s">
        <v>138</v>
      </c>
      <c r="D7" s="40" t="s">
        <v>71</v>
      </c>
      <c r="E7" s="75" t="s">
        <v>138</v>
      </c>
      <c r="F7" s="41">
        <v>43882</v>
      </c>
      <c r="G7" s="77" t="s">
        <v>50</v>
      </c>
      <c r="H7" s="55">
        <v>399</v>
      </c>
      <c r="I7" s="55">
        <v>405</v>
      </c>
      <c r="J7" s="101">
        <v>595</v>
      </c>
      <c r="K7" s="56">
        <v>3</v>
      </c>
      <c r="L7" s="115">
        <v>3201387</v>
      </c>
      <c r="M7" s="116">
        <v>180896</v>
      </c>
      <c r="N7" s="63">
        <f>M7/J7</f>
        <v>304.0268907563025</v>
      </c>
      <c r="O7" s="66">
        <f aca="true" t="shared" si="0" ref="O7:O30">L7/M7</f>
        <v>17.69738966035733</v>
      </c>
      <c r="P7" s="43">
        <v>5374267</v>
      </c>
      <c r="Q7" s="44">
        <v>298747</v>
      </c>
      <c r="R7" s="65">
        <f>IF(P7&lt;&gt;0,-(P7-L7)/P7,"")</f>
        <v>-0.4043118810434986</v>
      </c>
      <c r="S7" s="65">
        <f>IF(Q7&lt;&gt;0,-(Q7-M7)/Q7,"")</f>
        <v>-0.39448429607661334</v>
      </c>
      <c r="T7" s="102">
        <v>17931334</v>
      </c>
      <c r="U7" s="103">
        <v>998922</v>
      </c>
      <c r="V7" s="67">
        <f aca="true" t="shared" si="1" ref="V7:V70">T7/U7</f>
        <v>17.95068483825564</v>
      </c>
    </row>
    <row r="8" spans="1:22" s="45" customFormat="1" ht="11.25">
      <c r="A8" s="37">
        <v>2</v>
      </c>
      <c r="B8" s="38"/>
      <c r="C8" s="39" t="s">
        <v>112</v>
      </c>
      <c r="D8" s="40" t="s">
        <v>70</v>
      </c>
      <c r="E8" s="75" t="s">
        <v>112</v>
      </c>
      <c r="F8" s="41">
        <v>43861</v>
      </c>
      <c r="G8" s="42" t="s">
        <v>23</v>
      </c>
      <c r="H8" s="55">
        <v>388</v>
      </c>
      <c r="I8" s="55">
        <v>379</v>
      </c>
      <c r="J8" s="101">
        <v>379</v>
      </c>
      <c r="K8" s="56">
        <v>6</v>
      </c>
      <c r="L8" s="115">
        <v>3116083</v>
      </c>
      <c r="M8" s="116">
        <v>178439</v>
      </c>
      <c r="N8" s="63">
        <f>M8/J8</f>
        <v>470.81530343007915</v>
      </c>
      <c r="O8" s="66">
        <f t="shared" si="0"/>
        <v>17.463015372200022</v>
      </c>
      <c r="P8" s="43">
        <v>4686210</v>
      </c>
      <c r="Q8" s="44">
        <v>269393</v>
      </c>
      <c r="R8" s="65">
        <f>IF(P8&lt;&gt;0,-(P8-L8)/P8,"")</f>
        <v>-0.3350526331513099</v>
      </c>
      <c r="S8" s="65">
        <f>IF(Q8&lt;&gt;0,-(Q8-M8)/Q8,"")</f>
        <v>-0.337625699257219</v>
      </c>
      <c r="T8" s="102">
        <v>62909366</v>
      </c>
      <c r="U8" s="103">
        <v>3600652</v>
      </c>
      <c r="V8" s="67">
        <f t="shared" si="1"/>
        <v>17.471659577209905</v>
      </c>
    </row>
    <row r="9" spans="1:22" s="45" customFormat="1" ht="11.25">
      <c r="A9" s="37">
        <v>3</v>
      </c>
      <c r="B9" s="82" t="s">
        <v>24</v>
      </c>
      <c r="C9" s="39" t="s">
        <v>161</v>
      </c>
      <c r="D9" s="40" t="s">
        <v>75</v>
      </c>
      <c r="E9" s="75" t="s">
        <v>161</v>
      </c>
      <c r="F9" s="41">
        <v>43896</v>
      </c>
      <c r="G9" s="77" t="s">
        <v>50</v>
      </c>
      <c r="H9" s="55">
        <v>357</v>
      </c>
      <c r="I9" s="55">
        <v>357</v>
      </c>
      <c r="J9" s="101">
        <v>436</v>
      </c>
      <c r="K9" s="56">
        <v>1</v>
      </c>
      <c r="L9" s="115">
        <v>2369983</v>
      </c>
      <c r="M9" s="116">
        <v>134742</v>
      </c>
      <c r="N9" s="63">
        <f>M9/J9</f>
        <v>309.04128440366975</v>
      </c>
      <c r="O9" s="66">
        <f t="shared" si="0"/>
        <v>17.5890442475249</v>
      </c>
      <c r="P9" s="43"/>
      <c r="Q9" s="44"/>
      <c r="R9" s="65"/>
      <c r="S9" s="65"/>
      <c r="T9" s="102">
        <v>2369983</v>
      </c>
      <c r="U9" s="103">
        <v>134742</v>
      </c>
      <c r="V9" s="67">
        <f t="shared" si="1"/>
        <v>17.5890442475249</v>
      </c>
    </row>
    <row r="10" spans="1:22" s="45" customFormat="1" ht="11.25">
      <c r="A10" s="37">
        <v>4</v>
      </c>
      <c r="B10" s="38"/>
      <c r="C10" s="39" t="s">
        <v>146</v>
      </c>
      <c r="D10" s="40" t="s">
        <v>29</v>
      </c>
      <c r="E10" s="75" t="s">
        <v>146</v>
      </c>
      <c r="F10" s="41">
        <v>43889</v>
      </c>
      <c r="G10" s="77" t="s">
        <v>50</v>
      </c>
      <c r="H10" s="55">
        <v>310</v>
      </c>
      <c r="I10" s="55">
        <v>336</v>
      </c>
      <c r="J10" s="101">
        <v>343</v>
      </c>
      <c r="K10" s="56">
        <v>2</v>
      </c>
      <c r="L10" s="115">
        <v>1466447</v>
      </c>
      <c r="M10" s="116">
        <v>90958</v>
      </c>
      <c r="N10" s="63">
        <f>M10/J10</f>
        <v>265.18367346938777</v>
      </c>
      <c r="O10" s="66">
        <f t="shared" si="0"/>
        <v>16.12224323314057</v>
      </c>
      <c r="P10" s="43">
        <v>2167945</v>
      </c>
      <c r="Q10" s="44">
        <v>130208</v>
      </c>
      <c r="R10" s="65">
        <f>IF(P10&lt;&gt;0,-(P10-L10)/P10,"")</f>
        <v>-0.32357739702806115</v>
      </c>
      <c r="S10" s="65">
        <f>IF(Q10&lt;&gt;0,-(Q10-M10)/Q10,"")</f>
        <v>-0.3014407716883755</v>
      </c>
      <c r="T10" s="102">
        <v>3634392</v>
      </c>
      <c r="U10" s="103">
        <v>221166</v>
      </c>
      <c r="V10" s="67">
        <f t="shared" si="1"/>
        <v>16.432869428393154</v>
      </c>
    </row>
    <row r="11" spans="1:22" s="45" customFormat="1" ht="11.25">
      <c r="A11" s="37">
        <v>5</v>
      </c>
      <c r="B11" s="82" t="s">
        <v>24</v>
      </c>
      <c r="C11" s="39" t="s">
        <v>159</v>
      </c>
      <c r="D11" s="40" t="s">
        <v>35</v>
      </c>
      <c r="E11" s="75" t="s">
        <v>159</v>
      </c>
      <c r="F11" s="41">
        <v>43896</v>
      </c>
      <c r="G11" s="42" t="s">
        <v>30</v>
      </c>
      <c r="H11" s="55">
        <v>193</v>
      </c>
      <c r="I11" s="55">
        <v>193</v>
      </c>
      <c r="J11" s="101">
        <v>193</v>
      </c>
      <c r="K11" s="56">
        <v>1</v>
      </c>
      <c r="L11" s="115">
        <v>768160.5</v>
      </c>
      <c r="M11" s="116">
        <v>43337</v>
      </c>
      <c r="N11" s="63">
        <f>M11/J11</f>
        <v>224.5440414507772</v>
      </c>
      <c r="O11" s="66">
        <f t="shared" si="0"/>
        <v>17.725280937766804</v>
      </c>
      <c r="P11" s="43"/>
      <c r="Q11" s="44"/>
      <c r="R11" s="65"/>
      <c r="S11" s="65"/>
      <c r="T11" s="102">
        <v>768160.5</v>
      </c>
      <c r="U11" s="103">
        <v>43337</v>
      </c>
      <c r="V11" s="67">
        <f t="shared" si="1"/>
        <v>17.725280937766804</v>
      </c>
    </row>
    <row r="12" spans="1:22" s="45" customFormat="1" ht="11.25">
      <c r="A12" s="37">
        <v>6</v>
      </c>
      <c r="B12" s="82" t="s">
        <v>24</v>
      </c>
      <c r="C12" s="46" t="s">
        <v>167</v>
      </c>
      <c r="D12" s="47" t="s">
        <v>70</v>
      </c>
      <c r="E12" s="76" t="s">
        <v>166</v>
      </c>
      <c r="F12" s="48">
        <v>43896</v>
      </c>
      <c r="G12" s="42" t="s">
        <v>27</v>
      </c>
      <c r="H12" s="57">
        <v>205</v>
      </c>
      <c r="I12" s="57">
        <v>205</v>
      </c>
      <c r="J12" s="101">
        <v>205</v>
      </c>
      <c r="K12" s="56">
        <v>1</v>
      </c>
      <c r="L12" s="115">
        <v>694049</v>
      </c>
      <c r="M12" s="116">
        <v>37943</v>
      </c>
      <c r="N12" s="63">
        <f>M12/J12</f>
        <v>185.0878048780488</v>
      </c>
      <c r="O12" s="66">
        <f t="shared" si="0"/>
        <v>18.291885196215375</v>
      </c>
      <c r="P12" s="43"/>
      <c r="Q12" s="44"/>
      <c r="R12" s="65"/>
      <c r="S12" s="65"/>
      <c r="T12" s="104">
        <v>694049</v>
      </c>
      <c r="U12" s="105">
        <v>37943</v>
      </c>
      <c r="V12" s="67">
        <f t="shared" si="1"/>
        <v>18.291885196215375</v>
      </c>
    </row>
    <row r="13" spans="1:22" s="45" customFormat="1" ht="11.25">
      <c r="A13" s="37">
        <v>7</v>
      </c>
      <c r="B13" s="38"/>
      <c r="C13" s="39" t="s">
        <v>155</v>
      </c>
      <c r="D13" s="40" t="s">
        <v>70</v>
      </c>
      <c r="E13" s="75" t="s">
        <v>154</v>
      </c>
      <c r="F13" s="41">
        <v>43889</v>
      </c>
      <c r="G13" s="42" t="s">
        <v>23</v>
      </c>
      <c r="H13" s="55">
        <v>215</v>
      </c>
      <c r="I13" s="55">
        <v>192</v>
      </c>
      <c r="J13" s="101">
        <v>192</v>
      </c>
      <c r="K13" s="56">
        <v>2</v>
      </c>
      <c r="L13" s="115">
        <v>612605</v>
      </c>
      <c r="M13" s="116">
        <v>30961</v>
      </c>
      <c r="N13" s="63">
        <f>M13/J13</f>
        <v>161.25520833333334</v>
      </c>
      <c r="O13" s="66">
        <f t="shared" si="0"/>
        <v>19.786344110332355</v>
      </c>
      <c r="P13" s="43">
        <v>1149427</v>
      </c>
      <c r="Q13" s="44">
        <v>58714</v>
      </c>
      <c r="R13" s="65">
        <f aca="true" t="shared" si="2" ref="R13:S15">IF(P13&lt;&gt;0,-(P13-L13)/P13,"")</f>
        <v>-0.4670344441186783</v>
      </c>
      <c r="S13" s="65">
        <f t="shared" si="2"/>
        <v>-0.47268113226828357</v>
      </c>
      <c r="T13" s="102">
        <v>1762032</v>
      </c>
      <c r="U13" s="103">
        <v>89675</v>
      </c>
      <c r="V13" s="67">
        <f t="shared" si="1"/>
        <v>19.649088374686368</v>
      </c>
    </row>
    <row r="14" spans="1:22" s="45" customFormat="1" ht="11.25">
      <c r="A14" s="37">
        <v>8</v>
      </c>
      <c r="B14" s="38"/>
      <c r="C14" s="39" t="s">
        <v>69</v>
      </c>
      <c r="D14" s="40" t="s">
        <v>25</v>
      </c>
      <c r="E14" s="75" t="s">
        <v>68</v>
      </c>
      <c r="F14" s="41">
        <v>43770</v>
      </c>
      <c r="G14" s="42" t="s">
        <v>31</v>
      </c>
      <c r="H14" s="55">
        <v>100</v>
      </c>
      <c r="I14" s="55">
        <v>95</v>
      </c>
      <c r="J14" s="101">
        <v>96</v>
      </c>
      <c r="K14" s="56">
        <v>19</v>
      </c>
      <c r="L14" s="115">
        <v>394027.5</v>
      </c>
      <c r="M14" s="116">
        <v>25493</v>
      </c>
      <c r="N14" s="63">
        <f>M14/J14</f>
        <v>265.5520833333333</v>
      </c>
      <c r="O14" s="66">
        <f t="shared" si="0"/>
        <v>15.456301729886636</v>
      </c>
      <c r="P14" s="43">
        <v>747644</v>
      </c>
      <c r="Q14" s="44">
        <v>48685</v>
      </c>
      <c r="R14" s="65">
        <f t="shared" si="2"/>
        <v>-0.47297443703152836</v>
      </c>
      <c r="S14" s="65">
        <f t="shared" si="2"/>
        <v>-0.47636849132176234</v>
      </c>
      <c r="T14" s="106">
        <v>6703898</v>
      </c>
      <c r="U14" s="107">
        <v>419548</v>
      </c>
      <c r="V14" s="67">
        <f t="shared" si="1"/>
        <v>15.978858199776903</v>
      </c>
    </row>
    <row r="15" spans="1:22" s="45" customFormat="1" ht="11.25">
      <c r="A15" s="37">
        <v>9</v>
      </c>
      <c r="B15" s="38"/>
      <c r="C15" s="39" t="s">
        <v>129</v>
      </c>
      <c r="D15" s="40" t="s">
        <v>88</v>
      </c>
      <c r="E15" s="75" t="s">
        <v>130</v>
      </c>
      <c r="F15" s="41">
        <v>43875</v>
      </c>
      <c r="G15" s="42" t="s">
        <v>23</v>
      </c>
      <c r="H15" s="55">
        <v>265</v>
      </c>
      <c r="I15" s="55">
        <v>175</v>
      </c>
      <c r="J15" s="101">
        <v>175</v>
      </c>
      <c r="K15" s="56">
        <v>4</v>
      </c>
      <c r="L15" s="115">
        <v>365164</v>
      </c>
      <c r="M15" s="116">
        <v>21575</v>
      </c>
      <c r="N15" s="63">
        <f>M15/J15</f>
        <v>123.28571428571429</v>
      </c>
      <c r="O15" s="66">
        <f t="shared" si="0"/>
        <v>16.925330243337196</v>
      </c>
      <c r="P15" s="43">
        <v>865929</v>
      </c>
      <c r="Q15" s="44">
        <v>50155</v>
      </c>
      <c r="R15" s="65">
        <f t="shared" si="2"/>
        <v>-0.5782979897890012</v>
      </c>
      <c r="S15" s="65">
        <f t="shared" si="2"/>
        <v>-0.5698335161000897</v>
      </c>
      <c r="T15" s="102">
        <v>5504995</v>
      </c>
      <c r="U15" s="103">
        <v>310276</v>
      </c>
      <c r="V15" s="67">
        <f t="shared" si="1"/>
        <v>17.742252059456742</v>
      </c>
    </row>
    <row r="16" spans="1:22" s="45" customFormat="1" ht="11.25">
      <c r="A16" s="37">
        <v>10</v>
      </c>
      <c r="B16" s="82" t="s">
        <v>24</v>
      </c>
      <c r="C16" s="46" t="s">
        <v>163</v>
      </c>
      <c r="D16" s="47" t="s">
        <v>71</v>
      </c>
      <c r="E16" s="76" t="s">
        <v>163</v>
      </c>
      <c r="F16" s="48">
        <v>43896</v>
      </c>
      <c r="G16" s="42" t="s">
        <v>57</v>
      </c>
      <c r="H16" s="57">
        <v>223</v>
      </c>
      <c r="I16" s="57">
        <v>223</v>
      </c>
      <c r="J16" s="101">
        <v>223</v>
      </c>
      <c r="K16" s="56">
        <v>1</v>
      </c>
      <c r="L16" s="115">
        <v>190178.5</v>
      </c>
      <c r="M16" s="116">
        <v>11529</v>
      </c>
      <c r="N16" s="63">
        <f>M16/J16</f>
        <v>51.699551569506724</v>
      </c>
      <c r="O16" s="66">
        <f t="shared" si="0"/>
        <v>16.49566311041721</v>
      </c>
      <c r="P16" s="43"/>
      <c r="Q16" s="44"/>
      <c r="R16" s="65"/>
      <c r="S16" s="65"/>
      <c r="T16" s="104">
        <v>190178.5</v>
      </c>
      <c r="U16" s="105">
        <v>11529</v>
      </c>
      <c r="V16" s="67">
        <f t="shared" si="1"/>
        <v>16.49566311041721</v>
      </c>
    </row>
    <row r="17" spans="1:22" s="45" customFormat="1" ht="11.25">
      <c r="A17" s="37">
        <v>11</v>
      </c>
      <c r="B17" s="38"/>
      <c r="C17" s="39" t="s">
        <v>135</v>
      </c>
      <c r="D17" s="40" t="s">
        <v>88</v>
      </c>
      <c r="E17" s="75" t="s">
        <v>136</v>
      </c>
      <c r="F17" s="41">
        <v>43882</v>
      </c>
      <c r="G17" s="42" t="s">
        <v>30</v>
      </c>
      <c r="H17" s="55">
        <v>294</v>
      </c>
      <c r="I17" s="55">
        <v>135</v>
      </c>
      <c r="J17" s="101">
        <v>135</v>
      </c>
      <c r="K17" s="56">
        <v>3</v>
      </c>
      <c r="L17" s="115">
        <v>125986.5</v>
      </c>
      <c r="M17" s="116">
        <v>8764</v>
      </c>
      <c r="N17" s="63">
        <f>M17/J17</f>
        <v>64.91851851851852</v>
      </c>
      <c r="O17" s="66">
        <f t="shared" si="0"/>
        <v>14.375456412596987</v>
      </c>
      <c r="P17" s="43">
        <v>477323</v>
      </c>
      <c r="Q17" s="44">
        <v>29460</v>
      </c>
      <c r="R17" s="65">
        <f>IF(P17&lt;&gt;0,-(P17-L17)/P17,"")</f>
        <v>-0.7360560878063701</v>
      </c>
      <c r="S17" s="65">
        <f>IF(Q17&lt;&gt;0,-(Q17-M17)/Q17,"")</f>
        <v>-0.7025118805159538</v>
      </c>
      <c r="T17" s="102">
        <v>1593559.5</v>
      </c>
      <c r="U17" s="103">
        <v>94273</v>
      </c>
      <c r="V17" s="67">
        <f t="shared" si="1"/>
        <v>16.903668070391312</v>
      </c>
    </row>
    <row r="18" spans="1:22" s="45" customFormat="1" ht="11.25">
      <c r="A18" s="37">
        <v>12</v>
      </c>
      <c r="B18" s="82" t="s">
        <v>24</v>
      </c>
      <c r="C18" s="39" t="s">
        <v>157</v>
      </c>
      <c r="D18" s="40" t="s">
        <v>29</v>
      </c>
      <c r="E18" s="75" t="s">
        <v>158</v>
      </c>
      <c r="F18" s="41">
        <v>43896</v>
      </c>
      <c r="G18" s="42" t="s">
        <v>31</v>
      </c>
      <c r="H18" s="55">
        <v>48</v>
      </c>
      <c r="I18" s="55">
        <v>223</v>
      </c>
      <c r="J18" s="101">
        <v>223</v>
      </c>
      <c r="K18" s="56">
        <v>1</v>
      </c>
      <c r="L18" s="115">
        <v>137757.5</v>
      </c>
      <c r="M18" s="116">
        <v>7791</v>
      </c>
      <c r="N18" s="63">
        <f>M18/J18</f>
        <v>34.937219730941706</v>
      </c>
      <c r="O18" s="66">
        <f t="shared" si="0"/>
        <v>17.681619817738415</v>
      </c>
      <c r="P18" s="43"/>
      <c r="Q18" s="44"/>
      <c r="R18" s="65"/>
      <c r="S18" s="65"/>
      <c r="T18" s="106">
        <v>137757.5</v>
      </c>
      <c r="U18" s="107">
        <v>7791</v>
      </c>
      <c r="V18" s="67">
        <f t="shared" si="1"/>
        <v>17.681619817738415</v>
      </c>
    </row>
    <row r="19" spans="1:22" s="45" customFormat="1" ht="11.25">
      <c r="A19" s="37">
        <v>13</v>
      </c>
      <c r="B19" s="82" t="s">
        <v>24</v>
      </c>
      <c r="C19" s="39" t="s">
        <v>160</v>
      </c>
      <c r="D19" s="40" t="s">
        <v>88</v>
      </c>
      <c r="E19" s="75" t="s">
        <v>160</v>
      </c>
      <c r="F19" s="41">
        <v>43896</v>
      </c>
      <c r="G19" s="77" t="s">
        <v>50</v>
      </c>
      <c r="H19" s="55">
        <v>119</v>
      </c>
      <c r="I19" s="55">
        <v>119</v>
      </c>
      <c r="J19" s="101">
        <v>142</v>
      </c>
      <c r="K19" s="56">
        <v>1</v>
      </c>
      <c r="L19" s="115">
        <v>80097</v>
      </c>
      <c r="M19" s="116">
        <v>5380</v>
      </c>
      <c r="N19" s="63">
        <f>M19/J19</f>
        <v>37.88732394366197</v>
      </c>
      <c r="O19" s="66">
        <f t="shared" si="0"/>
        <v>14.887918215613382</v>
      </c>
      <c r="P19" s="43"/>
      <c r="Q19" s="44"/>
      <c r="R19" s="65"/>
      <c r="S19" s="65"/>
      <c r="T19" s="102">
        <v>80097</v>
      </c>
      <c r="U19" s="103">
        <v>5380</v>
      </c>
      <c r="V19" s="67">
        <f t="shared" si="1"/>
        <v>14.887918215613382</v>
      </c>
    </row>
    <row r="20" spans="1:22" s="45" customFormat="1" ht="11.25">
      <c r="A20" s="37">
        <v>14</v>
      </c>
      <c r="B20" s="82" t="s">
        <v>24</v>
      </c>
      <c r="C20" s="39" t="s">
        <v>156</v>
      </c>
      <c r="D20" s="40" t="s">
        <v>70</v>
      </c>
      <c r="E20" s="75" t="s">
        <v>156</v>
      </c>
      <c r="F20" s="41">
        <v>43896</v>
      </c>
      <c r="G20" s="42" t="s">
        <v>31</v>
      </c>
      <c r="H20" s="55">
        <v>223</v>
      </c>
      <c r="I20" s="55">
        <v>48</v>
      </c>
      <c r="J20" s="101">
        <v>48</v>
      </c>
      <c r="K20" s="56">
        <v>1</v>
      </c>
      <c r="L20" s="115">
        <v>76168.5</v>
      </c>
      <c r="M20" s="116">
        <v>3406</v>
      </c>
      <c r="N20" s="63">
        <f>M20/J20</f>
        <v>70.95833333333333</v>
      </c>
      <c r="O20" s="66">
        <f t="shared" si="0"/>
        <v>22.363035819142688</v>
      </c>
      <c r="P20" s="43"/>
      <c r="Q20" s="44"/>
      <c r="R20" s="65"/>
      <c r="S20" s="65"/>
      <c r="T20" s="106">
        <v>89518.5</v>
      </c>
      <c r="U20" s="107">
        <v>4387</v>
      </c>
      <c r="V20" s="67">
        <f t="shared" si="1"/>
        <v>20.405402325051288</v>
      </c>
    </row>
    <row r="21" spans="1:22" s="45" customFormat="1" ht="11.25">
      <c r="A21" s="37">
        <v>15</v>
      </c>
      <c r="B21" s="38"/>
      <c r="C21" s="39" t="s">
        <v>125</v>
      </c>
      <c r="D21" s="40" t="s">
        <v>70</v>
      </c>
      <c r="E21" s="75" t="s">
        <v>125</v>
      </c>
      <c r="F21" s="41">
        <v>44026</v>
      </c>
      <c r="G21" s="77" t="s">
        <v>50</v>
      </c>
      <c r="H21" s="55">
        <v>167</v>
      </c>
      <c r="I21" s="55">
        <v>17</v>
      </c>
      <c r="J21" s="101">
        <v>17</v>
      </c>
      <c r="K21" s="56">
        <v>4</v>
      </c>
      <c r="L21" s="115">
        <v>92375</v>
      </c>
      <c r="M21" s="116">
        <v>2979</v>
      </c>
      <c r="N21" s="63">
        <f>M21/J21</f>
        <v>175.23529411764707</v>
      </c>
      <c r="O21" s="66">
        <f t="shared" si="0"/>
        <v>31.008727760993622</v>
      </c>
      <c r="P21" s="43">
        <v>195707</v>
      </c>
      <c r="Q21" s="44">
        <v>7094</v>
      </c>
      <c r="R21" s="65">
        <f aca="true" t="shared" si="3" ref="R21:S25">IF(P21&lt;&gt;0,-(P21-L21)/P21,"")</f>
        <v>-0.527993377855672</v>
      </c>
      <c r="S21" s="65">
        <f t="shared" si="3"/>
        <v>-0.5800676628136453</v>
      </c>
      <c r="T21" s="102">
        <v>1561486</v>
      </c>
      <c r="U21" s="103">
        <v>65538</v>
      </c>
      <c r="V21" s="67">
        <f t="shared" si="1"/>
        <v>23.825658396655374</v>
      </c>
    </row>
    <row r="22" spans="1:22" s="45" customFormat="1" ht="11.25">
      <c r="A22" s="37">
        <v>16</v>
      </c>
      <c r="B22" s="38"/>
      <c r="C22" s="39" t="s">
        <v>76</v>
      </c>
      <c r="D22" s="40" t="s">
        <v>32</v>
      </c>
      <c r="E22" s="75" t="s">
        <v>76</v>
      </c>
      <c r="F22" s="41">
        <v>43791</v>
      </c>
      <c r="G22" s="42" t="s">
        <v>30</v>
      </c>
      <c r="H22" s="55">
        <v>398</v>
      </c>
      <c r="I22" s="55">
        <v>4</v>
      </c>
      <c r="J22" s="101">
        <v>4</v>
      </c>
      <c r="K22" s="56">
        <v>16</v>
      </c>
      <c r="L22" s="115">
        <v>18985.81</v>
      </c>
      <c r="M22" s="116">
        <v>2528</v>
      </c>
      <c r="N22" s="63">
        <f>M22/J22</f>
        <v>632</v>
      </c>
      <c r="O22" s="66">
        <f t="shared" si="0"/>
        <v>7.510209651898735</v>
      </c>
      <c r="P22" s="43">
        <v>7616</v>
      </c>
      <c r="Q22" s="44">
        <v>841</v>
      </c>
      <c r="R22" s="65">
        <f t="shared" si="3"/>
        <v>1.4928847163865548</v>
      </c>
      <c r="S22" s="65">
        <f t="shared" si="3"/>
        <v>2.005945303210464</v>
      </c>
      <c r="T22" s="102">
        <v>31696043.81</v>
      </c>
      <c r="U22" s="103">
        <v>1876640</v>
      </c>
      <c r="V22" s="67">
        <f t="shared" si="1"/>
        <v>16.889783767797766</v>
      </c>
    </row>
    <row r="23" spans="1:22" s="45" customFormat="1" ht="11.25">
      <c r="A23" s="37">
        <v>17</v>
      </c>
      <c r="B23" s="38"/>
      <c r="C23" s="46" t="s">
        <v>119</v>
      </c>
      <c r="D23" s="47" t="s">
        <v>118</v>
      </c>
      <c r="E23" s="76" t="s">
        <v>120</v>
      </c>
      <c r="F23" s="48">
        <v>43868</v>
      </c>
      <c r="G23" s="42" t="s">
        <v>27</v>
      </c>
      <c r="H23" s="57">
        <v>337</v>
      </c>
      <c r="I23" s="57">
        <v>16</v>
      </c>
      <c r="J23" s="101">
        <v>16</v>
      </c>
      <c r="K23" s="56">
        <v>5</v>
      </c>
      <c r="L23" s="115">
        <v>60270</v>
      </c>
      <c r="M23" s="116">
        <v>2451</v>
      </c>
      <c r="N23" s="63">
        <f>M23/J23</f>
        <v>153.1875</v>
      </c>
      <c r="O23" s="66">
        <f t="shared" si="0"/>
        <v>24.58996328029376</v>
      </c>
      <c r="P23" s="43">
        <v>212926</v>
      </c>
      <c r="Q23" s="44">
        <v>10800</v>
      </c>
      <c r="R23" s="65">
        <f t="shared" si="3"/>
        <v>-0.716943914787297</v>
      </c>
      <c r="S23" s="65">
        <f t="shared" si="3"/>
        <v>-0.7730555555555556</v>
      </c>
      <c r="T23" s="104">
        <v>6112835</v>
      </c>
      <c r="U23" s="105">
        <v>319491</v>
      </c>
      <c r="V23" s="67">
        <f t="shared" si="1"/>
        <v>19.13304287131719</v>
      </c>
    </row>
    <row r="24" spans="1:22" s="45" customFormat="1" ht="11.25">
      <c r="A24" s="37">
        <v>18</v>
      </c>
      <c r="B24" s="38"/>
      <c r="C24" s="39" t="s">
        <v>137</v>
      </c>
      <c r="D24" s="40" t="s">
        <v>70</v>
      </c>
      <c r="E24" s="75" t="s">
        <v>137</v>
      </c>
      <c r="F24" s="41">
        <v>43882</v>
      </c>
      <c r="G24" s="42" t="s">
        <v>30</v>
      </c>
      <c r="H24" s="55">
        <v>162</v>
      </c>
      <c r="I24" s="55">
        <v>16</v>
      </c>
      <c r="J24" s="101">
        <v>16</v>
      </c>
      <c r="K24" s="56">
        <v>3</v>
      </c>
      <c r="L24" s="115">
        <v>33542</v>
      </c>
      <c r="M24" s="116">
        <v>2292</v>
      </c>
      <c r="N24" s="63">
        <f>M24/J24</f>
        <v>143.25</v>
      </c>
      <c r="O24" s="66">
        <f t="shared" si="0"/>
        <v>14.63438045375218</v>
      </c>
      <c r="P24" s="43">
        <v>103166</v>
      </c>
      <c r="Q24" s="44">
        <v>7025</v>
      </c>
      <c r="R24" s="65">
        <f t="shared" si="3"/>
        <v>-0.6748735048368648</v>
      </c>
      <c r="S24" s="65">
        <f t="shared" si="3"/>
        <v>-0.6737366548042705</v>
      </c>
      <c r="T24" s="102">
        <v>493182</v>
      </c>
      <c r="U24" s="103">
        <v>33094</v>
      </c>
      <c r="V24" s="67">
        <f t="shared" si="1"/>
        <v>14.902459660361394</v>
      </c>
    </row>
    <row r="25" spans="1:22" s="45" customFormat="1" ht="11.25">
      <c r="A25" s="37">
        <v>19</v>
      </c>
      <c r="B25" s="52"/>
      <c r="C25" s="46" t="s">
        <v>151</v>
      </c>
      <c r="D25" s="47" t="s">
        <v>70</v>
      </c>
      <c r="E25" s="76" t="s">
        <v>151</v>
      </c>
      <c r="F25" s="48">
        <v>43889</v>
      </c>
      <c r="G25" s="42" t="s">
        <v>57</v>
      </c>
      <c r="H25" s="57">
        <v>164</v>
      </c>
      <c r="I25" s="57">
        <v>25</v>
      </c>
      <c r="J25" s="101">
        <v>25</v>
      </c>
      <c r="K25" s="56">
        <v>2</v>
      </c>
      <c r="L25" s="115">
        <v>29343</v>
      </c>
      <c r="M25" s="116">
        <v>1912</v>
      </c>
      <c r="N25" s="63">
        <f>M25/J25</f>
        <v>76.48</v>
      </c>
      <c r="O25" s="66">
        <f t="shared" si="0"/>
        <v>15.346757322175732</v>
      </c>
      <c r="P25" s="43">
        <v>300472.5</v>
      </c>
      <c r="Q25" s="44">
        <v>17637</v>
      </c>
      <c r="R25" s="65">
        <f t="shared" si="3"/>
        <v>-0.90234380850161</v>
      </c>
      <c r="S25" s="65">
        <f t="shared" si="3"/>
        <v>-0.8915915405114249</v>
      </c>
      <c r="T25" s="104">
        <v>329815.5</v>
      </c>
      <c r="U25" s="105">
        <v>19549</v>
      </c>
      <c r="V25" s="67">
        <f t="shared" si="1"/>
        <v>16.871221034324005</v>
      </c>
    </row>
    <row r="26" spans="1:22" s="45" customFormat="1" ht="11.25">
      <c r="A26" s="37">
        <v>20</v>
      </c>
      <c r="B26" s="82" t="s">
        <v>24</v>
      </c>
      <c r="C26" s="39" t="s">
        <v>162</v>
      </c>
      <c r="D26" s="40" t="s">
        <v>25</v>
      </c>
      <c r="E26" s="75" t="s">
        <v>162</v>
      </c>
      <c r="F26" s="41">
        <v>43896</v>
      </c>
      <c r="G26" s="42" t="s">
        <v>39</v>
      </c>
      <c r="H26" s="55">
        <v>32</v>
      </c>
      <c r="I26" s="55">
        <v>32</v>
      </c>
      <c r="J26" s="101">
        <v>32</v>
      </c>
      <c r="K26" s="56">
        <v>1</v>
      </c>
      <c r="L26" s="115">
        <v>28483.5</v>
      </c>
      <c r="M26" s="116">
        <v>1852</v>
      </c>
      <c r="N26" s="63">
        <f>M26/J26</f>
        <v>57.875</v>
      </c>
      <c r="O26" s="66">
        <f t="shared" si="0"/>
        <v>15.379859611231101</v>
      </c>
      <c r="P26" s="43"/>
      <c r="Q26" s="44"/>
      <c r="R26" s="65"/>
      <c r="S26" s="65"/>
      <c r="T26" s="102">
        <v>28483.5</v>
      </c>
      <c r="U26" s="103">
        <v>1852</v>
      </c>
      <c r="V26" s="67">
        <f t="shared" si="1"/>
        <v>15.379859611231101</v>
      </c>
    </row>
    <row r="27" spans="1:22" s="45" customFormat="1" ht="11.25">
      <c r="A27" s="37">
        <v>21</v>
      </c>
      <c r="B27" s="82" t="s">
        <v>24</v>
      </c>
      <c r="C27" s="46" t="s">
        <v>165</v>
      </c>
      <c r="D27" s="47" t="s">
        <v>86</v>
      </c>
      <c r="E27" s="76" t="s">
        <v>164</v>
      </c>
      <c r="F27" s="48">
        <v>43896</v>
      </c>
      <c r="G27" s="42" t="s">
        <v>57</v>
      </c>
      <c r="H27" s="57">
        <v>44</v>
      </c>
      <c r="I27" s="57">
        <v>44</v>
      </c>
      <c r="J27" s="101">
        <v>44</v>
      </c>
      <c r="K27" s="56">
        <v>1</v>
      </c>
      <c r="L27" s="115">
        <v>39187.5</v>
      </c>
      <c r="M27" s="116">
        <v>1657</v>
      </c>
      <c r="N27" s="63">
        <f>M27/J27</f>
        <v>37.65909090909091</v>
      </c>
      <c r="O27" s="66">
        <f t="shared" si="0"/>
        <v>23.649668074834036</v>
      </c>
      <c r="P27" s="43"/>
      <c r="Q27" s="44"/>
      <c r="R27" s="65"/>
      <c r="S27" s="65"/>
      <c r="T27" s="104">
        <v>39187.5</v>
      </c>
      <c r="U27" s="105">
        <v>1657</v>
      </c>
      <c r="V27" s="67">
        <f t="shared" si="1"/>
        <v>23.649668074834036</v>
      </c>
    </row>
    <row r="28" spans="1:22" s="45" customFormat="1" ht="11.25">
      <c r="A28" s="37">
        <v>22</v>
      </c>
      <c r="B28" s="38"/>
      <c r="C28" s="39" t="s">
        <v>100</v>
      </c>
      <c r="D28" s="40" t="s">
        <v>85</v>
      </c>
      <c r="E28" s="75" t="s">
        <v>100</v>
      </c>
      <c r="F28" s="41">
        <v>43847</v>
      </c>
      <c r="G28" s="77" t="s">
        <v>50</v>
      </c>
      <c r="H28" s="55">
        <v>360</v>
      </c>
      <c r="I28" s="55">
        <v>3</v>
      </c>
      <c r="J28" s="101">
        <v>3</v>
      </c>
      <c r="K28" s="56">
        <v>8</v>
      </c>
      <c r="L28" s="115">
        <v>18038</v>
      </c>
      <c r="M28" s="116">
        <v>1528</v>
      </c>
      <c r="N28" s="63">
        <f>M28/J28</f>
        <v>509.3333333333333</v>
      </c>
      <c r="O28" s="66">
        <f t="shared" si="0"/>
        <v>11.80497382198953</v>
      </c>
      <c r="P28" s="43">
        <v>24921</v>
      </c>
      <c r="Q28" s="44">
        <v>2256</v>
      </c>
      <c r="R28" s="65">
        <f aca="true" t="shared" si="4" ref="R28:S30">IF(P28&lt;&gt;0,-(P28-L28)/P28,"")</f>
        <v>-0.2761927691505156</v>
      </c>
      <c r="S28" s="65">
        <f t="shared" si="4"/>
        <v>-0.32269503546099293</v>
      </c>
      <c r="T28" s="102">
        <v>7235007</v>
      </c>
      <c r="U28" s="103">
        <v>504124</v>
      </c>
      <c r="V28" s="67">
        <f t="shared" si="1"/>
        <v>14.351641659591687</v>
      </c>
    </row>
    <row r="29" spans="1:22" s="45" customFormat="1" ht="11.25">
      <c r="A29" s="37">
        <v>23</v>
      </c>
      <c r="B29" s="38"/>
      <c r="C29" s="39" t="s">
        <v>108</v>
      </c>
      <c r="D29" s="40" t="s">
        <v>35</v>
      </c>
      <c r="E29" s="75" t="s">
        <v>109</v>
      </c>
      <c r="F29" s="41">
        <v>43861</v>
      </c>
      <c r="G29" s="42" t="s">
        <v>30</v>
      </c>
      <c r="H29" s="55">
        <v>388</v>
      </c>
      <c r="I29" s="55">
        <v>11</v>
      </c>
      <c r="J29" s="101">
        <v>11</v>
      </c>
      <c r="K29" s="56">
        <v>6</v>
      </c>
      <c r="L29" s="115">
        <v>18661</v>
      </c>
      <c r="M29" s="116">
        <v>1509</v>
      </c>
      <c r="N29" s="63">
        <f>M29/J29</f>
        <v>137.1818181818182</v>
      </c>
      <c r="O29" s="66">
        <f t="shared" si="0"/>
        <v>12.366467859509608</v>
      </c>
      <c r="P29" s="43">
        <v>159104</v>
      </c>
      <c r="Q29" s="44">
        <v>8649</v>
      </c>
      <c r="R29" s="65">
        <f t="shared" si="4"/>
        <v>-0.8827119368463395</v>
      </c>
      <c r="S29" s="65">
        <f t="shared" si="4"/>
        <v>-0.8255289628858827</v>
      </c>
      <c r="T29" s="102">
        <v>7263423</v>
      </c>
      <c r="U29" s="103">
        <v>398861</v>
      </c>
      <c r="V29" s="67">
        <f t="shared" si="1"/>
        <v>18.2104116471653</v>
      </c>
    </row>
    <row r="30" spans="1:22" s="45" customFormat="1" ht="11.25">
      <c r="A30" s="37">
        <v>24</v>
      </c>
      <c r="B30" s="38"/>
      <c r="C30" s="39" t="s">
        <v>122</v>
      </c>
      <c r="D30" s="40" t="s">
        <v>25</v>
      </c>
      <c r="E30" s="75" t="s">
        <v>123</v>
      </c>
      <c r="F30" s="41">
        <v>44026</v>
      </c>
      <c r="G30" s="42" t="s">
        <v>37</v>
      </c>
      <c r="H30" s="55">
        <v>26</v>
      </c>
      <c r="I30" s="55">
        <v>10</v>
      </c>
      <c r="J30" s="101">
        <v>10</v>
      </c>
      <c r="K30" s="56">
        <v>4</v>
      </c>
      <c r="L30" s="115">
        <v>29420</v>
      </c>
      <c r="M30" s="116">
        <v>1479</v>
      </c>
      <c r="N30" s="63">
        <f>M30/J30</f>
        <v>147.9</v>
      </c>
      <c r="O30" s="66">
        <f t="shared" si="0"/>
        <v>19.89181879648411</v>
      </c>
      <c r="P30" s="43">
        <v>48713</v>
      </c>
      <c r="Q30" s="44">
        <v>2458</v>
      </c>
      <c r="R30" s="65">
        <f t="shared" si="4"/>
        <v>-0.39605444131956563</v>
      </c>
      <c r="S30" s="65">
        <f t="shared" si="4"/>
        <v>-0.3982912937347437</v>
      </c>
      <c r="T30" s="102">
        <v>264537</v>
      </c>
      <c r="U30" s="103">
        <v>15189</v>
      </c>
      <c r="V30" s="67">
        <f t="shared" si="1"/>
        <v>17.41635394035157</v>
      </c>
    </row>
    <row r="31" spans="1:22" s="45" customFormat="1" ht="11.25">
      <c r="A31" s="37">
        <v>25</v>
      </c>
      <c r="B31" s="82" t="s">
        <v>24</v>
      </c>
      <c r="C31" s="39" t="s">
        <v>168</v>
      </c>
      <c r="D31" s="40" t="s">
        <v>71</v>
      </c>
      <c r="E31" s="75" t="s">
        <v>169</v>
      </c>
      <c r="F31" s="41">
        <v>43896</v>
      </c>
      <c r="G31" s="42" t="s">
        <v>37</v>
      </c>
      <c r="H31" s="55">
        <v>7</v>
      </c>
      <c r="I31" s="55">
        <v>26</v>
      </c>
      <c r="J31" s="101">
        <v>26</v>
      </c>
      <c r="K31" s="56">
        <v>1</v>
      </c>
      <c r="L31" s="115">
        <v>14784.9</v>
      </c>
      <c r="M31" s="116">
        <v>1022</v>
      </c>
      <c r="N31" s="63"/>
      <c r="O31" s="66"/>
      <c r="P31" s="43"/>
      <c r="Q31" s="44"/>
      <c r="R31" s="65"/>
      <c r="S31" s="65"/>
      <c r="T31" s="102">
        <v>14784.9</v>
      </c>
      <c r="U31" s="103">
        <v>1022</v>
      </c>
      <c r="V31" s="67">
        <f t="shared" si="1"/>
        <v>14.466634050880625</v>
      </c>
    </row>
    <row r="32" spans="1:22" s="45" customFormat="1" ht="11.25">
      <c r="A32" s="37">
        <v>26</v>
      </c>
      <c r="B32" s="38"/>
      <c r="C32" s="39" t="s">
        <v>150</v>
      </c>
      <c r="D32" s="40" t="s">
        <v>29</v>
      </c>
      <c r="E32" s="75" t="s">
        <v>150</v>
      </c>
      <c r="F32" s="41">
        <v>43889</v>
      </c>
      <c r="G32" s="42" t="s">
        <v>39</v>
      </c>
      <c r="H32" s="55">
        <v>14</v>
      </c>
      <c r="I32" s="55">
        <v>4</v>
      </c>
      <c r="J32" s="101">
        <v>4</v>
      </c>
      <c r="K32" s="56">
        <v>2</v>
      </c>
      <c r="L32" s="115">
        <v>10337</v>
      </c>
      <c r="M32" s="116">
        <v>995</v>
      </c>
      <c r="N32" s="63">
        <f>M32/J32</f>
        <v>248.75</v>
      </c>
      <c r="O32" s="66">
        <f aca="true" t="shared" si="5" ref="O32:O83">L32/M32</f>
        <v>10.38894472361809</v>
      </c>
      <c r="P32" s="43">
        <v>18458.5</v>
      </c>
      <c r="Q32" s="44">
        <v>1389</v>
      </c>
      <c r="R32" s="65">
        <f aca="true" t="shared" si="6" ref="R32:R83">IF(P32&lt;&gt;0,-(P32-L32)/P32,"")</f>
        <v>-0.43998699786006445</v>
      </c>
      <c r="S32" s="65">
        <f aca="true" t="shared" si="7" ref="S32:S83">IF(Q32&lt;&gt;0,-(Q32-M32)/Q32,"")</f>
        <v>-0.2836573074154068</v>
      </c>
      <c r="T32" s="102">
        <v>28795.5</v>
      </c>
      <c r="U32" s="103">
        <v>2384</v>
      </c>
      <c r="V32" s="67">
        <f t="shared" si="1"/>
        <v>12.078649328859061</v>
      </c>
    </row>
    <row r="33" spans="1:22" s="45" customFormat="1" ht="11.25">
      <c r="A33" s="37">
        <v>27</v>
      </c>
      <c r="B33" s="38"/>
      <c r="C33" s="39" t="s">
        <v>89</v>
      </c>
      <c r="D33" s="40" t="s">
        <v>29</v>
      </c>
      <c r="E33" s="75" t="s">
        <v>89</v>
      </c>
      <c r="F33" s="41">
        <v>43826</v>
      </c>
      <c r="G33" s="42" t="s">
        <v>30</v>
      </c>
      <c r="H33" s="55">
        <v>406</v>
      </c>
      <c r="I33" s="55">
        <v>12</v>
      </c>
      <c r="J33" s="101">
        <v>12</v>
      </c>
      <c r="K33" s="56">
        <v>11</v>
      </c>
      <c r="L33" s="115">
        <v>10245</v>
      </c>
      <c r="M33" s="116">
        <v>894</v>
      </c>
      <c r="N33" s="63">
        <f>M33/J33</f>
        <v>74.5</v>
      </c>
      <c r="O33" s="66">
        <f t="shared" si="5"/>
        <v>11.45973154362416</v>
      </c>
      <c r="P33" s="43">
        <v>29250</v>
      </c>
      <c r="Q33" s="44">
        <v>2611</v>
      </c>
      <c r="R33" s="65">
        <f t="shared" si="6"/>
        <v>-0.6497435897435897</v>
      </c>
      <c r="S33" s="65">
        <f t="shared" si="7"/>
        <v>-0.6576024511681348</v>
      </c>
      <c r="T33" s="102">
        <v>55662930.85</v>
      </c>
      <c r="U33" s="103">
        <v>3437567</v>
      </c>
      <c r="V33" s="67">
        <f t="shared" si="1"/>
        <v>16.192537003642403</v>
      </c>
    </row>
    <row r="34" spans="1:22" s="45" customFormat="1" ht="11.25">
      <c r="A34" s="37">
        <v>28</v>
      </c>
      <c r="B34" s="38"/>
      <c r="C34" s="39" t="s">
        <v>133</v>
      </c>
      <c r="D34" s="40" t="s">
        <v>86</v>
      </c>
      <c r="E34" s="75" t="s">
        <v>134</v>
      </c>
      <c r="F34" s="41">
        <v>43882</v>
      </c>
      <c r="G34" s="42" t="s">
        <v>37</v>
      </c>
      <c r="H34" s="55">
        <v>12</v>
      </c>
      <c r="I34" s="55">
        <v>8</v>
      </c>
      <c r="J34" s="101">
        <v>8</v>
      </c>
      <c r="K34" s="56">
        <v>3</v>
      </c>
      <c r="L34" s="115">
        <v>13921</v>
      </c>
      <c r="M34" s="116">
        <v>880</v>
      </c>
      <c r="N34" s="63">
        <f>M34/J34</f>
        <v>110</v>
      </c>
      <c r="O34" s="66">
        <f t="shared" si="5"/>
        <v>15.819318181818181</v>
      </c>
      <c r="P34" s="43">
        <v>64828</v>
      </c>
      <c r="Q34" s="44">
        <v>4318</v>
      </c>
      <c r="R34" s="65">
        <f t="shared" si="6"/>
        <v>-0.7852625408773987</v>
      </c>
      <c r="S34" s="65">
        <f t="shared" si="7"/>
        <v>-0.7962019453450672</v>
      </c>
      <c r="T34" s="102">
        <v>141264.75</v>
      </c>
      <c r="U34" s="103">
        <v>9003</v>
      </c>
      <c r="V34" s="67">
        <f t="shared" si="1"/>
        <v>15.690853048983673</v>
      </c>
    </row>
    <row r="35" spans="1:22" s="45" customFormat="1" ht="11.25">
      <c r="A35" s="37">
        <v>29</v>
      </c>
      <c r="B35" s="38"/>
      <c r="C35" s="39" t="s">
        <v>104</v>
      </c>
      <c r="D35" s="40" t="s">
        <v>29</v>
      </c>
      <c r="E35" s="75" t="s">
        <v>105</v>
      </c>
      <c r="F35" s="41">
        <v>43861</v>
      </c>
      <c r="G35" s="42" t="s">
        <v>31</v>
      </c>
      <c r="H35" s="55">
        <v>132</v>
      </c>
      <c r="I35" s="55">
        <v>4</v>
      </c>
      <c r="J35" s="101">
        <v>4</v>
      </c>
      <c r="K35" s="56">
        <v>6</v>
      </c>
      <c r="L35" s="115">
        <v>6548.6</v>
      </c>
      <c r="M35" s="116">
        <v>759</v>
      </c>
      <c r="N35" s="63">
        <f>M35/J35</f>
        <v>189.75</v>
      </c>
      <c r="O35" s="66">
        <f t="shared" si="5"/>
        <v>8.627931488801055</v>
      </c>
      <c r="P35" s="43">
        <v>12475</v>
      </c>
      <c r="Q35" s="44">
        <v>1075</v>
      </c>
      <c r="R35" s="65">
        <f t="shared" si="6"/>
        <v>-0.475062124248497</v>
      </c>
      <c r="S35" s="65">
        <f t="shared" si="7"/>
        <v>-0.293953488372093</v>
      </c>
      <c r="T35" s="106">
        <v>344280.39999999997</v>
      </c>
      <c r="U35" s="107">
        <v>20860</v>
      </c>
      <c r="V35" s="67">
        <f t="shared" si="1"/>
        <v>16.504333652924256</v>
      </c>
    </row>
    <row r="36" spans="1:22" s="45" customFormat="1" ht="11.25">
      <c r="A36" s="37">
        <v>30</v>
      </c>
      <c r="B36" s="38"/>
      <c r="C36" s="39" t="s">
        <v>96</v>
      </c>
      <c r="D36" s="40" t="s">
        <v>81</v>
      </c>
      <c r="E36" s="75" t="s">
        <v>97</v>
      </c>
      <c r="F36" s="41">
        <v>43847</v>
      </c>
      <c r="G36" s="42" t="s">
        <v>31</v>
      </c>
      <c r="H36" s="55">
        <v>130</v>
      </c>
      <c r="I36" s="55">
        <v>2</v>
      </c>
      <c r="J36" s="101">
        <v>2</v>
      </c>
      <c r="K36" s="56">
        <v>8</v>
      </c>
      <c r="L36" s="115">
        <v>6309.6</v>
      </c>
      <c r="M36" s="116">
        <v>629</v>
      </c>
      <c r="N36" s="63">
        <f>M36/J36</f>
        <v>314.5</v>
      </c>
      <c r="O36" s="66">
        <f t="shared" si="5"/>
        <v>10.031160572337043</v>
      </c>
      <c r="P36" s="43">
        <v>542</v>
      </c>
      <c r="Q36" s="44">
        <v>51</v>
      </c>
      <c r="R36" s="65">
        <f t="shared" si="6"/>
        <v>10.641328413284134</v>
      </c>
      <c r="S36" s="65">
        <f t="shared" si="7"/>
        <v>11.333333333333334</v>
      </c>
      <c r="T36" s="106">
        <v>770135.1</v>
      </c>
      <c r="U36" s="107">
        <v>45568</v>
      </c>
      <c r="V36" s="67">
        <f t="shared" si="1"/>
        <v>16.900787833567414</v>
      </c>
    </row>
    <row r="37" spans="1:22" s="45" customFormat="1" ht="11.25">
      <c r="A37" s="37">
        <v>31</v>
      </c>
      <c r="B37" s="38"/>
      <c r="C37" s="46" t="s">
        <v>131</v>
      </c>
      <c r="D37" s="47" t="s">
        <v>29</v>
      </c>
      <c r="E37" s="76" t="s">
        <v>132</v>
      </c>
      <c r="F37" s="48">
        <v>43875</v>
      </c>
      <c r="G37" s="42" t="s">
        <v>27</v>
      </c>
      <c r="H37" s="57">
        <v>50</v>
      </c>
      <c r="I37" s="57">
        <v>4</v>
      </c>
      <c r="J37" s="101">
        <v>4</v>
      </c>
      <c r="K37" s="56">
        <v>4</v>
      </c>
      <c r="L37" s="115">
        <v>16537</v>
      </c>
      <c r="M37" s="116">
        <v>626</v>
      </c>
      <c r="N37" s="63">
        <f>M37/J37</f>
        <v>156.5</v>
      </c>
      <c r="O37" s="66">
        <f t="shared" si="5"/>
        <v>26.416932907348244</v>
      </c>
      <c r="P37" s="43">
        <v>82889</v>
      </c>
      <c r="Q37" s="44">
        <v>3263</v>
      </c>
      <c r="R37" s="65">
        <f t="shared" si="6"/>
        <v>-0.800492224541254</v>
      </c>
      <c r="S37" s="65">
        <f t="shared" si="7"/>
        <v>-0.8081520073551947</v>
      </c>
      <c r="T37" s="104">
        <v>707011</v>
      </c>
      <c r="U37" s="105">
        <v>29359</v>
      </c>
      <c r="V37" s="67">
        <f t="shared" si="1"/>
        <v>24.081576347968255</v>
      </c>
    </row>
    <row r="38" spans="1:22" s="45" customFormat="1" ht="11.25">
      <c r="A38" s="37">
        <v>32</v>
      </c>
      <c r="B38" s="52"/>
      <c r="C38" s="46" t="s">
        <v>152</v>
      </c>
      <c r="D38" s="47" t="s">
        <v>29</v>
      </c>
      <c r="E38" s="76" t="s">
        <v>153</v>
      </c>
      <c r="F38" s="48">
        <v>43889</v>
      </c>
      <c r="G38" s="42" t="s">
        <v>57</v>
      </c>
      <c r="H38" s="57">
        <v>248</v>
      </c>
      <c r="I38" s="57">
        <v>14</v>
      </c>
      <c r="J38" s="101">
        <v>14</v>
      </c>
      <c r="K38" s="56">
        <v>2</v>
      </c>
      <c r="L38" s="115">
        <v>12682</v>
      </c>
      <c r="M38" s="116">
        <v>587</v>
      </c>
      <c r="N38" s="63">
        <f>M38/J38</f>
        <v>41.92857142857143</v>
      </c>
      <c r="O38" s="66">
        <f t="shared" si="5"/>
        <v>21.604770017035776</v>
      </c>
      <c r="P38" s="43">
        <v>331590</v>
      </c>
      <c r="Q38" s="44">
        <v>17252</v>
      </c>
      <c r="R38" s="65">
        <f t="shared" si="6"/>
        <v>-0.9617539732802557</v>
      </c>
      <c r="S38" s="65">
        <f t="shared" si="7"/>
        <v>-0.9659749594249942</v>
      </c>
      <c r="T38" s="104">
        <v>344270</v>
      </c>
      <c r="U38" s="105">
        <v>17839</v>
      </c>
      <c r="V38" s="67">
        <f t="shared" si="1"/>
        <v>19.298727507147262</v>
      </c>
    </row>
    <row r="39" spans="1:22" s="45" customFormat="1" ht="11.25">
      <c r="A39" s="37">
        <v>33</v>
      </c>
      <c r="B39" s="38"/>
      <c r="C39" s="39" t="s">
        <v>148</v>
      </c>
      <c r="D39" s="40" t="s">
        <v>35</v>
      </c>
      <c r="E39" s="75" t="s">
        <v>149</v>
      </c>
      <c r="F39" s="41">
        <v>43889</v>
      </c>
      <c r="G39" s="78" t="s">
        <v>34</v>
      </c>
      <c r="H39" s="55">
        <v>18</v>
      </c>
      <c r="I39" s="55">
        <v>4</v>
      </c>
      <c r="J39" s="101">
        <v>4</v>
      </c>
      <c r="K39" s="56">
        <v>2</v>
      </c>
      <c r="L39" s="115">
        <v>7827</v>
      </c>
      <c r="M39" s="116">
        <v>552</v>
      </c>
      <c r="N39" s="63">
        <f>M39/J39</f>
        <v>138</v>
      </c>
      <c r="O39" s="66">
        <f t="shared" si="5"/>
        <v>14.179347826086957</v>
      </c>
      <c r="P39" s="43">
        <v>46866</v>
      </c>
      <c r="Q39" s="44">
        <v>3285</v>
      </c>
      <c r="R39" s="65">
        <f t="shared" si="6"/>
        <v>-0.8329919344514146</v>
      </c>
      <c r="S39" s="65">
        <f t="shared" si="7"/>
        <v>-0.8319634703196347</v>
      </c>
      <c r="T39" s="102">
        <v>54693</v>
      </c>
      <c r="U39" s="103">
        <v>3837</v>
      </c>
      <c r="V39" s="67">
        <f t="shared" si="1"/>
        <v>14.254104769351056</v>
      </c>
    </row>
    <row r="40" spans="1:22" s="45" customFormat="1" ht="11.25">
      <c r="A40" s="37">
        <v>34</v>
      </c>
      <c r="B40" s="38"/>
      <c r="C40" s="39" t="s">
        <v>91</v>
      </c>
      <c r="D40" s="40" t="s">
        <v>42</v>
      </c>
      <c r="E40" s="75" t="s">
        <v>91</v>
      </c>
      <c r="F40" s="41">
        <v>43833</v>
      </c>
      <c r="G40" s="42" t="s">
        <v>40</v>
      </c>
      <c r="H40" s="55">
        <v>23</v>
      </c>
      <c r="I40" s="55">
        <v>1</v>
      </c>
      <c r="J40" s="101">
        <v>1</v>
      </c>
      <c r="K40" s="56">
        <v>3</v>
      </c>
      <c r="L40" s="115">
        <v>4822.34</v>
      </c>
      <c r="M40" s="116">
        <v>482</v>
      </c>
      <c r="N40" s="63">
        <f>M40/J40</f>
        <v>482</v>
      </c>
      <c r="O40" s="66">
        <f t="shared" si="5"/>
        <v>10.004854771784233</v>
      </c>
      <c r="P40" s="43">
        <v>1833.06</v>
      </c>
      <c r="Q40" s="44">
        <v>169</v>
      </c>
      <c r="R40" s="65">
        <f t="shared" si="6"/>
        <v>1.6307594950519897</v>
      </c>
      <c r="S40" s="65">
        <f t="shared" si="7"/>
        <v>1.8520710059171597</v>
      </c>
      <c r="T40" s="102">
        <v>35311.86</v>
      </c>
      <c r="U40" s="103">
        <v>2858</v>
      </c>
      <c r="V40" s="67">
        <f t="shared" si="1"/>
        <v>12.355444366689992</v>
      </c>
    </row>
    <row r="41" spans="1:22" s="45" customFormat="1" ht="11.25">
      <c r="A41" s="37">
        <v>35</v>
      </c>
      <c r="B41" s="38"/>
      <c r="C41" s="39" t="s">
        <v>145</v>
      </c>
      <c r="D41" s="40" t="s">
        <v>70</v>
      </c>
      <c r="E41" s="75" t="s">
        <v>145</v>
      </c>
      <c r="F41" s="41">
        <v>43889</v>
      </c>
      <c r="G41" s="42" t="s">
        <v>30</v>
      </c>
      <c r="H41" s="55">
        <v>181</v>
      </c>
      <c r="I41" s="55">
        <v>17</v>
      </c>
      <c r="J41" s="101">
        <v>17</v>
      </c>
      <c r="K41" s="56">
        <v>2</v>
      </c>
      <c r="L41" s="115">
        <v>7609</v>
      </c>
      <c r="M41" s="116">
        <v>468</v>
      </c>
      <c r="N41" s="63">
        <f>M41/J41</f>
        <v>27.529411764705884</v>
      </c>
      <c r="O41" s="66">
        <f t="shared" si="5"/>
        <v>16.25854700854701</v>
      </c>
      <c r="P41" s="43">
        <v>257615.5</v>
      </c>
      <c r="Q41" s="44">
        <v>14781</v>
      </c>
      <c r="R41" s="65">
        <f t="shared" si="6"/>
        <v>-0.970463733742729</v>
      </c>
      <c r="S41" s="65">
        <f t="shared" si="7"/>
        <v>-0.9683377308707124</v>
      </c>
      <c r="T41" s="102">
        <v>265224.5</v>
      </c>
      <c r="U41" s="103">
        <v>15249</v>
      </c>
      <c r="V41" s="67">
        <f t="shared" si="1"/>
        <v>17.39291101055807</v>
      </c>
    </row>
    <row r="42" spans="1:22" s="45" customFormat="1" ht="11.25">
      <c r="A42" s="37">
        <v>36</v>
      </c>
      <c r="B42" s="38"/>
      <c r="C42" s="39" t="s">
        <v>147</v>
      </c>
      <c r="D42" s="40" t="s">
        <v>35</v>
      </c>
      <c r="E42" s="75" t="s">
        <v>147</v>
      </c>
      <c r="F42" s="41">
        <v>43889</v>
      </c>
      <c r="G42" s="77" t="s">
        <v>50</v>
      </c>
      <c r="H42" s="55">
        <v>80</v>
      </c>
      <c r="I42" s="55">
        <v>5</v>
      </c>
      <c r="J42" s="101">
        <v>5</v>
      </c>
      <c r="K42" s="56">
        <v>2</v>
      </c>
      <c r="L42" s="115">
        <v>8493</v>
      </c>
      <c r="M42" s="116">
        <v>356</v>
      </c>
      <c r="N42" s="63">
        <f>M42/J42</f>
        <v>71.2</v>
      </c>
      <c r="O42" s="66">
        <f t="shared" si="5"/>
        <v>23.85674157303371</v>
      </c>
      <c r="P42" s="43">
        <v>158525</v>
      </c>
      <c r="Q42" s="44">
        <v>7346</v>
      </c>
      <c r="R42" s="65">
        <f t="shared" si="6"/>
        <v>-0.9464248541239552</v>
      </c>
      <c r="S42" s="65">
        <f t="shared" si="7"/>
        <v>-0.9515382521099919</v>
      </c>
      <c r="T42" s="102">
        <v>167018</v>
      </c>
      <c r="U42" s="103">
        <v>7702</v>
      </c>
      <c r="V42" s="67">
        <f t="shared" si="1"/>
        <v>21.685016878732796</v>
      </c>
    </row>
    <row r="43" spans="1:22" s="45" customFormat="1" ht="11.25">
      <c r="A43" s="37">
        <v>37</v>
      </c>
      <c r="B43" s="38"/>
      <c r="C43" s="39" t="s">
        <v>124</v>
      </c>
      <c r="D43" s="40" t="s">
        <v>86</v>
      </c>
      <c r="E43" s="75" t="s">
        <v>124</v>
      </c>
      <c r="F43" s="41">
        <v>43875</v>
      </c>
      <c r="G43" s="42" t="s">
        <v>30</v>
      </c>
      <c r="H43" s="55">
        <v>235</v>
      </c>
      <c r="I43" s="55">
        <v>2</v>
      </c>
      <c r="J43" s="101">
        <v>2</v>
      </c>
      <c r="K43" s="56">
        <v>4</v>
      </c>
      <c r="L43" s="115">
        <v>2382</v>
      </c>
      <c r="M43" s="116">
        <v>304</v>
      </c>
      <c r="N43" s="63">
        <f>M43/J43</f>
        <v>152</v>
      </c>
      <c r="O43" s="66">
        <f t="shared" si="5"/>
        <v>7.8355263157894735</v>
      </c>
      <c r="P43" s="43">
        <v>50603</v>
      </c>
      <c r="Q43" s="44">
        <v>5211</v>
      </c>
      <c r="R43" s="65">
        <f t="shared" si="6"/>
        <v>-0.9529276920340691</v>
      </c>
      <c r="S43" s="65">
        <f t="shared" si="7"/>
        <v>-0.941661869123009</v>
      </c>
      <c r="T43" s="102">
        <v>807363.7</v>
      </c>
      <c r="U43" s="103">
        <v>71666</v>
      </c>
      <c r="V43" s="67">
        <f t="shared" si="1"/>
        <v>11.265644796695783</v>
      </c>
    </row>
    <row r="44" spans="1:22" s="45" customFormat="1" ht="11.25">
      <c r="A44" s="37">
        <v>38</v>
      </c>
      <c r="B44" s="38"/>
      <c r="C44" s="39" t="s">
        <v>74</v>
      </c>
      <c r="D44" s="40" t="s">
        <v>29</v>
      </c>
      <c r="E44" s="75" t="s">
        <v>74</v>
      </c>
      <c r="F44" s="41">
        <v>43784</v>
      </c>
      <c r="G44" s="42" t="s">
        <v>40</v>
      </c>
      <c r="H44" s="55">
        <v>25</v>
      </c>
      <c r="I44" s="55">
        <v>1</v>
      </c>
      <c r="J44" s="101">
        <v>1</v>
      </c>
      <c r="K44" s="56">
        <v>6</v>
      </c>
      <c r="L44" s="115">
        <v>3020.5</v>
      </c>
      <c r="M44" s="116">
        <v>302</v>
      </c>
      <c r="N44" s="63">
        <f>M44/J44</f>
        <v>302</v>
      </c>
      <c r="O44" s="66">
        <f t="shared" si="5"/>
        <v>10.001655629139073</v>
      </c>
      <c r="P44" s="43">
        <v>2265.14</v>
      </c>
      <c r="Q44" s="44">
        <v>225</v>
      </c>
      <c r="R44" s="65">
        <f t="shared" si="6"/>
        <v>0.33347166179573895</v>
      </c>
      <c r="S44" s="65">
        <f t="shared" si="7"/>
        <v>0.3422222222222222</v>
      </c>
      <c r="T44" s="102">
        <v>48739.14</v>
      </c>
      <c r="U44" s="103">
        <v>4485</v>
      </c>
      <c r="V44" s="67">
        <f t="shared" si="1"/>
        <v>10.86714381270903</v>
      </c>
    </row>
    <row r="45" spans="1:22" s="45" customFormat="1" ht="11.25">
      <c r="A45" s="37">
        <v>39</v>
      </c>
      <c r="B45" s="38"/>
      <c r="C45" s="39" t="s">
        <v>101</v>
      </c>
      <c r="D45" s="40" t="s">
        <v>32</v>
      </c>
      <c r="E45" s="75" t="s">
        <v>103</v>
      </c>
      <c r="F45" s="41">
        <v>43854</v>
      </c>
      <c r="G45" s="42" t="s">
        <v>31</v>
      </c>
      <c r="H45" s="55">
        <v>26</v>
      </c>
      <c r="I45" s="55">
        <v>1</v>
      </c>
      <c r="J45" s="101">
        <v>1</v>
      </c>
      <c r="K45" s="56">
        <v>6</v>
      </c>
      <c r="L45" s="115">
        <v>2970</v>
      </c>
      <c r="M45" s="116">
        <v>297</v>
      </c>
      <c r="N45" s="63">
        <f>M45/J45</f>
        <v>297</v>
      </c>
      <c r="O45" s="66">
        <f t="shared" si="5"/>
        <v>10</v>
      </c>
      <c r="P45" s="43">
        <v>3409.2</v>
      </c>
      <c r="Q45" s="44">
        <v>353</v>
      </c>
      <c r="R45" s="65">
        <f t="shared" si="6"/>
        <v>-0.1288278775079197</v>
      </c>
      <c r="S45" s="65">
        <f t="shared" si="7"/>
        <v>-0.15864022662889518</v>
      </c>
      <c r="T45" s="106">
        <v>144285.2</v>
      </c>
      <c r="U45" s="107">
        <v>7720</v>
      </c>
      <c r="V45" s="67">
        <f t="shared" si="1"/>
        <v>18.68979274611399</v>
      </c>
    </row>
    <row r="46" spans="1:22" s="45" customFormat="1" ht="11.25">
      <c r="A46" s="37">
        <v>40</v>
      </c>
      <c r="B46" s="49"/>
      <c r="C46" s="54" t="s">
        <v>44</v>
      </c>
      <c r="D46" s="40" t="s">
        <v>28</v>
      </c>
      <c r="E46" s="79" t="s">
        <v>44</v>
      </c>
      <c r="F46" s="41">
        <v>43189</v>
      </c>
      <c r="G46" s="42" t="s">
        <v>33</v>
      </c>
      <c r="H46" s="55">
        <v>93</v>
      </c>
      <c r="I46" s="55">
        <v>1</v>
      </c>
      <c r="J46" s="101">
        <v>1</v>
      </c>
      <c r="K46" s="56">
        <v>21</v>
      </c>
      <c r="L46" s="118">
        <v>1470</v>
      </c>
      <c r="M46" s="119">
        <v>294</v>
      </c>
      <c r="N46" s="63">
        <f>M46/J46</f>
        <v>294</v>
      </c>
      <c r="O46" s="66">
        <f t="shared" si="5"/>
        <v>5</v>
      </c>
      <c r="P46" s="50">
        <v>135</v>
      </c>
      <c r="Q46" s="51">
        <v>27</v>
      </c>
      <c r="R46" s="65">
        <f t="shared" si="6"/>
        <v>9.88888888888889</v>
      </c>
      <c r="S46" s="65">
        <f t="shared" si="7"/>
        <v>9.88888888888889</v>
      </c>
      <c r="T46" s="108">
        <v>109479.93000000001</v>
      </c>
      <c r="U46" s="109">
        <v>14715</v>
      </c>
      <c r="V46" s="67">
        <f t="shared" si="1"/>
        <v>7.440022426095821</v>
      </c>
    </row>
    <row r="47" spans="1:22" s="45" customFormat="1" ht="11.25">
      <c r="A47" s="37">
        <v>41</v>
      </c>
      <c r="B47" s="52"/>
      <c r="C47" s="46" t="s">
        <v>102</v>
      </c>
      <c r="D47" s="47" t="s">
        <v>29</v>
      </c>
      <c r="E47" s="76" t="s">
        <v>102</v>
      </c>
      <c r="F47" s="48">
        <v>43854</v>
      </c>
      <c r="G47" s="42" t="s">
        <v>57</v>
      </c>
      <c r="H47" s="57">
        <v>194</v>
      </c>
      <c r="I47" s="57">
        <v>2</v>
      </c>
      <c r="J47" s="101">
        <v>2</v>
      </c>
      <c r="K47" s="56">
        <v>7</v>
      </c>
      <c r="L47" s="115">
        <v>2760</v>
      </c>
      <c r="M47" s="116">
        <v>285</v>
      </c>
      <c r="N47" s="63">
        <f>M47/J47</f>
        <v>142.5</v>
      </c>
      <c r="O47" s="66">
        <f t="shared" si="5"/>
        <v>9.68421052631579</v>
      </c>
      <c r="P47" s="43">
        <v>1461</v>
      </c>
      <c r="Q47" s="44">
        <v>175</v>
      </c>
      <c r="R47" s="65">
        <f t="shared" si="6"/>
        <v>0.8891170431211499</v>
      </c>
      <c r="S47" s="65">
        <f t="shared" si="7"/>
        <v>0.6285714285714286</v>
      </c>
      <c r="T47" s="104">
        <v>645385.5</v>
      </c>
      <c r="U47" s="105">
        <v>38701</v>
      </c>
      <c r="V47" s="67">
        <f t="shared" si="1"/>
        <v>16.676196997493605</v>
      </c>
    </row>
    <row r="48" spans="1:22" s="45" customFormat="1" ht="11.25">
      <c r="A48" s="37">
        <v>42</v>
      </c>
      <c r="B48" s="38"/>
      <c r="C48" s="39" t="s">
        <v>58</v>
      </c>
      <c r="D48" s="40" t="s">
        <v>28</v>
      </c>
      <c r="E48" s="75" t="s">
        <v>59</v>
      </c>
      <c r="F48" s="41">
        <v>43679</v>
      </c>
      <c r="G48" s="42" t="s">
        <v>30</v>
      </c>
      <c r="H48" s="55">
        <v>235</v>
      </c>
      <c r="I48" s="55">
        <v>3</v>
      </c>
      <c r="J48" s="101">
        <v>3</v>
      </c>
      <c r="K48" s="56">
        <v>23</v>
      </c>
      <c r="L48" s="115">
        <v>1853</v>
      </c>
      <c r="M48" s="116">
        <v>274</v>
      </c>
      <c r="N48" s="63">
        <f>M48/J48</f>
        <v>91.33333333333333</v>
      </c>
      <c r="O48" s="66">
        <f t="shared" si="5"/>
        <v>6.762773722627737</v>
      </c>
      <c r="P48" s="43">
        <v>4258</v>
      </c>
      <c r="Q48" s="44">
        <v>548</v>
      </c>
      <c r="R48" s="65">
        <f t="shared" si="6"/>
        <v>-0.5648191639267262</v>
      </c>
      <c r="S48" s="65">
        <f t="shared" si="7"/>
        <v>-0.5</v>
      </c>
      <c r="T48" s="102">
        <v>806567.6</v>
      </c>
      <c r="U48" s="103">
        <v>53623</v>
      </c>
      <c r="V48" s="67">
        <f t="shared" si="1"/>
        <v>15.041448632116815</v>
      </c>
    </row>
    <row r="49" spans="1:22" s="45" customFormat="1" ht="11.25">
      <c r="A49" s="37">
        <v>43</v>
      </c>
      <c r="B49" s="52"/>
      <c r="C49" s="46" t="s">
        <v>140</v>
      </c>
      <c r="D49" s="47" t="s">
        <v>86</v>
      </c>
      <c r="E49" s="76" t="s">
        <v>139</v>
      </c>
      <c r="F49" s="48">
        <v>43882</v>
      </c>
      <c r="G49" s="42" t="s">
        <v>57</v>
      </c>
      <c r="H49" s="57">
        <v>65</v>
      </c>
      <c r="I49" s="57">
        <v>4</v>
      </c>
      <c r="J49" s="101">
        <v>4</v>
      </c>
      <c r="K49" s="56">
        <v>3</v>
      </c>
      <c r="L49" s="115">
        <v>3064</v>
      </c>
      <c r="M49" s="116">
        <v>258</v>
      </c>
      <c r="N49" s="63">
        <f>M49/J49</f>
        <v>64.5</v>
      </c>
      <c r="O49" s="66">
        <f t="shared" si="5"/>
        <v>11.875968992248062</v>
      </c>
      <c r="P49" s="43">
        <v>59125</v>
      </c>
      <c r="Q49" s="44">
        <v>2808</v>
      </c>
      <c r="R49" s="65">
        <f t="shared" si="6"/>
        <v>-0.9481775898520085</v>
      </c>
      <c r="S49" s="65">
        <f t="shared" si="7"/>
        <v>-0.9081196581196581</v>
      </c>
      <c r="T49" s="104">
        <v>280621.5</v>
      </c>
      <c r="U49" s="105">
        <v>13236</v>
      </c>
      <c r="V49" s="67">
        <f t="shared" si="1"/>
        <v>21.201382592928375</v>
      </c>
    </row>
    <row r="50" spans="1:22" s="45" customFormat="1" ht="11.25">
      <c r="A50" s="37">
        <v>44</v>
      </c>
      <c r="B50" s="38"/>
      <c r="C50" s="39" t="s">
        <v>98</v>
      </c>
      <c r="D50" s="40" t="s">
        <v>32</v>
      </c>
      <c r="E50" s="75" t="s">
        <v>99</v>
      </c>
      <c r="F50" s="41">
        <v>43847</v>
      </c>
      <c r="G50" s="42" t="s">
        <v>37</v>
      </c>
      <c r="H50" s="55">
        <v>24</v>
      </c>
      <c r="I50" s="55">
        <v>4</v>
      </c>
      <c r="J50" s="101">
        <v>4</v>
      </c>
      <c r="K50" s="56">
        <v>8</v>
      </c>
      <c r="L50" s="115">
        <v>2743</v>
      </c>
      <c r="M50" s="116">
        <v>245</v>
      </c>
      <c r="N50" s="63">
        <f>M50/J50</f>
        <v>61.25</v>
      </c>
      <c r="O50" s="66">
        <f t="shared" si="5"/>
        <v>11.19591836734694</v>
      </c>
      <c r="P50" s="43">
        <v>1840</v>
      </c>
      <c r="Q50" s="44">
        <v>108</v>
      </c>
      <c r="R50" s="65">
        <f t="shared" si="6"/>
        <v>0.4907608695652174</v>
      </c>
      <c r="S50" s="65">
        <f t="shared" si="7"/>
        <v>1.2685185185185186</v>
      </c>
      <c r="T50" s="102">
        <v>205610.49</v>
      </c>
      <c r="U50" s="103">
        <v>12936</v>
      </c>
      <c r="V50" s="67">
        <f t="shared" si="1"/>
        <v>15.894441094619665</v>
      </c>
    </row>
    <row r="51" spans="1:22" s="45" customFormat="1" ht="11.25">
      <c r="A51" s="37">
        <v>45</v>
      </c>
      <c r="B51" s="38"/>
      <c r="C51" s="39" t="s">
        <v>64</v>
      </c>
      <c r="D51" s="40" t="s">
        <v>26</v>
      </c>
      <c r="E51" s="75" t="s">
        <v>65</v>
      </c>
      <c r="F51" s="41">
        <v>43721</v>
      </c>
      <c r="G51" s="42" t="s">
        <v>31</v>
      </c>
      <c r="H51" s="55">
        <v>197</v>
      </c>
      <c r="I51" s="55">
        <v>1</v>
      </c>
      <c r="J51" s="101">
        <v>1</v>
      </c>
      <c r="K51" s="56">
        <v>11</v>
      </c>
      <c r="L51" s="115">
        <v>2376</v>
      </c>
      <c r="M51" s="116">
        <v>238</v>
      </c>
      <c r="N51" s="63">
        <f>M51/J51</f>
        <v>238</v>
      </c>
      <c r="O51" s="66">
        <f t="shared" si="5"/>
        <v>9.983193277310924</v>
      </c>
      <c r="P51" s="43">
        <v>2376</v>
      </c>
      <c r="Q51" s="44">
        <v>238</v>
      </c>
      <c r="R51" s="65">
        <f t="shared" si="6"/>
        <v>0</v>
      </c>
      <c r="S51" s="65">
        <f t="shared" si="7"/>
        <v>0</v>
      </c>
      <c r="T51" s="106">
        <v>3145188.0999999996</v>
      </c>
      <c r="U51" s="107">
        <v>169471</v>
      </c>
      <c r="V51" s="67">
        <f t="shared" si="1"/>
        <v>18.558857267615107</v>
      </c>
    </row>
    <row r="52" spans="1:22" s="45" customFormat="1" ht="11.25">
      <c r="A52" s="37">
        <v>46</v>
      </c>
      <c r="B52" s="38"/>
      <c r="C52" s="39" t="s">
        <v>62</v>
      </c>
      <c r="D52" s="40" t="s">
        <v>29</v>
      </c>
      <c r="E52" s="75" t="s">
        <v>61</v>
      </c>
      <c r="F52" s="41">
        <v>43731</v>
      </c>
      <c r="G52" s="42" t="s">
        <v>31</v>
      </c>
      <c r="H52" s="55">
        <v>223</v>
      </c>
      <c r="I52" s="55">
        <v>1</v>
      </c>
      <c r="J52" s="101">
        <v>1</v>
      </c>
      <c r="K52" s="56">
        <v>22</v>
      </c>
      <c r="L52" s="115">
        <v>2376</v>
      </c>
      <c r="M52" s="116">
        <v>238</v>
      </c>
      <c r="N52" s="63">
        <f>M52/J52</f>
        <v>238</v>
      </c>
      <c r="O52" s="66">
        <f t="shared" si="5"/>
        <v>9.983193277310924</v>
      </c>
      <c r="P52" s="43">
        <v>2376</v>
      </c>
      <c r="Q52" s="44">
        <v>238</v>
      </c>
      <c r="R52" s="65">
        <f t="shared" si="6"/>
        <v>0</v>
      </c>
      <c r="S52" s="65">
        <f t="shared" si="7"/>
        <v>0</v>
      </c>
      <c r="T52" s="106">
        <v>480312.49999999994</v>
      </c>
      <c r="U52" s="107">
        <v>32612</v>
      </c>
      <c r="V52" s="67">
        <f t="shared" si="1"/>
        <v>14.728090886790136</v>
      </c>
    </row>
    <row r="53" spans="1:22" s="45" customFormat="1" ht="11.25">
      <c r="A53" s="37">
        <v>47</v>
      </c>
      <c r="B53" s="38"/>
      <c r="C53" s="39" t="s">
        <v>52</v>
      </c>
      <c r="D53" s="40" t="s">
        <v>35</v>
      </c>
      <c r="E53" s="75" t="s">
        <v>53</v>
      </c>
      <c r="F53" s="41">
        <v>43441</v>
      </c>
      <c r="G53" s="42" t="s">
        <v>37</v>
      </c>
      <c r="H53" s="55">
        <v>24</v>
      </c>
      <c r="I53" s="55">
        <v>1</v>
      </c>
      <c r="J53" s="101">
        <v>1</v>
      </c>
      <c r="K53" s="56">
        <v>11</v>
      </c>
      <c r="L53" s="115">
        <v>2376</v>
      </c>
      <c r="M53" s="116">
        <v>238</v>
      </c>
      <c r="N53" s="63">
        <f>M53/J53</f>
        <v>238</v>
      </c>
      <c r="O53" s="66">
        <f t="shared" si="5"/>
        <v>9.983193277310924</v>
      </c>
      <c r="P53" s="43">
        <v>712.8</v>
      </c>
      <c r="Q53" s="44">
        <v>71</v>
      </c>
      <c r="R53" s="65">
        <f t="shared" si="6"/>
        <v>2.3333333333333335</v>
      </c>
      <c r="S53" s="65">
        <f t="shared" si="7"/>
        <v>2.352112676056338</v>
      </c>
      <c r="T53" s="102">
        <v>92067.02</v>
      </c>
      <c r="U53" s="103">
        <v>7976</v>
      </c>
      <c r="V53" s="67">
        <f t="shared" si="1"/>
        <v>11.543006519558677</v>
      </c>
    </row>
    <row r="54" spans="1:22" s="45" customFormat="1" ht="11.25">
      <c r="A54" s="37">
        <v>48</v>
      </c>
      <c r="B54" s="38"/>
      <c r="C54" s="39" t="s">
        <v>45</v>
      </c>
      <c r="D54" s="40"/>
      <c r="E54" s="75" t="s">
        <v>46</v>
      </c>
      <c r="F54" s="41">
        <v>42237</v>
      </c>
      <c r="G54" s="42" t="s">
        <v>43</v>
      </c>
      <c r="H54" s="55">
        <v>12</v>
      </c>
      <c r="I54" s="55">
        <v>1</v>
      </c>
      <c r="J54" s="101">
        <v>1</v>
      </c>
      <c r="K54" s="56">
        <v>18</v>
      </c>
      <c r="L54" s="115">
        <v>2376</v>
      </c>
      <c r="M54" s="116">
        <v>238</v>
      </c>
      <c r="N54" s="63">
        <f>M54/J54</f>
        <v>238</v>
      </c>
      <c r="O54" s="66">
        <f t="shared" si="5"/>
        <v>9.983193277310924</v>
      </c>
      <c r="P54" s="43">
        <v>1663.2</v>
      </c>
      <c r="Q54" s="44">
        <v>333</v>
      </c>
      <c r="R54" s="65">
        <f t="shared" si="6"/>
        <v>0.42857142857142855</v>
      </c>
      <c r="S54" s="65">
        <f t="shared" si="7"/>
        <v>-0.2852852852852853</v>
      </c>
      <c r="T54" s="102">
        <v>62050.299999999996</v>
      </c>
      <c r="U54" s="103">
        <v>6769</v>
      </c>
      <c r="V54" s="67">
        <f t="shared" si="1"/>
        <v>9.16683409661693</v>
      </c>
    </row>
    <row r="55" spans="1:22" s="45" customFormat="1" ht="11.25">
      <c r="A55" s="37">
        <v>49</v>
      </c>
      <c r="B55" s="38"/>
      <c r="C55" s="39" t="s">
        <v>92</v>
      </c>
      <c r="D55" s="40" t="s">
        <v>70</v>
      </c>
      <c r="E55" s="75" t="s">
        <v>92</v>
      </c>
      <c r="F55" s="41">
        <v>43840</v>
      </c>
      <c r="G55" s="42" t="s">
        <v>30</v>
      </c>
      <c r="H55" s="55">
        <v>325</v>
      </c>
      <c r="I55" s="55">
        <v>1</v>
      </c>
      <c r="J55" s="101">
        <v>1</v>
      </c>
      <c r="K55" s="56">
        <v>8</v>
      </c>
      <c r="L55" s="115">
        <v>1422</v>
      </c>
      <c r="M55" s="116">
        <v>235</v>
      </c>
      <c r="N55" s="63">
        <f>M55/J55</f>
        <v>235</v>
      </c>
      <c r="O55" s="66">
        <f t="shared" si="5"/>
        <v>6.051063829787234</v>
      </c>
      <c r="P55" s="43">
        <v>3376</v>
      </c>
      <c r="Q55" s="44">
        <v>193</v>
      </c>
      <c r="R55" s="65">
        <f t="shared" si="6"/>
        <v>-0.5787914691943128</v>
      </c>
      <c r="S55" s="65">
        <f t="shared" si="7"/>
        <v>0.21761658031088082</v>
      </c>
      <c r="T55" s="102">
        <v>15465217</v>
      </c>
      <c r="U55" s="103">
        <v>868734</v>
      </c>
      <c r="V55" s="67">
        <f t="shared" si="1"/>
        <v>17.802016497570026</v>
      </c>
    </row>
    <row r="56" spans="1:22" s="45" customFormat="1" ht="11.25">
      <c r="A56" s="37">
        <v>50</v>
      </c>
      <c r="B56" s="52"/>
      <c r="C56" s="46" t="s">
        <v>95</v>
      </c>
      <c r="D56" s="47" t="s">
        <v>86</v>
      </c>
      <c r="E56" s="76" t="s">
        <v>94</v>
      </c>
      <c r="F56" s="48">
        <v>43840</v>
      </c>
      <c r="G56" s="42" t="s">
        <v>57</v>
      </c>
      <c r="H56" s="57">
        <v>202</v>
      </c>
      <c r="I56" s="57">
        <v>1</v>
      </c>
      <c r="J56" s="101">
        <v>1</v>
      </c>
      <c r="K56" s="56">
        <v>9</v>
      </c>
      <c r="L56" s="115">
        <v>1316</v>
      </c>
      <c r="M56" s="116">
        <v>188</v>
      </c>
      <c r="N56" s="63">
        <f>M56/J56</f>
        <v>188</v>
      </c>
      <c r="O56" s="66">
        <f t="shared" si="5"/>
        <v>7</v>
      </c>
      <c r="P56" s="43">
        <v>371</v>
      </c>
      <c r="Q56" s="44">
        <v>53</v>
      </c>
      <c r="R56" s="65">
        <f t="shared" si="6"/>
        <v>2.547169811320755</v>
      </c>
      <c r="S56" s="65">
        <f t="shared" si="7"/>
        <v>2.547169811320755</v>
      </c>
      <c r="T56" s="104">
        <v>1076232.5</v>
      </c>
      <c r="U56" s="105">
        <v>57927</v>
      </c>
      <c r="V56" s="67">
        <f t="shared" si="1"/>
        <v>18.579116819445165</v>
      </c>
    </row>
    <row r="57" spans="1:22" s="45" customFormat="1" ht="11.25">
      <c r="A57" s="37">
        <v>51</v>
      </c>
      <c r="B57" s="38"/>
      <c r="C57" s="74" t="s">
        <v>51</v>
      </c>
      <c r="D57" s="80" t="s">
        <v>26</v>
      </c>
      <c r="E57" s="81" t="s">
        <v>51</v>
      </c>
      <c r="F57" s="68">
        <v>43434</v>
      </c>
      <c r="G57" s="69" t="s">
        <v>37</v>
      </c>
      <c r="H57" s="70">
        <v>13</v>
      </c>
      <c r="I57" s="70">
        <v>1</v>
      </c>
      <c r="J57" s="101">
        <v>1</v>
      </c>
      <c r="K57" s="71">
        <v>24</v>
      </c>
      <c r="L57" s="115">
        <v>1782</v>
      </c>
      <c r="M57" s="116">
        <v>178</v>
      </c>
      <c r="N57" s="63">
        <f>M57/J57</f>
        <v>178</v>
      </c>
      <c r="O57" s="66">
        <f t="shared" si="5"/>
        <v>10.01123595505618</v>
      </c>
      <c r="P57" s="72">
        <v>2376</v>
      </c>
      <c r="Q57" s="73">
        <v>238</v>
      </c>
      <c r="R57" s="65">
        <f t="shared" si="6"/>
        <v>-0.25</v>
      </c>
      <c r="S57" s="65">
        <f t="shared" si="7"/>
        <v>-0.25210084033613445</v>
      </c>
      <c r="T57" s="112">
        <v>68036.34</v>
      </c>
      <c r="U57" s="113">
        <v>9676</v>
      </c>
      <c r="V57" s="67">
        <f t="shared" si="1"/>
        <v>7.0314530797850345</v>
      </c>
    </row>
    <row r="58" spans="1:22" s="45" customFormat="1" ht="11.25">
      <c r="A58" s="37">
        <v>52</v>
      </c>
      <c r="B58" s="38"/>
      <c r="C58" s="39" t="s">
        <v>93</v>
      </c>
      <c r="D58" s="40" t="s">
        <v>81</v>
      </c>
      <c r="E58" s="75" t="s">
        <v>93</v>
      </c>
      <c r="F58" s="41">
        <v>43840</v>
      </c>
      <c r="G58" s="77" t="s">
        <v>50</v>
      </c>
      <c r="H58" s="55">
        <v>361</v>
      </c>
      <c r="I58" s="55">
        <v>2</v>
      </c>
      <c r="J58" s="101">
        <v>2</v>
      </c>
      <c r="K58" s="56">
        <v>8</v>
      </c>
      <c r="L58" s="115">
        <v>1222</v>
      </c>
      <c r="M58" s="116">
        <v>164</v>
      </c>
      <c r="N58" s="63">
        <f>M58/J58</f>
        <v>82</v>
      </c>
      <c r="O58" s="66">
        <f t="shared" si="5"/>
        <v>7.451219512195122</v>
      </c>
      <c r="P58" s="43">
        <v>6429</v>
      </c>
      <c r="Q58" s="44">
        <v>617</v>
      </c>
      <c r="R58" s="65">
        <f t="shared" si="6"/>
        <v>-0.8099237828589205</v>
      </c>
      <c r="S58" s="65">
        <f t="shared" si="7"/>
        <v>-0.7341977309562399</v>
      </c>
      <c r="T58" s="102">
        <v>13341501</v>
      </c>
      <c r="U58" s="103">
        <v>808533</v>
      </c>
      <c r="V58" s="67">
        <f t="shared" si="1"/>
        <v>16.50087380477977</v>
      </c>
    </row>
    <row r="59" spans="1:22" s="45" customFormat="1" ht="11.25">
      <c r="A59" s="37">
        <v>53</v>
      </c>
      <c r="B59" s="38"/>
      <c r="C59" s="39" t="s">
        <v>48</v>
      </c>
      <c r="D59" s="40" t="s">
        <v>28</v>
      </c>
      <c r="E59" s="75" t="s">
        <v>49</v>
      </c>
      <c r="F59" s="41">
        <v>43287</v>
      </c>
      <c r="G59" s="42" t="s">
        <v>31</v>
      </c>
      <c r="H59" s="55">
        <v>200</v>
      </c>
      <c r="I59" s="55">
        <v>1</v>
      </c>
      <c r="J59" s="101">
        <v>1</v>
      </c>
      <c r="K59" s="56">
        <v>20</v>
      </c>
      <c r="L59" s="115">
        <v>1425.6</v>
      </c>
      <c r="M59" s="116">
        <v>143</v>
      </c>
      <c r="N59" s="63">
        <f>M59/J59</f>
        <v>143</v>
      </c>
      <c r="O59" s="66">
        <f t="shared" si="5"/>
        <v>9.96923076923077</v>
      </c>
      <c r="P59" s="43">
        <v>3564</v>
      </c>
      <c r="Q59" s="44">
        <v>356</v>
      </c>
      <c r="R59" s="65">
        <f t="shared" si="6"/>
        <v>-0.6</v>
      </c>
      <c r="S59" s="65">
        <f t="shared" si="7"/>
        <v>-0.598314606741573</v>
      </c>
      <c r="T59" s="106">
        <v>356198.38999999984</v>
      </c>
      <c r="U59" s="107">
        <v>34571</v>
      </c>
      <c r="V59" s="67">
        <f t="shared" si="1"/>
        <v>10.303386942813336</v>
      </c>
    </row>
    <row r="60" spans="1:22" s="45" customFormat="1" ht="11.25">
      <c r="A60" s="37">
        <v>54</v>
      </c>
      <c r="B60" s="38"/>
      <c r="C60" s="39" t="s">
        <v>47</v>
      </c>
      <c r="D60" s="40" t="s">
        <v>32</v>
      </c>
      <c r="E60" s="75" t="s">
        <v>47</v>
      </c>
      <c r="F60" s="41">
        <v>43728</v>
      </c>
      <c r="G60" s="42" t="s">
        <v>30</v>
      </c>
      <c r="H60" s="55">
        <v>372</v>
      </c>
      <c r="I60" s="55">
        <v>1</v>
      </c>
      <c r="J60" s="101">
        <v>1</v>
      </c>
      <c r="K60" s="56">
        <v>8</v>
      </c>
      <c r="L60" s="115">
        <v>2076</v>
      </c>
      <c r="M60" s="116">
        <v>120</v>
      </c>
      <c r="N60" s="63">
        <f>M60/J60</f>
        <v>120</v>
      </c>
      <c r="O60" s="66">
        <f t="shared" si="5"/>
        <v>17.3</v>
      </c>
      <c r="P60" s="43">
        <v>8357.4</v>
      </c>
      <c r="Q60" s="44">
        <v>697</v>
      </c>
      <c r="R60" s="65">
        <f t="shared" si="6"/>
        <v>-0.7515973867470744</v>
      </c>
      <c r="S60" s="65">
        <f t="shared" si="7"/>
        <v>-0.8278335724533716</v>
      </c>
      <c r="T60" s="102">
        <v>2673717.9</v>
      </c>
      <c r="U60" s="103">
        <v>186288</v>
      </c>
      <c r="V60" s="67">
        <f t="shared" si="1"/>
        <v>14.352604032465859</v>
      </c>
    </row>
    <row r="61" spans="1:22" s="45" customFormat="1" ht="11.25">
      <c r="A61" s="37">
        <v>55</v>
      </c>
      <c r="B61" s="38"/>
      <c r="C61" s="39" t="s">
        <v>54</v>
      </c>
      <c r="D61" s="40" t="s">
        <v>25</v>
      </c>
      <c r="E61" s="75" t="s">
        <v>55</v>
      </c>
      <c r="F61" s="41">
        <v>43476</v>
      </c>
      <c r="G61" s="42" t="s">
        <v>37</v>
      </c>
      <c r="H61" s="55">
        <v>24</v>
      </c>
      <c r="I61" s="55">
        <v>1</v>
      </c>
      <c r="J61" s="101">
        <v>1</v>
      </c>
      <c r="K61" s="56">
        <v>16</v>
      </c>
      <c r="L61" s="115">
        <v>1193.9</v>
      </c>
      <c r="M61" s="116">
        <v>118</v>
      </c>
      <c r="N61" s="63">
        <f>M61/J61</f>
        <v>118</v>
      </c>
      <c r="O61" s="66">
        <f t="shared" si="5"/>
        <v>10.117796610169492</v>
      </c>
      <c r="P61" s="43">
        <v>3334</v>
      </c>
      <c r="Q61" s="44">
        <v>175</v>
      </c>
      <c r="R61" s="65">
        <f t="shared" si="6"/>
        <v>-0.6419016196760647</v>
      </c>
      <c r="S61" s="65">
        <f t="shared" si="7"/>
        <v>-0.32571428571428573</v>
      </c>
      <c r="T61" s="102">
        <v>174616.01</v>
      </c>
      <c r="U61" s="103">
        <v>14970</v>
      </c>
      <c r="V61" s="67">
        <f t="shared" si="1"/>
        <v>11.664396125584503</v>
      </c>
    </row>
    <row r="62" spans="1:22" s="45" customFormat="1" ht="11.25">
      <c r="A62" s="37">
        <v>56</v>
      </c>
      <c r="B62" s="52"/>
      <c r="C62" s="46" t="s">
        <v>128</v>
      </c>
      <c r="D62" s="47" t="s">
        <v>42</v>
      </c>
      <c r="E62" s="76" t="s">
        <v>128</v>
      </c>
      <c r="F62" s="48">
        <v>43875</v>
      </c>
      <c r="G62" s="42" t="s">
        <v>57</v>
      </c>
      <c r="H62" s="57">
        <v>145</v>
      </c>
      <c r="I62" s="57">
        <v>1</v>
      </c>
      <c r="J62" s="101">
        <v>1</v>
      </c>
      <c r="K62" s="56">
        <v>4</v>
      </c>
      <c r="L62" s="115">
        <v>1134</v>
      </c>
      <c r="M62" s="116">
        <v>107</v>
      </c>
      <c r="N62" s="63">
        <f>M62/J62</f>
        <v>107</v>
      </c>
      <c r="O62" s="66">
        <f t="shared" si="5"/>
        <v>10.598130841121495</v>
      </c>
      <c r="P62" s="43">
        <v>2951</v>
      </c>
      <c r="Q62" s="44">
        <v>212</v>
      </c>
      <c r="R62" s="65">
        <f t="shared" si="6"/>
        <v>-0.6157234835648933</v>
      </c>
      <c r="S62" s="65">
        <f t="shared" si="7"/>
        <v>-0.49528301886792453</v>
      </c>
      <c r="T62" s="104">
        <v>482609</v>
      </c>
      <c r="U62" s="105">
        <v>28991</v>
      </c>
      <c r="V62" s="67">
        <f t="shared" si="1"/>
        <v>16.64685592080301</v>
      </c>
    </row>
    <row r="63" spans="1:22" s="45" customFormat="1" ht="11.25">
      <c r="A63" s="37">
        <v>57</v>
      </c>
      <c r="B63" s="38"/>
      <c r="C63" s="39" t="s">
        <v>106</v>
      </c>
      <c r="D63" s="40" t="s">
        <v>29</v>
      </c>
      <c r="E63" s="75" t="s">
        <v>107</v>
      </c>
      <c r="F63" s="41">
        <v>43861</v>
      </c>
      <c r="G63" s="42" t="s">
        <v>37</v>
      </c>
      <c r="H63" s="55">
        <v>25</v>
      </c>
      <c r="I63" s="55">
        <v>2</v>
      </c>
      <c r="J63" s="101">
        <v>2</v>
      </c>
      <c r="K63" s="56">
        <v>6</v>
      </c>
      <c r="L63" s="115">
        <v>1145.4</v>
      </c>
      <c r="M63" s="116">
        <v>106</v>
      </c>
      <c r="N63" s="63">
        <f>M63/J63</f>
        <v>53</v>
      </c>
      <c r="O63" s="66">
        <f t="shared" si="5"/>
        <v>10.80566037735849</v>
      </c>
      <c r="P63" s="43">
        <v>4221.59</v>
      </c>
      <c r="Q63" s="44">
        <v>369</v>
      </c>
      <c r="R63" s="65">
        <f t="shared" si="6"/>
        <v>-0.7286804260953811</v>
      </c>
      <c r="S63" s="65">
        <f t="shared" si="7"/>
        <v>-0.7127371273712737</v>
      </c>
      <c r="T63" s="102">
        <v>152681.88999999998</v>
      </c>
      <c r="U63" s="103">
        <v>9874</v>
      </c>
      <c r="V63" s="67">
        <f t="shared" si="1"/>
        <v>15.463023090945917</v>
      </c>
    </row>
    <row r="64" spans="1:22" s="45" customFormat="1" ht="11.25">
      <c r="A64" s="37">
        <v>58</v>
      </c>
      <c r="B64" s="52"/>
      <c r="C64" s="46" t="s">
        <v>87</v>
      </c>
      <c r="D64" s="47" t="s">
        <v>88</v>
      </c>
      <c r="E64" s="76" t="s">
        <v>87</v>
      </c>
      <c r="F64" s="48">
        <v>43819</v>
      </c>
      <c r="G64" s="42" t="s">
        <v>57</v>
      </c>
      <c r="H64" s="57">
        <v>123</v>
      </c>
      <c r="I64" s="57">
        <v>1</v>
      </c>
      <c r="J64" s="101">
        <v>1</v>
      </c>
      <c r="K64" s="56">
        <v>12</v>
      </c>
      <c r="L64" s="115">
        <v>800</v>
      </c>
      <c r="M64" s="116">
        <v>100</v>
      </c>
      <c r="N64" s="63">
        <f>M64/J64</f>
        <v>100</v>
      </c>
      <c r="O64" s="66">
        <f t="shared" si="5"/>
        <v>8</v>
      </c>
      <c r="P64" s="43">
        <v>9637.5</v>
      </c>
      <c r="Q64" s="44">
        <v>1059</v>
      </c>
      <c r="R64" s="65">
        <f t="shared" si="6"/>
        <v>-0.9169909208819714</v>
      </c>
      <c r="S64" s="65">
        <f t="shared" si="7"/>
        <v>-0.9055712936732767</v>
      </c>
      <c r="T64" s="104">
        <v>602291</v>
      </c>
      <c r="U64" s="105">
        <v>54425</v>
      </c>
      <c r="V64" s="67">
        <f t="shared" si="1"/>
        <v>11.066440055121728</v>
      </c>
    </row>
    <row r="65" spans="1:22" s="45" customFormat="1" ht="11.25">
      <c r="A65" s="37">
        <v>59</v>
      </c>
      <c r="B65" s="38"/>
      <c r="C65" s="39" t="s">
        <v>73</v>
      </c>
      <c r="D65" s="40" t="s">
        <v>25</v>
      </c>
      <c r="E65" s="75" t="s">
        <v>72</v>
      </c>
      <c r="F65" s="41">
        <v>43784</v>
      </c>
      <c r="G65" s="42" t="s">
        <v>37</v>
      </c>
      <c r="H65" s="55">
        <v>25</v>
      </c>
      <c r="I65" s="55">
        <v>1</v>
      </c>
      <c r="J65" s="101">
        <v>1</v>
      </c>
      <c r="K65" s="56">
        <v>10</v>
      </c>
      <c r="L65" s="115">
        <v>831.59</v>
      </c>
      <c r="M65" s="116">
        <v>83</v>
      </c>
      <c r="N65" s="63">
        <f>M65/J65</f>
        <v>83</v>
      </c>
      <c r="O65" s="66">
        <f t="shared" si="5"/>
        <v>10.019156626506025</v>
      </c>
      <c r="P65" s="43">
        <v>2327</v>
      </c>
      <c r="Q65" s="44">
        <v>148</v>
      </c>
      <c r="R65" s="65">
        <f t="shared" si="6"/>
        <v>-0.6426342930812204</v>
      </c>
      <c r="S65" s="65">
        <f t="shared" si="7"/>
        <v>-0.4391891891891892</v>
      </c>
      <c r="T65" s="102">
        <v>289623.49000000005</v>
      </c>
      <c r="U65" s="103">
        <v>17631</v>
      </c>
      <c r="V65" s="67">
        <f t="shared" si="1"/>
        <v>16.426946287788557</v>
      </c>
    </row>
    <row r="66" spans="1:22" s="45" customFormat="1" ht="11.25">
      <c r="A66" s="37">
        <v>60</v>
      </c>
      <c r="B66" s="38"/>
      <c r="C66" s="39" t="s">
        <v>116</v>
      </c>
      <c r="D66" s="40" t="s">
        <v>88</v>
      </c>
      <c r="E66" s="75" t="s">
        <v>117</v>
      </c>
      <c r="F66" s="41">
        <v>43868</v>
      </c>
      <c r="G66" s="42" t="s">
        <v>30</v>
      </c>
      <c r="H66" s="55">
        <v>192</v>
      </c>
      <c r="I66" s="55">
        <v>2</v>
      </c>
      <c r="J66" s="101">
        <v>2</v>
      </c>
      <c r="K66" s="56">
        <v>5</v>
      </c>
      <c r="L66" s="115">
        <v>736</v>
      </c>
      <c r="M66" s="116">
        <v>76</v>
      </c>
      <c r="N66" s="63">
        <f>M66/J66</f>
        <v>38</v>
      </c>
      <c r="O66" s="66">
        <f t="shared" si="5"/>
        <v>9.68421052631579</v>
      </c>
      <c r="P66" s="43">
        <v>630</v>
      </c>
      <c r="Q66" s="44">
        <v>84</v>
      </c>
      <c r="R66" s="65">
        <f t="shared" si="6"/>
        <v>0.16825396825396827</v>
      </c>
      <c r="S66" s="65">
        <f t="shared" si="7"/>
        <v>-0.09523809523809523</v>
      </c>
      <c r="T66" s="102">
        <v>485739</v>
      </c>
      <c r="U66" s="103">
        <v>26610</v>
      </c>
      <c r="V66" s="67">
        <f t="shared" si="1"/>
        <v>18.25400225479143</v>
      </c>
    </row>
    <row r="67" spans="1:22" s="45" customFormat="1" ht="11.25">
      <c r="A67" s="37">
        <v>61</v>
      </c>
      <c r="B67" s="38"/>
      <c r="C67" s="39" t="s">
        <v>78</v>
      </c>
      <c r="D67" s="40" t="s">
        <v>70</v>
      </c>
      <c r="E67" s="75" t="s">
        <v>79</v>
      </c>
      <c r="F67" s="41">
        <v>43805</v>
      </c>
      <c r="G67" s="42" t="s">
        <v>37</v>
      </c>
      <c r="H67" s="55">
        <v>26</v>
      </c>
      <c r="I67" s="55">
        <v>1</v>
      </c>
      <c r="J67" s="101">
        <v>1</v>
      </c>
      <c r="K67" s="56">
        <v>14</v>
      </c>
      <c r="L67" s="115">
        <v>1145</v>
      </c>
      <c r="M67" s="116">
        <v>66</v>
      </c>
      <c r="N67" s="63">
        <f>M67/J67</f>
        <v>66</v>
      </c>
      <c r="O67" s="66">
        <f t="shared" si="5"/>
        <v>17.348484848484848</v>
      </c>
      <c r="P67" s="43">
        <v>3357.5</v>
      </c>
      <c r="Q67" s="44">
        <v>236</v>
      </c>
      <c r="R67" s="65">
        <f t="shared" si="6"/>
        <v>-0.6589724497393894</v>
      </c>
      <c r="S67" s="65">
        <f t="shared" si="7"/>
        <v>-0.7203389830508474</v>
      </c>
      <c r="T67" s="102">
        <v>697632.59</v>
      </c>
      <c r="U67" s="103">
        <v>41875</v>
      </c>
      <c r="V67" s="67">
        <f t="shared" si="1"/>
        <v>16.659882746268657</v>
      </c>
    </row>
    <row r="68" spans="1:22" s="45" customFormat="1" ht="11.25">
      <c r="A68" s="37">
        <v>62</v>
      </c>
      <c r="B68" s="38"/>
      <c r="C68" s="39" t="s">
        <v>127</v>
      </c>
      <c r="D68" s="40" t="s">
        <v>29</v>
      </c>
      <c r="E68" s="75" t="s">
        <v>126</v>
      </c>
      <c r="F68" s="41">
        <v>43875</v>
      </c>
      <c r="G68" s="42" t="s">
        <v>36</v>
      </c>
      <c r="H68" s="55">
        <v>181</v>
      </c>
      <c r="I68" s="55">
        <v>2</v>
      </c>
      <c r="J68" s="101">
        <v>2</v>
      </c>
      <c r="K68" s="56">
        <v>4</v>
      </c>
      <c r="L68" s="115">
        <v>678</v>
      </c>
      <c r="M68" s="117">
        <v>58</v>
      </c>
      <c r="N68" s="63">
        <f>M68/J68</f>
        <v>29</v>
      </c>
      <c r="O68" s="66">
        <f t="shared" si="5"/>
        <v>11.689655172413794</v>
      </c>
      <c r="P68" s="43">
        <v>1998</v>
      </c>
      <c r="Q68" s="53">
        <v>195</v>
      </c>
      <c r="R68" s="65">
        <f t="shared" si="6"/>
        <v>-0.6606606606606606</v>
      </c>
      <c r="S68" s="65">
        <f t="shared" si="7"/>
        <v>-0.7025641025641025</v>
      </c>
      <c r="T68" s="104">
        <v>314609.5</v>
      </c>
      <c r="U68" s="105">
        <v>17291</v>
      </c>
      <c r="V68" s="67">
        <f t="shared" si="1"/>
        <v>18.194985830779018</v>
      </c>
    </row>
    <row r="69" spans="1:22" s="45" customFormat="1" ht="11.25">
      <c r="A69" s="37">
        <v>63</v>
      </c>
      <c r="B69" s="38"/>
      <c r="C69" s="39" t="s">
        <v>82</v>
      </c>
      <c r="D69" s="40" t="s">
        <v>81</v>
      </c>
      <c r="E69" s="75" t="s">
        <v>80</v>
      </c>
      <c r="F69" s="41">
        <v>43805</v>
      </c>
      <c r="G69" s="77" t="s">
        <v>50</v>
      </c>
      <c r="H69" s="55">
        <v>171</v>
      </c>
      <c r="I69" s="55">
        <v>1</v>
      </c>
      <c r="J69" s="101">
        <v>1</v>
      </c>
      <c r="K69" s="56">
        <v>6</v>
      </c>
      <c r="L69" s="115">
        <v>385</v>
      </c>
      <c r="M69" s="116">
        <v>55</v>
      </c>
      <c r="N69" s="63">
        <f>M69/J69</f>
        <v>55</v>
      </c>
      <c r="O69" s="66">
        <f t="shared" si="5"/>
        <v>7</v>
      </c>
      <c r="P69" s="43">
        <v>1565</v>
      </c>
      <c r="Q69" s="44">
        <v>233</v>
      </c>
      <c r="R69" s="65">
        <f t="shared" si="6"/>
        <v>-0.7539936102236422</v>
      </c>
      <c r="S69" s="65">
        <f t="shared" si="7"/>
        <v>-0.7639484978540773</v>
      </c>
      <c r="T69" s="102">
        <v>492768</v>
      </c>
      <c r="U69" s="103">
        <v>27702</v>
      </c>
      <c r="V69" s="67">
        <f t="shared" si="1"/>
        <v>17.788174139051332</v>
      </c>
    </row>
    <row r="70" spans="1:22" s="45" customFormat="1" ht="11.25">
      <c r="A70" s="37">
        <v>64</v>
      </c>
      <c r="B70" s="38"/>
      <c r="C70" s="39" t="s">
        <v>63</v>
      </c>
      <c r="D70" s="40" t="s">
        <v>29</v>
      </c>
      <c r="E70" s="75" t="s">
        <v>63</v>
      </c>
      <c r="F70" s="41">
        <v>43707</v>
      </c>
      <c r="G70" s="42" t="s">
        <v>30</v>
      </c>
      <c r="H70" s="55">
        <v>266</v>
      </c>
      <c r="I70" s="55">
        <v>1</v>
      </c>
      <c r="J70" s="101">
        <v>1</v>
      </c>
      <c r="K70" s="56">
        <v>19</v>
      </c>
      <c r="L70" s="115">
        <v>520</v>
      </c>
      <c r="M70" s="116">
        <v>52</v>
      </c>
      <c r="N70" s="63">
        <f>M70/J70</f>
        <v>52</v>
      </c>
      <c r="O70" s="66">
        <f t="shared" si="5"/>
        <v>10</v>
      </c>
      <c r="P70" s="43">
        <v>3192</v>
      </c>
      <c r="Q70" s="44">
        <v>456</v>
      </c>
      <c r="R70" s="65">
        <f t="shared" si="6"/>
        <v>-0.8370927318295739</v>
      </c>
      <c r="S70" s="65">
        <f t="shared" si="7"/>
        <v>-0.8859649122807017</v>
      </c>
      <c r="T70" s="102">
        <v>3590141.5</v>
      </c>
      <c r="U70" s="103">
        <v>229982</v>
      </c>
      <c r="V70" s="67">
        <f t="shared" si="1"/>
        <v>15.610532563418007</v>
      </c>
    </row>
    <row r="71" spans="1:22" s="45" customFormat="1" ht="11.25">
      <c r="A71" s="37">
        <v>65</v>
      </c>
      <c r="B71" s="38"/>
      <c r="C71" s="39" t="s">
        <v>41</v>
      </c>
      <c r="D71" s="40" t="s">
        <v>29</v>
      </c>
      <c r="E71" s="75" t="s">
        <v>41</v>
      </c>
      <c r="F71" s="41">
        <v>43224</v>
      </c>
      <c r="G71" s="42" t="s">
        <v>30</v>
      </c>
      <c r="H71" s="55">
        <v>177</v>
      </c>
      <c r="I71" s="64">
        <v>1</v>
      </c>
      <c r="J71" s="114">
        <v>1</v>
      </c>
      <c r="K71" s="56">
        <v>26</v>
      </c>
      <c r="L71" s="120">
        <v>516</v>
      </c>
      <c r="M71" s="121">
        <v>43</v>
      </c>
      <c r="N71" s="63">
        <f>M71/J71</f>
        <v>43</v>
      </c>
      <c r="O71" s="66">
        <f t="shared" si="5"/>
        <v>12</v>
      </c>
      <c r="P71" s="43">
        <v>205</v>
      </c>
      <c r="Q71" s="44">
        <v>41</v>
      </c>
      <c r="R71" s="65">
        <f t="shared" si="6"/>
        <v>1.5170731707317073</v>
      </c>
      <c r="S71" s="65">
        <f t="shared" si="7"/>
        <v>0.04878048780487805</v>
      </c>
      <c r="T71" s="110">
        <v>418696.46</v>
      </c>
      <c r="U71" s="111">
        <v>42699</v>
      </c>
      <c r="V71" s="67">
        <f aca="true" t="shared" si="8" ref="V71:V83">T71/U71</f>
        <v>9.805767348181456</v>
      </c>
    </row>
    <row r="72" spans="1:22" s="45" customFormat="1" ht="11.25">
      <c r="A72" s="37">
        <v>66</v>
      </c>
      <c r="B72" s="38"/>
      <c r="C72" s="39" t="s">
        <v>56</v>
      </c>
      <c r="D72" s="40" t="s">
        <v>35</v>
      </c>
      <c r="E72" s="75" t="s">
        <v>56</v>
      </c>
      <c r="F72" s="41">
        <v>43518</v>
      </c>
      <c r="G72" s="42" t="s">
        <v>37</v>
      </c>
      <c r="H72" s="55">
        <v>79</v>
      </c>
      <c r="I72" s="55">
        <v>1</v>
      </c>
      <c r="J72" s="101">
        <v>1</v>
      </c>
      <c r="K72" s="56">
        <v>26</v>
      </c>
      <c r="L72" s="115">
        <v>665</v>
      </c>
      <c r="M72" s="116">
        <v>42</v>
      </c>
      <c r="N72" s="63">
        <f>M72/J72</f>
        <v>42</v>
      </c>
      <c r="O72" s="66">
        <f t="shared" si="5"/>
        <v>15.833333333333334</v>
      </c>
      <c r="P72" s="43">
        <v>575</v>
      </c>
      <c r="Q72" s="44">
        <v>34</v>
      </c>
      <c r="R72" s="65">
        <f t="shared" si="6"/>
        <v>0.1565217391304348</v>
      </c>
      <c r="S72" s="65">
        <f t="shared" si="7"/>
        <v>0.23529411764705882</v>
      </c>
      <c r="T72" s="102">
        <v>410163.43</v>
      </c>
      <c r="U72" s="103">
        <v>33725</v>
      </c>
      <c r="V72" s="67">
        <f t="shared" si="8"/>
        <v>12.161999406968125</v>
      </c>
    </row>
    <row r="73" spans="1:22" s="45" customFormat="1" ht="11.25">
      <c r="A73" s="37">
        <v>67</v>
      </c>
      <c r="B73" s="38"/>
      <c r="C73" s="39" t="s">
        <v>113</v>
      </c>
      <c r="D73" s="40" t="s">
        <v>38</v>
      </c>
      <c r="E73" s="75" t="s">
        <v>114</v>
      </c>
      <c r="F73" s="41">
        <v>43868</v>
      </c>
      <c r="G73" s="42" t="s">
        <v>37</v>
      </c>
      <c r="H73" s="55">
        <v>13</v>
      </c>
      <c r="I73" s="55">
        <v>3</v>
      </c>
      <c r="J73" s="101">
        <v>3</v>
      </c>
      <c r="K73" s="56">
        <v>5</v>
      </c>
      <c r="L73" s="115">
        <v>364</v>
      </c>
      <c r="M73" s="116">
        <v>42</v>
      </c>
      <c r="N73" s="63">
        <f>M73/J73</f>
        <v>14</v>
      </c>
      <c r="O73" s="66">
        <f t="shared" si="5"/>
        <v>8.666666666666666</v>
      </c>
      <c r="P73" s="43">
        <v>5954.8</v>
      </c>
      <c r="Q73" s="44">
        <v>649</v>
      </c>
      <c r="R73" s="65">
        <f t="shared" si="6"/>
        <v>-0.93887284207698</v>
      </c>
      <c r="S73" s="65">
        <f t="shared" si="7"/>
        <v>-0.9352850539291218</v>
      </c>
      <c r="T73" s="102">
        <v>24588.8</v>
      </c>
      <c r="U73" s="103">
        <v>1865</v>
      </c>
      <c r="V73" s="67">
        <f t="shared" si="8"/>
        <v>13.184343163538873</v>
      </c>
    </row>
    <row r="74" spans="1:22" s="45" customFormat="1" ht="11.25">
      <c r="A74" s="37">
        <v>68</v>
      </c>
      <c r="B74" s="38"/>
      <c r="C74" s="39" t="s">
        <v>144</v>
      </c>
      <c r="D74" s="40" t="s">
        <v>70</v>
      </c>
      <c r="E74" s="75" t="s">
        <v>143</v>
      </c>
      <c r="F74" s="41">
        <v>43889</v>
      </c>
      <c r="G74" s="42" t="s">
        <v>31</v>
      </c>
      <c r="H74" s="55">
        <v>55</v>
      </c>
      <c r="I74" s="55">
        <v>2</v>
      </c>
      <c r="J74" s="101">
        <v>2</v>
      </c>
      <c r="K74" s="56">
        <v>2</v>
      </c>
      <c r="L74" s="115">
        <v>822</v>
      </c>
      <c r="M74" s="116">
        <v>39</v>
      </c>
      <c r="N74" s="63">
        <f>M74/J74</f>
        <v>19.5</v>
      </c>
      <c r="O74" s="66">
        <f t="shared" si="5"/>
        <v>21.076923076923077</v>
      </c>
      <c r="P74" s="43">
        <v>73600</v>
      </c>
      <c r="Q74" s="44">
        <v>3691</v>
      </c>
      <c r="R74" s="65">
        <f t="shared" si="6"/>
        <v>-0.9888315217391305</v>
      </c>
      <c r="S74" s="65">
        <f t="shared" si="7"/>
        <v>-0.989433757789217</v>
      </c>
      <c r="T74" s="106">
        <v>75220</v>
      </c>
      <c r="U74" s="107">
        <v>3772</v>
      </c>
      <c r="V74" s="67">
        <f t="shared" si="8"/>
        <v>19.941675503711558</v>
      </c>
    </row>
    <row r="75" spans="1:22" s="45" customFormat="1" ht="11.25">
      <c r="A75" s="37">
        <v>69</v>
      </c>
      <c r="B75" s="38"/>
      <c r="C75" s="39" t="s">
        <v>115</v>
      </c>
      <c r="D75" s="40" t="s">
        <v>86</v>
      </c>
      <c r="E75" s="75" t="s">
        <v>115</v>
      </c>
      <c r="F75" s="41">
        <v>43868</v>
      </c>
      <c r="G75" s="42" t="s">
        <v>30</v>
      </c>
      <c r="H75" s="55">
        <v>277</v>
      </c>
      <c r="I75" s="55">
        <v>1</v>
      </c>
      <c r="J75" s="101">
        <v>1</v>
      </c>
      <c r="K75" s="56">
        <v>5</v>
      </c>
      <c r="L75" s="115">
        <v>595</v>
      </c>
      <c r="M75" s="116">
        <v>37</v>
      </c>
      <c r="N75" s="63">
        <f>M75/J75</f>
        <v>37</v>
      </c>
      <c r="O75" s="66">
        <f t="shared" si="5"/>
        <v>16.08108108108108</v>
      </c>
      <c r="P75" s="43">
        <v>3870</v>
      </c>
      <c r="Q75" s="44">
        <v>217</v>
      </c>
      <c r="R75" s="65">
        <f t="shared" si="6"/>
        <v>-0.8462532299741602</v>
      </c>
      <c r="S75" s="65">
        <f t="shared" si="7"/>
        <v>-0.8294930875576036</v>
      </c>
      <c r="T75" s="102">
        <v>1646658</v>
      </c>
      <c r="U75" s="103">
        <v>91768</v>
      </c>
      <c r="V75" s="67">
        <f t="shared" si="8"/>
        <v>17.943705866968877</v>
      </c>
    </row>
    <row r="76" spans="1:22" s="45" customFormat="1" ht="11.25">
      <c r="A76" s="37">
        <v>70</v>
      </c>
      <c r="B76" s="38"/>
      <c r="C76" s="39" t="s">
        <v>90</v>
      </c>
      <c r="D76" s="40" t="s">
        <v>86</v>
      </c>
      <c r="E76" s="75" t="s">
        <v>90</v>
      </c>
      <c r="F76" s="41">
        <v>43826</v>
      </c>
      <c r="G76" s="42" t="s">
        <v>30</v>
      </c>
      <c r="H76" s="55">
        <v>67</v>
      </c>
      <c r="I76" s="55">
        <v>1</v>
      </c>
      <c r="J76" s="101">
        <v>1</v>
      </c>
      <c r="K76" s="56">
        <v>11</v>
      </c>
      <c r="L76" s="115">
        <v>501</v>
      </c>
      <c r="M76" s="116">
        <v>37</v>
      </c>
      <c r="N76" s="63">
        <f>M76/J76</f>
        <v>37</v>
      </c>
      <c r="O76" s="66">
        <f t="shared" si="5"/>
        <v>13.54054054054054</v>
      </c>
      <c r="P76" s="43">
        <v>645</v>
      </c>
      <c r="Q76" s="44">
        <v>47</v>
      </c>
      <c r="R76" s="65">
        <f t="shared" si="6"/>
        <v>-0.22325581395348837</v>
      </c>
      <c r="S76" s="65">
        <f t="shared" si="7"/>
        <v>-0.2127659574468085</v>
      </c>
      <c r="T76" s="102">
        <v>37870.75</v>
      </c>
      <c r="U76" s="103">
        <v>3003</v>
      </c>
      <c r="V76" s="67">
        <f t="shared" si="8"/>
        <v>12.610972360972362</v>
      </c>
    </row>
    <row r="77" spans="1:22" s="45" customFormat="1" ht="11.25">
      <c r="A77" s="37">
        <v>71</v>
      </c>
      <c r="B77" s="38"/>
      <c r="C77" s="39" t="s">
        <v>141</v>
      </c>
      <c r="D77" s="40" t="s">
        <v>35</v>
      </c>
      <c r="E77" s="75" t="s">
        <v>142</v>
      </c>
      <c r="F77" s="41">
        <v>43882</v>
      </c>
      <c r="G77" s="42" t="s">
        <v>23</v>
      </c>
      <c r="H77" s="55">
        <v>32</v>
      </c>
      <c r="I77" s="55">
        <v>1</v>
      </c>
      <c r="J77" s="101">
        <v>1</v>
      </c>
      <c r="K77" s="56">
        <v>3</v>
      </c>
      <c r="L77" s="115">
        <v>684</v>
      </c>
      <c r="M77" s="116">
        <v>30</v>
      </c>
      <c r="N77" s="63">
        <f>M77/J77</f>
        <v>30</v>
      </c>
      <c r="O77" s="66">
        <f t="shared" si="5"/>
        <v>22.8</v>
      </c>
      <c r="P77" s="43">
        <v>2578</v>
      </c>
      <c r="Q77" s="44">
        <v>115</v>
      </c>
      <c r="R77" s="65">
        <f t="shared" si="6"/>
        <v>-0.734678044996121</v>
      </c>
      <c r="S77" s="65">
        <f t="shared" si="7"/>
        <v>-0.7391304347826086</v>
      </c>
      <c r="T77" s="102">
        <v>83751</v>
      </c>
      <c r="U77" s="103">
        <v>3807</v>
      </c>
      <c r="V77" s="67">
        <f t="shared" si="8"/>
        <v>21.99921197793538</v>
      </c>
    </row>
    <row r="78" spans="1:22" s="45" customFormat="1" ht="11.25">
      <c r="A78" s="37">
        <v>72</v>
      </c>
      <c r="B78" s="38"/>
      <c r="C78" s="39" t="s">
        <v>83</v>
      </c>
      <c r="D78" s="40" t="s">
        <v>81</v>
      </c>
      <c r="E78" s="75" t="s">
        <v>84</v>
      </c>
      <c r="F78" s="41">
        <v>43819</v>
      </c>
      <c r="G78" s="42" t="s">
        <v>31</v>
      </c>
      <c r="H78" s="55">
        <v>145</v>
      </c>
      <c r="I78" s="55">
        <v>2</v>
      </c>
      <c r="J78" s="101">
        <v>2</v>
      </c>
      <c r="K78" s="56">
        <v>12</v>
      </c>
      <c r="L78" s="115">
        <v>200</v>
      </c>
      <c r="M78" s="116">
        <v>25</v>
      </c>
      <c r="N78" s="63">
        <f>M78/J78</f>
        <v>12.5</v>
      </c>
      <c r="O78" s="66">
        <f t="shared" si="5"/>
        <v>8</v>
      </c>
      <c r="P78" s="43">
        <v>472</v>
      </c>
      <c r="Q78" s="44">
        <v>59</v>
      </c>
      <c r="R78" s="65">
        <f t="shared" si="6"/>
        <v>-0.576271186440678</v>
      </c>
      <c r="S78" s="65">
        <f t="shared" si="7"/>
        <v>-0.576271186440678</v>
      </c>
      <c r="T78" s="106">
        <v>517596</v>
      </c>
      <c r="U78" s="107">
        <v>32598</v>
      </c>
      <c r="V78" s="67">
        <f t="shared" si="8"/>
        <v>15.878152033867108</v>
      </c>
    </row>
    <row r="79" spans="1:22" s="45" customFormat="1" ht="11.25">
      <c r="A79" s="37">
        <v>73</v>
      </c>
      <c r="B79" s="38"/>
      <c r="C79" s="39" t="s">
        <v>60</v>
      </c>
      <c r="D79" s="40" t="s">
        <v>29</v>
      </c>
      <c r="E79" s="75" t="s">
        <v>60</v>
      </c>
      <c r="F79" s="41">
        <v>43686</v>
      </c>
      <c r="G79" s="42" t="s">
        <v>30</v>
      </c>
      <c r="H79" s="55">
        <v>232</v>
      </c>
      <c r="I79" s="55">
        <v>1</v>
      </c>
      <c r="J79" s="101">
        <v>1</v>
      </c>
      <c r="K79" s="56">
        <v>17</v>
      </c>
      <c r="L79" s="115">
        <v>704</v>
      </c>
      <c r="M79" s="116">
        <v>16</v>
      </c>
      <c r="N79" s="63">
        <f>M79/J79</f>
        <v>16</v>
      </c>
      <c r="O79" s="66">
        <f t="shared" si="5"/>
        <v>44</v>
      </c>
      <c r="P79" s="43">
        <v>560</v>
      </c>
      <c r="Q79" s="44">
        <v>80</v>
      </c>
      <c r="R79" s="65">
        <f t="shared" si="6"/>
        <v>0.2571428571428571</v>
      </c>
      <c r="S79" s="65">
        <f t="shared" si="7"/>
        <v>-0.8</v>
      </c>
      <c r="T79" s="102">
        <v>626897.5</v>
      </c>
      <c r="U79" s="103">
        <v>67113</v>
      </c>
      <c r="V79" s="67">
        <f t="shared" si="8"/>
        <v>9.340925007077615</v>
      </c>
    </row>
    <row r="80" spans="1:22" s="45" customFormat="1" ht="11.25">
      <c r="A80" s="37">
        <v>74</v>
      </c>
      <c r="B80" s="38"/>
      <c r="C80" s="39" t="s">
        <v>66</v>
      </c>
      <c r="D80" s="40" t="s">
        <v>25</v>
      </c>
      <c r="E80" s="75" t="s">
        <v>67</v>
      </c>
      <c r="F80" s="41">
        <v>43749</v>
      </c>
      <c r="G80" s="42" t="s">
        <v>31</v>
      </c>
      <c r="H80" s="55">
        <v>35</v>
      </c>
      <c r="I80" s="55">
        <v>1</v>
      </c>
      <c r="J80" s="101">
        <v>1</v>
      </c>
      <c r="K80" s="56">
        <v>16</v>
      </c>
      <c r="L80" s="115">
        <v>210</v>
      </c>
      <c r="M80" s="116">
        <v>14</v>
      </c>
      <c r="N80" s="63">
        <f>M80/J80</f>
        <v>14</v>
      </c>
      <c r="O80" s="66">
        <f t="shared" si="5"/>
        <v>15</v>
      </c>
      <c r="P80" s="43">
        <v>300</v>
      </c>
      <c r="Q80" s="44">
        <v>20</v>
      </c>
      <c r="R80" s="65">
        <f t="shared" si="6"/>
        <v>-0.3</v>
      </c>
      <c r="S80" s="65">
        <f t="shared" si="7"/>
        <v>-0.3</v>
      </c>
      <c r="T80" s="106">
        <v>528709.1</v>
      </c>
      <c r="U80" s="107">
        <v>26303</v>
      </c>
      <c r="V80" s="67">
        <f t="shared" si="8"/>
        <v>20.10071474736722</v>
      </c>
    </row>
    <row r="81" spans="1:22" s="45" customFormat="1" ht="11.25">
      <c r="A81" s="37">
        <v>75</v>
      </c>
      <c r="B81" s="52"/>
      <c r="C81" s="46" t="s">
        <v>110</v>
      </c>
      <c r="D81" s="47" t="s">
        <v>35</v>
      </c>
      <c r="E81" s="76" t="s">
        <v>111</v>
      </c>
      <c r="F81" s="48">
        <v>43861</v>
      </c>
      <c r="G81" s="42" t="s">
        <v>57</v>
      </c>
      <c r="H81" s="57">
        <v>37</v>
      </c>
      <c r="I81" s="57">
        <v>1</v>
      </c>
      <c r="J81" s="101">
        <v>1</v>
      </c>
      <c r="K81" s="56">
        <v>6</v>
      </c>
      <c r="L81" s="115">
        <v>130</v>
      </c>
      <c r="M81" s="116">
        <v>8</v>
      </c>
      <c r="N81" s="63">
        <f>M81/J81</f>
        <v>8</v>
      </c>
      <c r="O81" s="66">
        <f t="shared" si="5"/>
        <v>16.25</v>
      </c>
      <c r="P81" s="43">
        <v>590</v>
      </c>
      <c r="Q81" s="44">
        <v>35</v>
      </c>
      <c r="R81" s="65">
        <f t="shared" si="6"/>
        <v>-0.7796610169491526</v>
      </c>
      <c r="S81" s="65">
        <f t="shared" si="7"/>
        <v>-0.7714285714285715</v>
      </c>
      <c r="T81" s="104">
        <v>375852</v>
      </c>
      <c r="U81" s="105">
        <v>15240</v>
      </c>
      <c r="V81" s="67">
        <f t="shared" si="8"/>
        <v>24.66220472440945</v>
      </c>
    </row>
    <row r="82" spans="1:22" s="45" customFormat="1" ht="11.25">
      <c r="A82" s="37">
        <v>76</v>
      </c>
      <c r="B82" s="38"/>
      <c r="C82" s="39" t="s">
        <v>77</v>
      </c>
      <c r="D82" s="40" t="s">
        <v>25</v>
      </c>
      <c r="E82" s="75" t="s">
        <v>77</v>
      </c>
      <c r="F82" s="41">
        <v>43798</v>
      </c>
      <c r="G82" s="42" t="s">
        <v>37</v>
      </c>
      <c r="H82" s="55">
        <v>19</v>
      </c>
      <c r="I82" s="55">
        <v>1</v>
      </c>
      <c r="J82" s="101">
        <v>1</v>
      </c>
      <c r="K82" s="56">
        <v>10</v>
      </c>
      <c r="L82" s="115">
        <v>64</v>
      </c>
      <c r="M82" s="116">
        <v>6</v>
      </c>
      <c r="N82" s="63">
        <f>M82/J82</f>
        <v>6</v>
      </c>
      <c r="O82" s="66">
        <f t="shared" si="5"/>
        <v>10.666666666666666</v>
      </c>
      <c r="P82" s="43">
        <v>72</v>
      </c>
      <c r="Q82" s="44">
        <v>9</v>
      </c>
      <c r="R82" s="65">
        <f t="shared" si="6"/>
        <v>-0.1111111111111111</v>
      </c>
      <c r="S82" s="65">
        <f t="shared" si="7"/>
        <v>-0.3333333333333333</v>
      </c>
      <c r="T82" s="102">
        <v>101494.79</v>
      </c>
      <c r="U82" s="103">
        <v>6721</v>
      </c>
      <c r="V82" s="67">
        <f t="shared" si="8"/>
        <v>15.101144174973962</v>
      </c>
    </row>
    <row r="83" spans="1:22" s="45" customFormat="1" ht="11.25">
      <c r="A83" s="37">
        <v>77</v>
      </c>
      <c r="B83" s="38"/>
      <c r="C83" s="39" t="s">
        <v>121</v>
      </c>
      <c r="D83" s="40" t="s">
        <v>70</v>
      </c>
      <c r="E83" s="75" t="s">
        <v>121</v>
      </c>
      <c r="F83" s="41">
        <v>43875</v>
      </c>
      <c r="G83" s="42" t="s">
        <v>31</v>
      </c>
      <c r="H83" s="55">
        <v>130</v>
      </c>
      <c r="I83" s="55">
        <v>1</v>
      </c>
      <c r="J83" s="101">
        <v>1</v>
      </c>
      <c r="K83" s="56">
        <v>4</v>
      </c>
      <c r="L83" s="115">
        <v>30</v>
      </c>
      <c r="M83" s="116">
        <v>2</v>
      </c>
      <c r="N83" s="63">
        <f>M83/J83</f>
        <v>2</v>
      </c>
      <c r="O83" s="66">
        <f t="shared" si="5"/>
        <v>15</v>
      </c>
      <c r="P83" s="43">
        <v>130</v>
      </c>
      <c r="Q83" s="44">
        <v>10</v>
      </c>
      <c r="R83" s="65">
        <f t="shared" si="6"/>
        <v>-0.7692307692307693</v>
      </c>
      <c r="S83" s="65">
        <f t="shared" si="7"/>
        <v>-0.8</v>
      </c>
      <c r="T83" s="106">
        <v>90009</v>
      </c>
      <c r="U83" s="107">
        <v>5372</v>
      </c>
      <c r="V83" s="67">
        <f t="shared" si="8"/>
        <v>16.755212211466866</v>
      </c>
    </row>
  </sheetData>
  <sheetProtection selectLockedCells="1" selectUnlockedCells="1"/>
  <mergeCells count="9">
    <mergeCell ref="B1:C1"/>
    <mergeCell ref="L1:V3"/>
    <mergeCell ref="B2:C2"/>
    <mergeCell ref="B3:C3"/>
    <mergeCell ref="T4:V4"/>
    <mergeCell ref="L4:M4"/>
    <mergeCell ref="N4:O4"/>
    <mergeCell ref="P4:Q4"/>
    <mergeCell ref="R4:S4"/>
  </mergeCells>
  <hyperlinks>
    <hyperlink ref="B2" r:id="rId1" display="http://www.antraktsinema.com"/>
  </hyperlinks>
  <printOptions/>
  <pageMargins left="0.3" right="0.12986111111111112" top="0.1798611111111111" bottom="0.20972222222222223" header="0.5118055555555555" footer="0.5118055555555555"/>
  <pageSetup horizontalDpi="300" verticalDpi="300" orientation="landscape" paperSize="9" scale="4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213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 Yavuz - Antrakt</dc:creator>
  <cp:keywords/>
  <dc:description/>
  <cp:lastModifiedBy>Nb</cp:lastModifiedBy>
  <cp:lastPrinted>2019-05-25T10:12:45Z</cp:lastPrinted>
  <dcterms:created xsi:type="dcterms:W3CDTF">2006-03-15T09:07:04Z</dcterms:created>
  <dcterms:modified xsi:type="dcterms:W3CDTF">2020-03-14T18:29:21Z</dcterms:modified>
  <cp:category/>
  <cp:version/>
  <cp:contentType/>
  <cp:contentStatus/>
  <cp:revision>22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  <property fmtid="{D5CDD505-2E9C-101B-9397-08002B2CF9AE}" pid="3" name="_AdHocReviewCycleID">
    <vt:r8>-1892574857</vt:r8>
  </property>
  <property fmtid="{D5CDD505-2E9C-101B-9397-08002B2CF9AE}" pid="4" name="_AuthorEmail">
    <vt:lpwstr>Haluk.Kaplanoglu@warnerbros.com</vt:lpwstr>
  </property>
  <property fmtid="{D5CDD505-2E9C-101B-9397-08002B2CF9AE}" pid="5" name="_AuthorEmailDisplayName">
    <vt:lpwstr>Kaplanoglu, Haluk</vt:lpwstr>
  </property>
  <property fmtid="{D5CDD505-2E9C-101B-9397-08002B2CF9AE}" pid="6" name="_EmailSubject">
    <vt:lpwstr>New Weekend Ranking.xls</vt:lpwstr>
  </property>
</Properties>
</file>