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21" windowWidth="23880" windowHeight="8895" tabRatio="506" activeTab="0"/>
  </bookViews>
  <sheets>
    <sheet name="27.9-3.10.2019 (hafta)" sheetId="1" r:id="rId1"/>
  </sheets>
  <definedNames>
    <definedName name="Excel_BuiltIn__FilterDatabase" localSheetId="0">'27.9-3.10.2019 (hafta)'!$A$1:$V$50</definedName>
    <definedName name="_xlnm.Print_Area" localSheetId="0">'27.9-3.10.2019 (hafta)'!#REF!</definedName>
  </definedNames>
  <calcPr fullCalcOnLoad="1"/>
</workbook>
</file>

<file path=xl/sharedStrings.xml><?xml version="1.0" encoding="utf-8"?>
<sst xmlns="http://schemas.openxmlformats.org/spreadsheetml/2006/main" count="210" uniqueCount="117">
  <si>
    <t>Türkiye Haftalık Bilet Satışı ve Hasılat Raporu</t>
  </si>
  <si>
    <t>http://www.antraktsinema.com</t>
  </si>
  <si>
    <t>DEĞİŞİM</t>
  </si>
  <si>
    <t>HAFTALIK</t>
  </si>
  <si>
    <t>SON HAFTA</t>
  </si>
  <si>
    <t>KÜMÜLATİF</t>
  </si>
  <si>
    <t>FİLMİN ORİJİNAL ADI</t>
  </si>
  <si>
    <t>SINIFLANDIRMA</t>
  </si>
  <si>
    <t>FİLMİN TÜRKÇE ADI</t>
  </si>
  <si>
    <t>VİZYON TARİHİ</t>
  </si>
  <si>
    <t>DAĞITIM</t>
  </si>
  <si>
    <t>ÇIKIŞ KOPYA SAYISI</t>
  </si>
  <si>
    <t>LOKASYON</t>
  </si>
  <si>
    <t>PERDE</t>
  </si>
  <si>
    <t>HAFTA</t>
  </si>
  <si>
    <t>HASILAT</t>
  </si>
  <si>
    <t>BİLET SATIŞ</t>
  </si>
  <si>
    <t>ORTALAMA
BİLET ADEDİ</t>
  </si>
  <si>
    <t>ORTALAMA
BİLET FİYATI</t>
  </si>
  <si>
    <t>BİLET</t>
  </si>
  <si>
    <t>HASILAT %</t>
  </si>
  <si>
    <r>
      <rPr>
        <b/>
        <sz val="7"/>
        <color indexed="9"/>
        <rFont val="Calibri"/>
        <family val="2"/>
      </rPr>
      <t xml:space="preserve">BİLET </t>
    </r>
    <r>
      <rPr>
        <b/>
        <sz val="7"/>
        <color indexed="10"/>
        <rFont val="Webdings"/>
        <family val="1"/>
      </rPr>
      <t>6</t>
    </r>
  </si>
  <si>
    <t>BİLET       %</t>
  </si>
  <si>
    <t>UIP TURKEY</t>
  </si>
  <si>
    <t>YENİ</t>
  </si>
  <si>
    <t>15+</t>
  </si>
  <si>
    <t>7+13A</t>
  </si>
  <si>
    <t>WARNER BROS. TURKEY</t>
  </si>
  <si>
    <t>7A</t>
  </si>
  <si>
    <t>CHANTIER FILMS</t>
  </si>
  <si>
    <t>G</t>
  </si>
  <si>
    <t>CGVMARS DAĞITIM</t>
  </si>
  <si>
    <t>BİR FİLM</t>
  </si>
  <si>
    <t>7+</t>
  </si>
  <si>
    <t>FİLMARTI</t>
  </si>
  <si>
    <t>13+</t>
  </si>
  <si>
    <t>ÖZEN FİLM</t>
  </si>
  <si>
    <t>BS DAĞITIM</t>
  </si>
  <si>
    <t>13+15A</t>
  </si>
  <si>
    <t>PLOEY: YOU NEVER FLY ALONE</t>
  </si>
  <si>
    <t>PULOİ: ASLA YALNIZ UÇMAYACAKSIN</t>
  </si>
  <si>
    <t>MC FİLM</t>
  </si>
  <si>
    <t>KURMACA</t>
  </si>
  <si>
    <t>18+</t>
  </si>
  <si>
    <t>ANNEM HAKKINDA HER ŞEY</t>
  </si>
  <si>
    <t>THE MIDNIGHT IN PARIS</t>
  </si>
  <si>
    <t>PARİS'TE GECEYARISI</t>
  </si>
  <si>
    <t>ANNEM</t>
  </si>
  <si>
    <t>MADAME</t>
  </si>
  <si>
    <t>CJET</t>
  </si>
  <si>
    <t>GÖRÜLMÜŞTÜR</t>
  </si>
  <si>
    <t>TME FILMS</t>
  </si>
  <si>
    <t>DER KLEINE DRACHE KOKOSNUSS - AUF IN DEN DSCHUNGEL!</t>
  </si>
  <si>
    <t>SEVİMLİ EJDERHA KOKONAT: ORMANDA ŞENLİK</t>
  </si>
  <si>
    <t>ZOO WARS 2</t>
  </si>
  <si>
    <t>KRAL MİDAS'IN HAZİNESİ</t>
  </si>
  <si>
    <t>RİTÜEL</t>
  </si>
  <si>
    <t>YULI</t>
  </si>
  <si>
    <t>MIDSOMMAR</t>
  </si>
  <si>
    <t>GRACE AS DIEU</t>
  </si>
  <si>
    <t>YÜZLEŞME</t>
  </si>
  <si>
    <t>LUIS AND HIS FRIENDS FROM OUTER SPACE</t>
  </si>
  <si>
    <t>LUIS VE UZAYLI DOSTLARI</t>
  </si>
  <si>
    <t>JİNNA: KARABASAN</t>
  </si>
  <si>
    <t>FAST &amp; FURIOUS PRESENTS: HOBBS &amp; SHAW</t>
  </si>
  <si>
    <t>HIZLI VE ÖFKELİ: HOBBS VE SHAW</t>
  </si>
  <si>
    <t>SİCCİN 6</t>
  </si>
  <si>
    <t>THE ANGRY BIRDS MOVIE 2</t>
  </si>
  <si>
    <t>ANGRY BIRDS FİLMİ 2</t>
  </si>
  <si>
    <t>ANGEL HAS FALLEN</t>
  </si>
  <si>
    <t>KOD ADI: ANGEL</t>
  </si>
  <si>
    <t>PENGUIN RESCUE</t>
  </si>
  <si>
    <t>RENKLİ PENGUENLER</t>
  </si>
  <si>
    <t>SAR BAŞA</t>
  </si>
  <si>
    <t>ONCE UPON A TIME IN HOLLYWOOD</t>
  </si>
  <si>
    <t>BİR ZAMANLAR… HOLYWOOD'DA</t>
  </si>
  <si>
    <t>KEDİLER</t>
  </si>
  <si>
    <t>NEW YORK'TA YAĞMURLU BİR GÜN</t>
  </si>
  <si>
    <t>MAO YU TAO HUA YUAN</t>
  </si>
  <si>
    <t>A RAINY DAY IN NEW YORK</t>
  </si>
  <si>
    <t>MASAL ŞATOSU: SİHİRLİ DAVET</t>
  </si>
  <si>
    <t>45-25 #KUSURSUZCİNAYET</t>
  </si>
  <si>
    <t>HANGİ KADIN</t>
  </si>
  <si>
    <t>CELLE QUE VOUS CROYEZ</t>
  </si>
  <si>
    <t>BHARAT</t>
  </si>
  <si>
    <t>IT CHAPTER TWO</t>
  </si>
  <si>
    <t>O BÖLÜM 2</t>
  </si>
  <si>
    <t>THE CURRENT WAR</t>
  </si>
  <si>
    <t>CİN AZABI</t>
  </si>
  <si>
    <t>ELEKTRİK SAVAŞLARI</t>
  </si>
  <si>
    <t>SYNONYMES</t>
  </si>
  <si>
    <t>EŞ ANLAMLILAR</t>
  </si>
  <si>
    <t>KIZ KARDEŞLER</t>
  </si>
  <si>
    <t>RAMBO: THE LAST BLOOD</t>
  </si>
  <si>
    <t>RAMBO: SON KAN</t>
  </si>
  <si>
    <t>BAĞLILIK: ASLI</t>
  </si>
  <si>
    <t>HAYVANAT BAHÇESİ</t>
  </si>
  <si>
    <t>KİN</t>
  </si>
  <si>
    <t>FARMTASTIC FARM</t>
  </si>
  <si>
    <t>EĞLENCELİ ÇİFTLİK ARKADAŞLARI</t>
  </si>
  <si>
    <t>AD ASTRA</t>
  </si>
  <si>
    <t>YILDIZLARA DOĞRU</t>
  </si>
  <si>
    <t>HIZLI VE TÜYLÜ</t>
  </si>
  <si>
    <t>MANOU, DER MAUERSEGLER</t>
  </si>
  <si>
    <t>VOX LUX</t>
  </si>
  <si>
    <t>SİR-AYET 2</t>
  </si>
  <si>
    <t>FIRINCININ KARISI</t>
  </si>
  <si>
    <t>OYUNBOZAN</t>
  </si>
  <si>
    <t>SYSTEM CRASHER</t>
  </si>
  <si>
    <t>ABOMINABLE</t>
  </si>
  <si>
    <t>YETİ EFSANESİ</t>
  </si>
  <si>
    <t>THE GOLDFINCH</t>
  </si>
  <si>
    <t>7+15A</t>
  </si>
  <si>
    <t>SAKA KUŞU</t>
  </si>
  <si>
    <t>VAMPİR İSTİLASI</t>
  </si>
  <si>
    <t>RED SPRING</t>
  </si>
  <si>
    <t>27 EYLÜL - 3 EKİM  2019 / 39. VİZYON HAFTASI</t>
  </si>
</sst>
</file>

<file path=xl/styles.xml><?xml version="1.0" encoding="utf-8"?>
<styleSheet xmlns="http://schemas.openxmlformats.org/spreadsheetml/2006/main">
  <numFmts count="5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_-;\-* #,##0_-;_-* &quot;-&quot;_-;_-@_-"/>
    <numFmt numFmtId="165" formatCode="_-* #,##0.00_-;\-* #,##0.00_-;_-* &quot;-&quot;??_-;_-@_-"/>
    <numFmt numFmtId="166" formatCode="#,##0\ &quot;₺&quot;;\-#,##0\ &quot;₺&quot;"/>
    <numFmt numFmtId="167" formatCode="#,##0\ &quot;₺&quot;;[Red]\-#,##0\ &quot;₺&quot;"/>
    <numFmt numFmtId="168" formatCode="#,##0.00\ &quot;₺&quot;;\-#,##0.00\ &quot;₺&quot;"/>
    <numFmt numFmtId="169" formatCode="#,##0.00\ &quot;₺&quot;;[Red]\-#,##0.00\ &quot;₺&quot;"/>
    <numFmt numFmtId="170" formatCode="_-* #,##0\ &quot;₺&quot;_-;\-* #,##0\ &quot;₺&quot;_-;_-* &quot;-&quot;\ &quot;₺&quot;_-;_-@_-"/>
    <numFmt numFmtId="171" formatCode="_-* #,##0\ _₺_-;\-* #,##0\ _₺_-;_-* &quot;-&quot;\ _₺_-;_-@_-"/>
    <numFmt numFmtId="172" formatCode="_-* #,##0.00\ &quot;₺&quot;_-;\-* #,##0.00\ &quot;₺&quot;_-;_-* &quot;-&quot;??\ &quot;₺&quot;_-;_-@_-"/>
    <numFmt numFmtId="173" formatCode="_-* #,##0.00\ _₺_-;\-* #,##0.00\ _₺_-;_-* &quot;-&quot;??\ _₺_-;_-@_-"/>
    <numFmt numFmtId="174" formatCode="&quot;₺&quot;#,##0;\-&quot;₺&quot;#,##0"/>
    <numFmt numFmtId="175" formatCode="&quot;₺&quot;#,##0;[Red]\-&quot;₺&quot;#,##0"/>
    <numFmt numFmtId="176" formatCode="&quot;₺&quot;#,##0.00;\-&quot;₺&quot;#,##0.00"/>
    <numFmt numFmtId="177" formatCode="&quot;₺&quot;#,##0.00;[Red]\-&quot;₺&quot;#,##0.00"/>
    <numFmt numFmtId="178" formatCode="_-&quot;₺&quot;* #,##0_-;\-&quot;₺&quot;* #,##0_-;_-&quot;₺&quot;* &quot;-&quot;_-;_-@_-"/>
    <numFmt numFmtId="179" formatCode="_-&quot;₺&quot;* #,##0.00_-;\-&quot;₺&quot;* #,##0.00_-;_-&quot;₺&quot;* &quot;-&quot;??_-;_-@_-"/>
    <numFmt numFmtId="180" formatCode="_-* #,##0.00\ _T_L_-;\-* #,##0.00\ _T_L_-;_-* \-??\ _T_L_-;_-@_-"/>
    <numFmt numFmtId="181" formatCode="_(* #,##0.00_);_(* \(#,##0.00\);_(* \-??_);_(@_)"/>
    <numFmt numFmtId="182" formatCode="d\ mmmm\ yy;@"/>
    <numFmt numFmtId="183" formatCode="_-* #,##0.00&quot; ₺&quot;_-;\-* #,##0.00&quot; ₺&quot;_-;_-* \-??&quot; ₺&quot;_-;_-@_-"/>
    <numFmt numFmtId="184" formatCode="_-* #,##0.00\ _Y_T_L_-;\-* #,##0.00\ _Y_T_L_-;_-* \-??\ _Y_T_L_-;_-@_-"/>
    <numFmt numFmtId="185" formatCode="0\ %"/>
    <numFmt numFmtId="186" formatCode="dd/mm/yyyy"/>
    <numFmt numFmtId="187" formatCode="dd/mm/yy;@"/>
    <numFmt numFmtId="188" formatCode="0\ %\ "/>
    <numFmt numFmtId="189" formatCode="hh:mm:ss\ AM/PM"/>
    <numFmt numFmtId="190" formatCode="_ * #,##0.00_)&quot; TRY&quot;_ ;_ * \(#,##0.00&quot;) TRY&quot;_ ;_ * \-??_)&quot; TRY&quot;_ ;_ @_ "/>
    <numFmt numFmtId="191" formatCode="_-* #,##0.00\ _₺_-;\-* #,##0.00\ _₺_-;_-* \-??\ _₺_-;_-@_-"/>
    <numFmt numFmtId="192" formatCode="dd/mmm"/>
    <numFmt numFmtId="193" formatCode="0.00\ %"/>
    <numFmt numFmtId="194" formatCode="#,##0.00\ \ "/>
    <numFmt numFmtId="195" formatCode="#,##0\ "/>
    <numFmt numFmtId="196" formatCode="#,##0.00\ &quot;TL&quot;"/>
    <numFmt numFmtId="197" formatCode="_ * #,##0.00_)\ &quot;TRY&quot;_ ;_ * \(#,##0.00\)\ &quot;TRY&quot;_ ;_ * &quot;-&quot;??_)\ &quot;TRY&quot;_ ;_ @_ "/>
    <numFmt numFmtId="198" formatCode="#,##0\ \ "/>
    <numFmt numFmtId="199" formatCode="_-* #,##0\ _T_L_-;\-* #,##0\ _T_L_-;_-* &quot;-&quot;??\ _T_L_-;_-@_-"/>
    <numFmt numFmtId="200" formatCode="&quot;Evet&quot;;&quot;Evet&quot;;&quot;Hayır&quot;"/>
    <numFmt numFmtId="201" formatCode="&quot;Doğru&quot;;&quot;Doğru&quot;;&quot;Yanlış&quot;"/>
    <numFmt numFmtId="202" formatCode="&quot;Açık&quot;;&quot;Açık&quot;;&quot;Kapalı&quot;"/>
    <numFmt numFmtId="203" formatCode="[$€-2]\ #,##0.00_);[Red]\([$€-2]\ #,##0.00\)"/>
    <numFmt numFmtId="204" formatCode="mmm/yyyy"/>
    <numFmt numFmtId="205" formatCode="dd/mm/yyyy;@"/>
    <numFmt numFmtId="206" formatCode="_ * #,##0.00_)\ _T_R_Y_ ;_ * \(#,##0.00\)\ _T_R_Y_ ;_ * &quot;-&quot;??_)\ _T_R_Y_ ;_ @_ "/>
    <numFmt numFmtId="207" formatCode="0.00\ "/>
    <numFmt numFmtId="208" formatCode="_(* #,##0_);_(* \(#,##0\);_(* &quot;-&quot;??_);_(@_)"/>
  </numFmts>
  <fonts count="81">
    <font>
      <sz val="10"/>
      <name val="Arial"/>
      <family val="2"/>
    </font>
    <font>
      <sz val="10"/>
      <name val="Verdana"/>
      <family val="2"/>
    </font>
    <font>
      <u val="single"/>
      <sz val="10"/>
      <color indexed="39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8"/>
      <name val="Arial"/>
      <family val="2"/>
    </font>
    <font>
      <sz val="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Verdana"/>
      <family val="2"/>
    </font>
    <font>
      <sz val="5"/>
      <color indexed="9"/>
      <name val="Calibri"/>
      <family val="2"/>
    </font>
    <font>
      <sz val="10"/>
      <color indexed="9"/>
      <name val="Calibri"/>
      <family val="2"/>
    </font>
    <font>
      <b/>
      <sz val="5"/>
      <name val="Corbel"/>
      <family val="2"/>
    </font>
    <font>
      <b/>
      <sz val="8"/>
      <name val="Corbel"/>
      <family val="2"/>
    </font>
    <font>
      <u val="single"/>
      <sz val="8"/>
      <color indexed="12"/>
      <name val="Arial"/>
      <family val="2"/>
    </font>
    <font>
      <b/>
      <sz val="8"/>
      <color indexed="56"/>
      <name val="Calibri"/>
      <family val="2"/>
    </font>
    <font>
      <sz val="7"/>
      <color indexed="9"/>
      <name val="Calibri"/>
      <family val="2"/>
    </font>
    <font>
      <b/>
      <sz val="7"/>
      <color indexed="9"/>
      <name val="Calibri"/>
      <family val="2"/>
    </font>
    <font>
      <b/>
      <sz val="5"/>
      <color indexed="9"/>
      <name val="Calibri"/>
      <family val="2"/>
    </font>
    <font>
      <b/>
      <sz val="7"/>
      <color indexed="30"/>
      <name val="Calibri"/>
      <family val="2"/>
    </font>
    <font>
      <b/>
      <sz val="7"/>
      <color indexed="10"/>
      <name val="Webdings"/>
      <family val="1"/>
    </font>
    <font>
      <sz val="7"/>
      <color indexed="63"/>
      <name val="Calibri"/>
      <family val="2"/>
    </font>
    <font>
      <b/>
      <sz val="7"/>
      <color indexed="23"/>
      <name val="Calibri"/>
      <family val="2"/>
    </font>
    <font>
      <b/>
      <sz val="5"/>
      <name val="Calibri"/>
      <family val="2"/>
    </font>
    <font>
      <sz val="5"/>
      <name val="Calibri"/>
      <family val="2"/>
    </font>
    <font>
      <b/>
      <sz val="7"/>
      <name val="Calibri"/>
      <family val="2"/>
    </font>
    <font>
      <b/>
      <sz val="7"/>
      <color indexed="63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0"/>
      <name val="Calibri"/>
      <family val="2"/>
    </font>
    <font>
      <sz val="10"/>
      <color indexed="40"/>
      <name val="Arial"/>
      <family val="2"/>
    </font>
    <font>
      <b/>
      <sz val="8"/>
      <color indexed="40"/>
      <name val="Corbel"/>
      <family val="2"/>
    </font>
    <font>
      <b/>
      <sz val="7"/>
      <color indexed="40"/>
      <name val="Calibri"/>
      <family val="2"/>
    </font>
    <font>
      <sz val="7"/>
      <color indexed="40"/>
      <name val="Arial"/>
      <family val="2"/>
    </font>
    <font>
      <sz val="7"/>
      <color indexed="8"/>
      <name val="Calibri"/>
      <family val="2"/>
    </font>
    <font>
      <b/>
      <sz val="7"/>
      <color indexed="2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rgb="FF0070C0"/>
      <name val="Calibri"/>
      <family val="2"/>
    </font>
    <font>
      <b/>
      <sz val="7"/>
      <color theme="0"/>
      <name val="Calibri"/>
      <family val="2"/>
    </font>
    <font>
      <sz val="10"/>
      <color rgb="FF00B0F0"/>
      <name val="Calibri"/>
      <family val="2"/>
    </font>
    <font>
      <sz val="10"/>
      <color rgb="FF00B0F0"/>
      <name val="Arial"/>
      <family val="2"/>
    </font>
    <font>
      <b/>
      <sz val="8"/>
      <color rgb="FF00B0F0"/>
      <name val="Corbel"/>
      <family val="2"/>
    </font>
    <font>
      <b/>
      <sz val="7"/>
      <color rgb="FF00B0F0"/>
      <name val="Calibri"/>
      <family val="2"/>
    </font>
    <font>
      <sz val="7"/>
      <color rgb="FF00B0F0"/>
      <name val="Arial"/>
      <family val="2"/>
    </font>
    <font>
      <sz val="7"/>
      <color theme="1"/>
      <name val="Calibri"/>
      <family val="2"/>
    </font>
    <font>
      <b/>
      <sz val="7"/>
      <color theme="1" tint="0.49998000264167786"/>
      <name val="Calibri"/>
      <family val="2"/>
    </font>
    <font>
      <b/>
      <sz val="7"/>
      <color rgb="FF00B05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" applyNumberFormat="0" applyFill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191" fontId="0" fillId="0" borderId="0" applyFill="0" applyBorder="0" applyAlignment="0" applyProtection="0"/>
    <xf numFmtId="41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1" fontId="0" fillId="0" borderId="0" applyFill="0" applyBorder="0" applyAlignment="0" applyProtection="0"/>
    <xf numFmtId="0" fontId="61" fillId="20" borderId="5" applyNumberFormat="0" applyAlignment="0" applyProtection="0"/>
    <xf numFmtId="0" fontId="3" fillId="0" borderId="0">
      <alignment/>
      <protection/>
    </xf>
    <xf numFmtId="0" fontId="29" fillId="21" borderId="0" applyNumberFormat="0" applyBorder="0" applyAlignment="0" applyProtection="0"/>
    <xf numFmtId="0" fontId="62" fillId="22" borderId="6" applyNumberFormat="0" applyAlignment="0" applyProtection="0"/>
    <xf numFmtId="0" fontId="63" fillId="20" borderId="6" applyNumberFormat="0" applyAlignment="0" applyProtection="0"/>
    <xf numFmtId="0" fontId="64" fillId="23" borderId="7" applyNumberFormat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7" fillId="25" borderId="0" applyNumberFormat="0" applyBorder="0" applyAlignment="0" applyProtection="0"/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26" borderId="8" applyNumberFormat="0" applyFont="0" applyAlignment="0" applyProtection="0"/>
    <xf numFmtId="0" fontId="68" fillId="27" borderId="0" applyNumberFormat="0" applyBorder="0" applyAlignment="0" applyProtection="0"/>
    <xf numFmtId="0" fontId="4" fillId="28" borderId="9">
      <alignment horizontal="center" vertical="center"/>
      <protection/>
    </xf>
    <xf numFmtId="190" fontId="0" fillId="0" borderId="0" applyFill="0" applyBorder="0" applyAlignment="0" applyProtection="0"/>
    <xf numFmtId="42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0" fontId="69" fillId="0" borderId="10" applyNumberFormat="0" applyFill="0" applyAlignment="0" applyProtection="0"/>
    <xf numFmtId="0" fontId="70" fillId="0" borderId="0" applyNumberForma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73" fontId="53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4" fontId="0" fillId="0" borderId="0" applyFill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54" fillId="34" borderId="0" applyNumberFormat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</cellStyleXfs>
  <cellXfs count="115">
    <xf numFmtId="0" fontId="0" fillId="0" borderId="0" xfId="0" applyAlignment="1">
      <alignment/>
    </xf>
    <xf numFmtId="0" fontId="5" fillId="35" borderId="0" xfId="0" applyFont="1" applyFill="1" applyBorder="1" applyAlignment="1" applyProtection="1">
      <alignment horizontal="right" vertical="center"/>
      <protection/>
    </xf>
    <xf numFmtId="186" fontId="6" fillId="35" borderId="0" xfId="0" applyNumberFormat="1" applyFont="1" applyFill="1" applyBorder="1" applyAlignment="1" applyProtection="1">
      <alignment horizontal="center" vertical="center"/>
      <protection/>
    </xf>
    <xf numFmtId="0" fontId="7" fillId="35" borderId="0" xfId="0" applyFont="1" applyFill="1" applyBorder="1" applyAlignment="1" applyProtection="1">
      <alignment vertical="center"/>
      <protection/>
    </xf>
    <xf numFmtId="0" fontId="7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9" fillId="35" borderId="0" xfId="0" applyFont="1" applyFill="1" applyBorder="1" applyAlignment="1" applyProtection="1">
      <alignment vertical="center"/>
      <protection/>
    </xf>
    <xf numFmtId="187" fontId="10" fillId="35" borderId="0" xfId="0" applyNumberFormat="1" applyFont="1" applyFill="1" applyBorder="1" applyAlignment="1" applyProtection="1">
      <alignment horizontal="center" vertical="center"/>
      <protection/>
    </xf>
    <xf numFmtId="0" fontId="9" fillId="35" borderId="0" xfId="0" applyFont="1" applyFill="1" applyBorder="1" applyAlignment="1" applyProtection="1">
      <alignment horizontal="left" vertical="center"/>
      <protection/>
    </xf>
    <xf numFmtId="0" fontId="9" fillId="35" borderId="0" xfId="0" applyFont="1" applyFill="1" applyBorder="1" applyAlignment="1" applyProtection="1">
      <alignment horizontal="center" vertical="center"/>
      <protection/>
    </xf>
    <xf numFmtId="3" fontId="9" fillId="35" borderId="0" xfId="0" applyNumberFormat="1" applyFont="1" applyFill="1" applyBorder="1" applyAlignment="1" applyProtection="1">
      <alignment horizontal="center" vertical="center"/>
      <protection/>
    </xf>
    <xf numFmtId="4" fontId="9" fillId="35" borderId="0" xfId="0" applyNumberFormat="1" applyFont="1" applyFill="1" applyBorder="1" applyAlignment="1" applyProtection="1">
      <alignment horizontal="right" vertical="center"/>
      <protection/>
    </xf>
    <xf numFmtId="3" fontId="9" fillId="35" borderId="0" xfId="0" applyNumberFormat="1" applyFont="1" applyFill="1" applyBorder="1" applyAlignment="1" applyProtection="1">
      <alignment horizontal="right" vertical="center"/>
      <protection/>
    </xf>
    <xf numFmtId="4" fontId="10" fillId="35" borderId="0" xfId="0" applyNumberFormat="1" applyFont="1" applyFill="1" applyBorder="1" applyAlignment="1" applyProtection="1">
      <alignment horizontal="right" vertical="center"/>
      <protection/>
    </xf>
    <xf numFmtId="3" fontId="10" fillId="35" borderId="0" xfId="0" applyNumberFormat="1" applyFont="1" applyFill="1" applyBorder="1" applyAlignment="1" applyProtection="1">
      <alignment horizontal="right" vertical="center"/>
      <protection/>
    </xf>
    <xf numFmtId="3" fontId="11" fillId="35" borderId="0" xfId="0" applyNumberFormat="1" applyFont="1" applyFill="1" applyBorder="1" applyAlignment="1" applyProtection="1">
      <alignment horizontal="right" vertical="center"/>
      <protection/>
    </xf>
    <xf numFmtId="4" fontId="11" fillId="35" borderId="0" xfId="0" applyNumberFormat="1" applyFont="1" applyFill="1" applyBorder="1" applyAlignment="1" applyProtection="1">
      <alignment horizontal="right" vertical="center"/>
      <protection/>
    </xf>
    <xf numFmtId="0" fontId="9" fillId="35" borderId="0" xfId="0" applyFont="1" applyFill="1" applyBorder="1" applyAlignment="1" applyProtection="1">
      <alignment horizontal="right" vertical="center"/>
      <protection/>
    </xf>
    <xf numFmtId="0" fontId="5" fillId="35" borderId="0" xfId="0" applyFont="1" applyFill="1" applyBorder="1" applyAlignment="1" applyProtection="1">
      <alignment horizontal="right" vertical="center" wrapText="1"/>
      <protection locked="0"/>
    </xf>
    <xf numFmtId="0" fontId="5" fillId="35" borderId="0" xfId="0" applyNumberFormat="1" applyFont="1" applyFill="1" applyBorder="1" applyAlignment="1" applyProtection="1">
      <alignment horizontal="center" vertical="center"/>
      <protection locked="0"/>
    </xf>
    <xf numFmtId="0" fontId="13" fillId="35" borderId="0" xfId="0" applyFont="1" applyFill="1" applyAlignment="1">
      <alignment vertical="center"/>
    </xf>
    <xf numFmtId="187" fontId="13" fillId="35" borderId="0" xfId="0" applyNumberFormat="1" applyFont="1" applyFill="1" applyAlignment="1">
      <alignment horizontal="center" vertical="center"/>
    </xf>
    <xf numFmtId="0" fontId="13" fillId="35" borderId="0" xfId="0" applyFont="1" applyFill="1" applyAlignment="1">
      <alignment horizontal="center" vertical="center"/>
    </xf>
    <xf numFmtId="0" fontId="15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Alignment="1">
      <alignment vertical="center"/>
    </xf>
    <xf numFmtId="0" fontId="0" fillId="35" borderId="0" xfId="0" applyNumberFormat="1" applyFont="1" applyFill="1" applyAlignment="1">
      <alignment vertical="center"/>
    </xf>
    <xf numFmtId="187" fontId="0" fillId="35" borderId="0" xfId="0" applyNumberFormat="1" applyFont="1" applyFill="1" applyAlignment="1">
      <alignment horizontal="center" vertical="center"/>
    </xf>
    <xf numFmtId="0" fontId="0" fillId="35" borderId="0" xfId="0" applyNumberFormat="1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15" fillId="35" borderId="0" xfId="0" applyFont="1" applyFill="1" applyBorder="1" applyAlignment="1" applyProtection="1">
      <alignment horizontal="left" vertical="center"/>
      <protection locked="0"/>
    </xf>
    <xf numFmtId="187" fontId="15" fillId="35" borderId="0" xfId="0" applyNumberFormat="1" applyFont="1" applyFill="1" applyBorder="1" applyAlignment="1" applyProtection="1">
      <alignment horizontal="center" vertical="center"/>
      <protection locked="0"/>
    </xf>
    <xf numFmtId="0" fontId="15" fillId="35" borderId="0" xfId="0" applyFont="1" applyFill="1" applyBorder="1" applyAlignment="1" applyProtection="1">
      <alignment horizontal="center" vertical="center"/>
      <protection locked="0"/>
    </xf>
    <xf numFmtId="0" fontId="5" fillId="35" borderId="0" xfId="0" applyFont="1" applyFill="1" applyBorder="1" applyAlignment="1" applyProtection="1">
      <alignment horizontal="center"/>
      <protection locked="0"/>
    </xf>
    <xf numFmtId="0" fontId="18" fillId="36" borderId="12" xfId="0" applyNumberFormat="1" applyFont="1" applyFill="1" applyBorder="1" applyAlignment="1" applyProtection="1">
      <alignment horizontal="center" wrapText="1"/>
      <protection locked="0"/>
    </xf>
    <xf numFmtId="180" fontId="19" fillId="36" borderId="12" xfId="44" applyFont="1" applyFill="1" applyBorder="1" applyAlignment="1" applyProtection="1">
      <alignment horizontal="center"/>
      <protection locked="0"/>
    </xf>
    <xf numFmtId="0" fontId="12" fillId="36" borderId="12" xfId="0" applyNumberFormat="1" applyFont="1" applyFill="1" applyBorder="1" applyAlignment="1">
      <alignment horizontal="center" textRotation="90"/>
    </xf>
    <xf numFmtId="187" fontId="19" fillId="36" borderId="12" xfId="0" applyNumberFormat="1" applyFont="1" applyFill="1" applyBorder="1" applyAlignment="1" applyProtection="1">
      <alignment horizontal="center"/>
      <protection locked="0"/>
    </xf>
    <xf numFmtId="0" fontId="19" fillId="36" borderId="12" xfId="0" applyFont="1" applyFill="1" applyBorder="1" applyAlignment="1" applyProtection="1">
      <alignment horizontal="center"/>
      <protection locked="0"/>
    </xf>
    <xf numFmtId="0" fontId="18" fillId="35" borderId="0" xfId="0" applyFont="1" applyFill="1" applyBorder="1" applyAlignment="1" applyProtection="1">
      <alignment horizontal="center"/>
      <protection locked="0"/>
    </xf>
    <xf numFmtId="0" fontId="5" fillId="35" borderId="0" xfId="0" applyFont="1" applyFill="1" applyBorder="1" applyAlignment="1" applyProtection="1">
      <alignment horizontal="center"/>
      <protection/>
    </xf>
    <xf numFmtId="2" fontId="18" fillId="36" borderId="13" xfId="0" applyNumberFormat="1" applyFont="1" applyFill="1" applyBorder="1" applyAlignment="1" applyProtection="1">
      <alignment horizontal="center" vertical="center"/>
      <protection/>
    </xf>
    <xf numFmtId="180" fontId="19" fillId="36" borderId="13" xfId="44" applyFont="1" applyFill="1" applyBorder="1" applyAlignment="1" applyProtection="1">
      <alignment horizontal="center" vertical="center"/>
      <protection/>
    </xf>
    <xf numFmtId="0" fontId="20" fillId="36" borderId="13" xfId="0" applyNumberFormat="1" applyFont="1" applyFill="1" applyBorder="1" applyAlignment="1" applyProtection="1">
      <alignment horizontal="center" vertical="center" textRotation="90"/>
      <protection locked="0"/>
    </xf>
    <xf numFmtId="187" fontId="19" fillId="36" borderId="13" xfId="0" applyNumberFormat="1" applyFont="1" applyFill="1" applyBorder="1" applyAlignment="1" applyProtection="1">
      <alignment horizontal="center" vertical="center" textRotation="90"/>
      <protection/>
    </xf>
    <xf numFmtId="0" fontId="19" fillId="36" borderId="13" xfId="0" applyFont="1" applyFill="1" applyBorder="1" applyAlignment="1" applyProtection="1">
      <alignment horizontal="center" vertical="center"/>
      <protection/>
    </xf>
    <xf numFmtId="0" fontId="19" fillId="36" borderId="13" xfId="0" applyNumberFormat="1" applyFont="1" applyFill="1" applyBorder="1" applyAlignment="1" applyProtection="1">
      <alignment horizontal="center" vertical="center" textRotation="90"/>
      <protection locked="0"/>
    </xf>
    <xf numFmtId="4" fontId="19" fillId="36" borderId="13" xfId="0" applyNumberFormat="1" applyFont="1" applyFill="1" applyBorder="1" applyAlignment="1" applyProtection="1">
      <alignment horizontal="center" vertical="center" wrapText="1"/>
      <protection/>
    </xf>
    <xf numFmtId="3" fontId="19" fillId="36" borderId="13" xfId="0" applyNumberFormat="1" applyFont="1" applyFill="1" applyBorder="1" applyAlignment="1" applyProtection="1">
      <alignment horizontal="center" vertical="center" wrapText="1"/>
      <protection/>
    </xf>
    <xf numFmtId="3" fontId="19" fillId="36" borderId="13" xfId="0" applyNumberFormat="1" applyFont="1" applyFill="1" applyBorder="1" applyAlignment="1" applyProtection="1">
      <alignment horizontal="center" vertical="center" textRotation="90" wrapText="1"/>
      <protection/>
    </xf>
    <xf numFmtId="0" fontId="18" fillId="35" borderId="0" xfId="0" applyFont="1" applyFill="1" applyBorder="1" applyAlignment="1" applyProtection="1">
      <alignment horizontal="center"/>
      <protection/>
    </xf>
    <xf numFmtId="1" fontId="5" fillId="35" borderId="0" xfId="0" applyNumberFormat="1" applyFont="1" applyFill="1" applyBorder="1" applyAlignment="1" applyProtection="1">
      <alignment horizontal="right" vertical="center"/>
      <protection/>
    </xf>
    <xf numFmtId="2" fontId="23" fillId="35" borderId="14" xfId="0" applyNumberFormat="1" applyFont="1" applyFill="1" applyBorder="1" applyAlignment="1" applyProtection="1">
      <alignment horizontal="center" vertical="center"/>
      <protection/>
    </xf>
    <xf numFmtId="189" fontId="24" fillId="0" borderId="14" xfId="0" applyNumberFormat="1" applyFont="1" applyFill="1" applyBorder="1" applyAlignment="1">
      <alignment vertical="center"/>
    </xf>
    <xf numFmtId="0" fontId="25" fillId="0" borderId="14" xfId="0" applyNumberFormat="1" applyFont="1" applyFill="1" applyBorder="1" applyAlignment="1" applyProtection="1">
      <alignment horizontal="center" vertical="center"/>
      <protection/>
    </xf>
    <xf numFmtId="187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vertical="center"/>
      <protection/>
    </xf>
    <xf numFmtId="4" fontId="27" fillId="0" borderId="14" xfId="44" applyNumberFormat="1" applyFont="1" applyFill="1" applyBorder="1" applyAlignment="1" applyProtection="1">
      <alignment horizontal="right" vertical="center"/>
      <protection locked="0"/>
    </xf>
    <xf numFmtId="3" fontId="27" fillId="0" borderId="14" xfId="44" applyNumberFormat="1" applyFont="1" applyFill="1" applyBorder="1" applyAlignment="1" applyProtection="1">
      <alignment horizontal="right" vertical="center"/>
      <protection locked="0"/>
    </xf>
    <xf numFmtId="0" fontId="28" fillId="35" borderId="0" xfId="0" applyFont="1" applyFill="1" applyBorder="1" applyAlignment="1" applyProtection="1">
      <alignment horizontal="left" vertical="center"/>
      <protection/>
    </xf>
    <xf numFmtId="2" fontId="6" fillId="37" borderId="14" xfId="0" applyNumberFormat="1" applyFont="1" applyFill="1" applyBorder="1" applyAlignment="1" applyProtection="1">
      <alignment horizontal="center" vertical="center"/>
      <protection/>
    </xf>
    <xf numFmtId="0" fontId="24" fillId="0" borderId="14" xfId="0" applyFont="1" applyFill="1" applyBorder="1" applyAlignment="1">
      <alignment vertical="center"/>
    </xf>
    <xf numFmtId="0" fontId="25" fillId="0" borderId="14" xfId="0" applyFont="1" applyFill="1" applyBorder="1" applyAlignment="1" applyProtection="1">
      <alignment horizontal="center" vertical="center"/>
      <protection/>
    </xf>
    <xf numFmtId="187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23" fillId="35" borderId="14" xfId="0" applyFont="1" applyFill="1" applyBorder="1" applyAlignment="1">
      <alignment horizontal="center" vertical="center"/>
    </xf>
    <xf numFmtId="3" fontId="27" fillId="0" borderId="14" xfId="46" applyNumberFormat="1" applyFont="1" applyFill="1" applyBorder="1" applyAlignment="1" applyProtection="1">
      <alignment horizontal="right" vertical="center"/>
      <protection locked="0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  <protection/>
    </xf>
    <xf numFmtId="1" fontId="6" fillId="0" borderId="14" xfId="0" applyNumberFormat="1" applyFont="1" applyFill="1" applyBorder="1" applyAlignment="1">
      <alignment horizontal="center" vertical="center"/>
    </xf>
    <xf numFmtId="4" fontId="71" fillId="0" borderId="14" xfId="46" applyNumberFormat="1" applyFont="1" applyFill="1" applyBorder="1" applyAlignment="1" applyProtection="1">
      <alignment horizontal="right" vertical="center"/>
      <protection locked="0"/>
    </xf>
    <xf numFmtId="3" fontId="71" fillId="0" borderId="14" xfId="46" applyNumberFormat="1" applyFont="1" applyFill="1" applyBorder="1" applyAlignment="1" applyProtection="1">
      <alignment horizontal="right" vertical="center"/>
      <protection locked="0"/>
    </xf>
    <xf numFmtId="4" fontId="71" fillId="0" borderId="14" xfId="69" applyNumberFormat="1" applyFont="1" applyFill="1" applyBorder="1" applyAlignment="1" applyProtection="1">
      <alignment horizontal="right" vertical="center"/>
      <protection/>
    </xf>
    <xf numFmtId="3" fontId="71" fillId="0" borderId="14" xfId="69" applyNumberFormat="1" applyFont="1" applyFill="1" applyBorder="1" applyAlignment="1" applyProtection="1">
      <alignment horizontal="right" vertical="center"/>
      <protection/>
    </xf>
    <xf numFmtId="4" fontId="71" fillId="0" borderId="14" xfId="44" applyNumberFormat="1" applyFont="1" applyFill="1" applyBorder="1" applyAlignment="1" applyProtection="1">
      <alignment horizontal="right" vertical="center"/>
      <protection locked="0"/>
    </xf>
    <xf numFmtId="3" fontId="71" fillId="0" borderId="14" xfId="44" applyNumberFormat="1" applyFont="1" applyFill="1" applyBorder="1" applyAlignment="1" applyProtection="1">
      <alignment horizontal="right" vertical="center"/>
      <protection locked="0"/>
    </xf>
    <xf numFmtId="0" fontId="6" fillId="0" borderId="14" xfId="0" applyFont="1" applyFill="1" applyBorder="1" applyAlignment="1" applyProtection="1">
      <alignment horizontal="center" vertical="center" shrinkToFit="1"/>
      <protection/>
    </xf>
    <xf numFmtId="0" fontId="30" fillId="35" borderId="0" xfId="0" applyFont="1" applyFill="1" applyAlignment="1">
      <alignment horizontal="center" vertical="center"/>
    </xf>
    <xf numFmtId="0" fontId="27" fillId="36" borderId="12" xfId="0" applyFont="1" applyFill="1" applyBorder="1" applyAlignment="1" applyProtection="1">
      <alignment horizontal="center"/>
      <protection locked="0"/>
    </xf>
    <xf numFmtId="0" fontId="72" fillId="36" borderId="13" xfId="0" applyNumberFormat="1" applyFont="1" applyFill="1" applyBorder="1" applyAlignment="1" applyProtection="1">
      <alignment horizontal="center" vertical="center" textRotation="90"/>
      <protection locked="0"/>
    </xf>
    <xf numFmtId="4" fontId="71" fillId="0" borderId="14" xfId="45" applyNumberFormat="1" applyFont="1" applyFill="1" applyBorder="1" applyAlignment="1" applyProtection="1">
      <alignment horizontal="right" vertical="center" shrinkToFit="1"/>
      <protection/>
    </xf>
    <xf numFmtId="3" fontId="71" fillId="0" borderId="14" xfId="45" applyNumberFormat="1" applyFont="1" applyFill="1" applyBorder="1" applyAlignment="1" applyProtection="1">
      <alignment horizontal="right" vertical="center" shrinkToFit="1"/>
      <protection/>
    </xf>
    <xf numFmtId="0" fontId="73" fillId="35" borderId="0" xfId="0" applyFont="1" applyFill="1" applyAlignment="1">
      <alignment horizontal="center" vertical="center"/>
    </xf>
    <xf numFmtId="0" fontId="74" fillId="35" borderId="0" xfId="0" applyNumberFormat="1" applyFont="1" applyFill="1" applyAlignment="1">
      <alignment horizontal="center" vertical="center"/>
    </xf>
    <xf numFmtId="0" fontId="75" fillId="35" borderId="0" xfId="0" applyFont="1" applyFill="1" applyBorder="1" applyAlignment="1" applyProtection="1">
      <alignment horizontal="center" vertical="center"/>
      <protection locked="0"/>
    </xf>
    <xf numFmtId="0" fontId="76" fillId="36" borderId="12" xfId="0" applyFont="1" applyFill="1" applyBorder="1" applyAlignment="1" applyProtection="1">
      <alignment horizontal="center"/>
      <protection locked="0"/>
    </xf>
    <xf numFmtId="0" fontId="76" fillId="36" borderId="13" xfId="0" applyNumberFormat="1" applyFont="1" applyFill="1" applyBorder="1" applyAlignment="1" applyProtection="1">
      <alignment horizontal="center" vertical="center" textRotation="90"/>
      <protection locked="0"/>
    </xf>
    <xf numFmtId="4" fontId="77" fillId="35" borderId="0" xfId="0" applyNumberFormat="1" applyFont="1" applyFill="1" applyBorder="1" applyAlignment="1" applyProtection="1">
      <alignment horizontal="center" vertical="center"/>
      <protection/>
    </xf>
    <xf numFmtId="3" fontId="6" fillId="0" borderId="14" xfId="141" applyNumberFormat="1" applyFont="1" applyFill="1" applyBorder="1" applyAlignment="1" applyProtection="1">
      <alignment horizontal="right" vertical="center"/>
      <protection/>
    </xf>
    <xf numFmtId="185" fontId="6" fillId="0" borderId="14" xfId="143" applyNumberFormat="1" applyFont="1" applyFill="1" applyBorder="1" applyAlignment="1" applyProtection="1">
      <alignment vertical="center"/>
      <protection/>
    </xf>
    <xf numFmtId="4" fontId="21" fillId="0" borderId="14" xfId="44" applyNumberFormat="1" applyFont="1" applyFill="1" applyBorder="1" applyAlignment="1" applyProtection="1">
      <alignment horizontal="right" vertical="center"/>
      <protection locked="0"/>
    </xf>
    <xf numFmtId="3" fontId="21" fillId="0" borderId="14" xfId="44" applyNumberFormat="1" applyFont="1" applyFill="1" applyBorder="1" applyAlignment="1" applyProtection="1">
      <alignment horizontal="right" vertical="center"/>
      <protection locked="0"/>
    </xf>
    <xf numFmtId="2" fontId="6" fillId="0" borderId="14" xfId="141" applyNumberFormat="1" applyFont="1" applyFill="1" applyBorder="1" applyAlignment="1" applyProtection="1">
      <alignment horizontal="right" vertical="center"/>
      <protection/>
    </xf>
    <xf numFmtId="4" fontId="21" fillId="0" borderId="14" xfId="46" applyNumberFormat="1" applyFont="1" applyFill="1" applyBorder="1" applyAlignment="1" applyProtection="1">
      <alignment horizontal="right" vertical="center"/>
      <protection locked="0"/>
    </xf>
    <xf numFmtId="3" fontId="21" fillId="0" borderId="14" xfId="46" applyNumberFormat="1" applyFont="1" applyFill="1" applyBorder="1" applyAlignment="1" applyProtection="1">
      <alignment horizontal="right" vertical="center"/>
      <protection locked="0"/>
    </xf>
    <xf numFmtId="2" fontId="6" fillId="0" borderId="14" xfId="0" applyNumberFormat="1" applyFont="1" applyFill="1" applyBorder="1" applyAlignment="1" applyProtection="1">
      <alignment horizontal="right" vertical="center"/>
      <protection/>
    </xf>
    <xf numFmtId="4" fontId="21" fillId="0" borderId="14" xfId="69" applyNumberFormat="1" applyFont="1" applyFill="1" applyBorder="1" applyAlignment="1" applyProtection="1">
      <alignment horizontal="right" vertical="center"/>
      <protection/>
    </xf>
    <xf numFmtId="3" fontId="21" fillId="0" borderId="14" xfId="69" applyNumberFormat="1" applyFont="1" applyFill="1" applyBorder="1" applyAlignment="1" applyProtection="1">
      <alignment horizontal="right" vertical="center"/>
      <protection/>
    </xf>
    <xf numFmtId="4" fontId="21" fillId="0" borderId="14" xfId="0" applyNumberFormat="1" applyFont="1" applyFill="1" applyBorder="1" applyAlignment="1" applyProtection="1">
      <alignment horizontal="right" vertical="center" shrinkToFit="1"/>
      <protection/>
    </xf>
    <xf numFmtId="3" fontId="21" fillId="0" borderId="14" xfId="45" applyNumberFormat="1" applyFont="1" applyFill="1" applyBorder="1" applyAlignment="1" applyProtection="1">
      <alignment horizontal="right" vertical="center" shrinkToFit="1"/>
      <protection locked="0"/>
    </xf>
    <xf numFmtId="4" fontId="21" fillId="0" borderId="14" xfId="87" applyNumberFormat="1" applyFont="1" applyFill="1" applyBorder="1" applyAlignment="1" applyProtection="1">
      <alignment horizontal="right" vertical="center"/>
      <protection/>
    </xf>
    <xf numFmtId="3" fontId="21" fillId="0" borderId="14" xfId="87" applyNumberFormat="1" applyFont="1" applyFill="1" applyBorder="1" applyAlignment="1" applyProtection="1">
      <alignment horizontal="right" vertical="center"/>
      <protection/>
    </xf>
    <xf numFmtId="189" fontId="26" fillId="0" borderId="14" xfId="0" applyNumberFormat="1" applyFont="1" applyFill="1" applyBorder="1" applyAlignment="1">
      <alignment vertical="center"/>
    </xf>
    <xf numFmtId="0" fontId="26" fillId="0" borderId="14" xfId="0" applyNumberFormat="1" applyFont="1" applyFill="1" applyBorder="1" applyAlignment="1" applyProtection="1">
      <alignment vertical="center"/>
      <protection locked="0"/>
    </xf>
    <xf numFmtId="0" fontId="78" fillId="0" borderId="14" xfId="0" applyFont="1" applyBorder="1" applyAlignment="1">
      <alignment vertical="center"/>
    </xf>
    <xf numFmtId="0" fontId="78" fillId="0" borderId="14" xfId="0" applyFont="1" applyBorder="1" applyAlignment="1">
      <alignment vertical="center"/>
    </xf>
    <xf numFmtId="189" fontId="79" fillId="0" borderId="14" xfId="0" applyNumberFormat="1" applyFont="1" applyFill="1" applyBorder="1" applyAlignment="1">
      <alignment vertical="center"/>
    </xf>
    <xf numFmtId="4" fontId="80" fillId="0" borderId="14" xfId="44" applyNumberFormat="1" applyFont="1" applyFill="1" applyBorder="1" applyAlignment="1" applyProtection="1">
      <alignment horizontal="right" vertical="center"/>
      <protection locked="0"/>
    </xf>
    <xf numFmtId="3" fontId="80" fillId="0" borderId="14" xfId="46" applyNumberFormat="1" applyFont="1" applyFill="1" applyBorder="1" applyAlignment="1" applyProtection="1">
      <alignment horizontal="right" vertical="center"/>
      <protection locked="0"/>
    </xf>
    <xf numFmtId="4" fontId="80" fillId="0" borderId="14" xfId="46" applyNumberFormat="1" applyFont="1" applyFill="1" applyBorder="1" applyAlignment="1" applyProtection="1">
      <alignment horizontal="right" vertical="center"/>
      <protection locked="0"/>
    </xf>
    <xf numFmtId="3" fontId="80" fillId="0" borderId="14" xfId="44" applyNumberFormat="1" applyFont="1" applyFill="1" applyBorder="1" applyAlignment="1" applyProtection="1">
      <alignment horizontal="right" vertical="center"/>
      <protection locked="0"/>
    </xf>
    <xf numFmtId="0" fontId="5" fillId="35" borderId="0" xfId="0" applyNumberFormat="1" applyFont="1" applyFill="1" applyBorder="1" applyAlignment="1" applyProtection="1">
      <alignment horizontal="center" vertical="center" wrapText="1"/>
      <protection locked="0"/>
    </xf>
    <xf numFmtId="3" fontId="14" fillId="35" borderId="11" xfId="0" applyNumberFormat="1" applyFont="1" applyFill="1" applyBorder="1" applyAlignment="1" applyProtection="1">
      <alignment horizontal="right" vertical="center" wrapText="1"/>
      <protection locked="0"/>
    </xf>
    <xf numFmtId="2" fontId="16" fillId="35" borderId="0" xfId="75" applyNumberFormat="1" applyFont="1" applyFill="1" applyBorder="1" applyAlignment="1" applyProtection="1">
      <alignment horizontal="center" vertical="center" wrapText="1"/>
      <protection locked="0"/>
    </xf>
    <xf numFmtId="0" fontId="17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19" fillId="36" borderId="12" xfId="0" applyFont="1" applyFill="1" applyBorder="1" applyAlignment="1">
      <alignment horizontal="center" vertical="center" wrapText="1"/>
    </xf>
  </cellXfs>
  <cellStyles count="140">
    <cellStyle name="Normal" xfId="0"/>
    <cellStyle name="%" xfId="15"/>
    <cellStyle name="% 2" xfId="16"/>
    <cellStyle name="%20 - Vurgu1" xfId="17"/>
    <cellStyle name="%20 - Vurgu2" xfId="18"/>
    <cellStyle name="%20 - Vurgu3" xfId="19"/>
    <cellStyle name="%20 - Vurgu4" xfId="20"/>
    <cellStyle name="%20 - Vurgu5" xfId="21"/>
    <cellStyle name="%20 - Vurgu6" xfId="22"/>
    <cellStyle name="%40 - Vurgu1" xfId="23"/>
    <cellStyle name="%40 - Vurgu2" xfId="24"/>
    <cellStyle name="%40 - Vurgu3" xfId="25"/>
    <cellStyle name="%40 - Vurgu4" xfId="26"/>
    <cellStyle name="%40 - Vurgu5" xfId="27"/>
    <cellStyle name="%40 - Vurgu6" xfId="28"/>
    <cellStyle name="%60 - Vurgu1" xfId="29"/>
    <cellStyle name="%60 - Vurgu2" xfId="30"/>
    <cellStyle name="%60 - Vurgu3" xfId="31"/>
    <cellStyle name="%60 - Vurgu4" xfId="32"/>
    <cellStyle name="%60 - Vurgu5" xfId="33"/>
    <cellStyle name="%60 - Vurgu6" xfId="34"/>
    <cellStyle name="Açıklama Metni" xfId="35"/>
    <cellStyle name="Ana Başlık" xfId="36"/>
    <cellStyle name="Bağlı Hücre" xfId="37"/>
    <cellStyle name="Başlık 1" xfId="38"/>
    <cellStyle name="Başlık 2" xfId="39"/>
    <cellStyle name="Başlık 3" xfId="40"/>
    <cellStyle name="Başlık 4" xfId="41"/>
    <cellStyle name="Comma" xfId="42"/>
    <cellStyle name="Comma [0]" xfId="43"/>
    <cellStyle name="Binlik Ayracı 2" xfId="44"/>
    <cellStyle name="Binlik Ayracı 2 2" xfId="45"/>
    <cellStyle name="Binlik Ayracı 2 2 2" xfId="46"/>
    <cellStyle name="Binlik Ayracı 2 2 3" xfId="47"/>
    <cellStyle name="Binlik Ayracı 2 2 4" xfId="48"/>
    <cellStyle name="Binlik Ayracı 2 3" xfId="49"/>
    <cellStyle name="Binlik Ayracı 2 3 2" xfId="50"/>
    <cellStyle name="Binlik Ayracı 2 4" xfId="51"/>
    <cellStyle name="Binlik Ayracı 2 5" xfId="52"/>
    <cellStyle name="Binlik Ayracı 2 6" xfId="53"/>
    <cellStyle name="Binlik Ayracı 3" xfId="54"/>
    <cellStyle name="Binlik Ayracı 4" xfId="55"/>
    <cellStyle name="Binlik Ayracı 4 2" xfId="56"/>
    <cellStyle name="Binlik Ayracı 5" xfId="57"/>
    <cellStyle name="Binlik Ayracı 6" xfId="58"/>
    <cellStyle name="Binlik Ayracı 6 2" xfId="59"/>
    <cellStyle name="Binlik Ayracı 7" xfId="60"/>
    <cellStyle name="Binlik Ayracı 7 2" xfId="61"/>
    <cellStyle name="Comma 2" xfId="62"/>
    <cellStyle name="Comma 2 2" xfId="63"/>
    <cellStyle name="Comma 2 3" xfId="64"/>
    <cellStyle name="Comma 2 3 2" xfId="65"/>
    <cellStyle name="Comma 4" xfId="66"/>
    <cellStyle name="Çıkış" xfId="67"/>
    <cellStyle name="Excel Built-in Normal" xfId="68"/>
    <cellStyle name="Excel_BuiltIn_İyi 1" xfId="69"/>
    <cellStyle name="Giriş" xfId="70"/>
    <cellStyle name="Hesaplama" xfId="71"/>
    <cellStyle name="İşaretli Hücre" xfId="72"/>
    <cellStyle name="İyi" xfId="73"/>
    <cellStyle name="Followed Hyperlink" xfId="74"/>
    <cellStyle name="Hyperlink" xfId="75"/>
    <cellStyle name="Köprü 2" xfId="76"/>
    <cellStyle name="Kötü" xfId="77"/>
    <cellStyle name="Normal 10" xfId="78"/>
    <cellStyle name="Normal 11" xfId="79"/>
    <cellStyle name="Normal 11 2" xfId="80"/>
    <cellStyle name="Normal 12" xfId="81"/>
    <cellStyle name="Normal 12 2" xfId="82"/>
    <cellStyle name="Normal 13" xfId="83"/>
    <cellStyle name="Normal 14" xfId="84"/>
    <cellStyle name="Normal 2" xfId="85"/>
    <cellStyle name="Normal 2 10 10" xfId="86"/>
    <cellStyle name="Normal 2 10 10 2" xfId="87"/>
    <cellStyle name="Normal 2 2" xfId="88"/>
    <cellStyle name="Normal 2 2 2" xfId="89"/>
    <cellStyle name="Normal 2 2 2 2" xfId="90"/>
    <cellStyle name="Normal 2 2 3" xfId="91"/>
    <cellStyle name="Normal 2 2 4" xfId="92"/>
    <cellStyle name="Normal 2 2 5" xfId="93"/>
    <cellStyle name="Normal 2 2 5 2" xfId="94"/>
    <cellStyle name="Normal 2 3" xfId="95"/>
    <cellStyle name="Normal 2 4" xfId="96"/>
    <cellStyle name="Normal 2 5" xfId="97"/>
    <cellStyle name="Normal 2 5 2" xfId="98"/>
    <cellStyle name="Normal 2 6" xfId="99"/>
    <cellStyle name="Normal 2 7" xfId="100"/>
    <cellStyle name="Normal 3" xfId="101"/>
    <cellStyle name="Normal 3 2" xfId="102"/>
    <cellStyle name="Normal 4" xfId="103"/>
    <cellStyle name="Normal 4 2" xfId="104"/>
    <cellStyle name="Normal 5" xfId="105"/>
    <cellStyle name="Normal 5 2" xfId="106"/>
    <cellStyle name="Normal 5 2 2" xfId="107"/>
    <cellStyle name="Normal 5 3" xfId="108"/>
    <cellStyle name="Normal 5 4" xfId="109"/>
    <cellStyle name="Normal 5 5" xfId="110"/>
    <cellStyle name="Normal 6" xfId="111"/>
    <cellStyle name="Normal 6 2" xfId="112"/>
    <cellStyle name="Normal 6 3" xfId="113"/>
    <cellStyle name="Normal 6 4" xfId="114"/>
    <cellStyle name="Normal 7" xfId="115"/>
    <cellStyle name="Normal 7 2" xfId="116"/>
    <cellStyle name="Normal 8" xfId="117"/>
    <cellStyle name="Normal 9" xfId="118"/>
    <cellStyle name="Not" xfId="119"/>
    <cellStyle name="Nötr" xfId="120"/>
    <cellStyle name="Onaylı" xfId="121"/>
    <cellStyle name="Currency" xfId="122"/>
    <cellStyle name="Currency [0]" xfId="123"/>
    <cellStyle name="ParaBirimi 2" xfId="124"/>
    <cellStyle name="ParaBirimi 3" xfId="125"/>
    <cellStyle name="Toplam" xfId="126"/>
    <cellStyle name="Uyarı Metni" xfId="127"/>
    <cellStyle name="Virgül 10" xfId="128"/>
    <cellStyle name="Virgül 2" xfId="129"/>
    <cellStyle name="Virgül 2 2" xfId="130"/>
    <cellStyle name="Virgül 2 2 4" xfId="131"/>
    <cellStyle name="Virgül 3" xfId="132"/>
    <cellStyle name="Virgül 3 2" xfId="133"/>
    <cellStyle name="Virgül 4" xfId="134"/>
    <cellStyle name="Vurgu1" xfId="135"/>
    <cellStyle name="Vurgu2" xfId="136"/>
    <cellStyle name="Vurgu3" xfId="137"/>
    <cellStyle name="Vurgu4" xfId="138"/>
    <cellStyle name="Vurgu5" xfId="139"/>
    <cellStyle name="Vurgu6" xfId="140"/>
    <cellStyle name="Percent" xfId="141"/>
    <cellStyle name="Yüzde 2" xfId="142"/>
    <cellStyle name="Yüzde 2 2" xfId="143"/>
    <cellStyle name="Yüzde 2 3" xfId="144"/>
    <cellStyle name="Yüzde 2 4" xfId="145"/>
    <cellStyle name="Yüzde 2 4 2" xfId="146"/>
    <cellStyle name="Yüzde 3" xfId="147"/>
    <cellStyle name="Yüzde 4" xfId="148"/>
    <cellStyle name="Yüzde 5" xfId="149"/>
    <cellStyle name="Yüzde 6" xfId="150"/>
    <cellStyle name="Yüzde 6 2" xfId="151"/>
    <cellStyle name="Yüzde 7" xfId="152"/>
    <cellStyle name="Yüzde 7 2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raktsinema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0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4" sqref="A4"/>
    </sheetView>
  </sheetViews>
  <sheetFormatPr defaultColWidth="4.28125" defaultRowHeight="12.75"/>
  <cols>
    <col min="1" max="1" width="2.7109375" style="1" bestFit="1" customWidth="1"/>
    <col min="2" max="2" width="3.28125" style="2" bestFit="1" customWidth="1"/>
    <col min="3" max="3" width="34.00390625" style="3" bestFit="1" customWidth="1"/>
    <col min="4" max="4" width="4.00390625" style="4" bestFit="1" customWidth="1"/>
    <col min="5" max="5" width="20.8515625" style="6" bestFit="1" customWidth="1"/>
    <col min="6" max="6" width="5.8515625" style="7" bestFit="1" customWidth="1"/>
    <col min="7" max="7" width="13.57421875" style="8" bestFit="1" customWidth="1"/>
    <col min="8" max="9" width="3.140625" style="9" bestFit="1" customWidth="1"/>
    <col min="10" max="10" width="3.140625" style="86" bestFit="1" customWidth="1"/>
    <col min="11" max="11" width="2.57421875" style="10" bestFit="1" customWidth="1"/>
    <col min="12" max="12" width="8.28125" style="13" bestFit="1" customWidth="1"/>
    <col min="13" max="13" width="5.421875" style="14" bestFit="1" customWidth="1"/>
    <col min="14" max="14" width="4.28125" style="12" bestFit="1" customWidth="1"/>
    <col min="15" max="15" width="4.28125" style="11" bestFit="1" customWidth="1"/>
    <col min="16" max="16" width="8.28125" style="11" bestFit="1" customWidth="1"/>
    <col min="17" max="17" width="5.57421875" style="12" bestFit="1" customWidth="1"/>
    <col min="18" max="19" width="5.00390625" style="12" bestFit="1" customWidth="1"/>
    <col min="20" max="20" width="9.00390625" style="13" bestFit="1" customWidth="1"/>
    <col min="21" max="21" width="6.57421875" style="14" customWidth="1"/>
    <col min="22" max="22" width="4.28125" style="17" bestFit="1" customWidth="1"/>
    <col min="23" max="16384" width="4.28125" style="3" customWidth="1"/>
  </cols>
  <sheetData>
    <row r="1" spans="1:22" s="23" customFormat="1" ht="12.75">
      <c r="A1" s="18"/>
      <c r="B1" s="110" t="s">
        <v>0</v>
      </c>
      <c r="C1" s="110"/>
      <c r="D1" s="19"/>
      <c r="E1" s="20"/>
      <c r="F1" s="21"/>
      <c r="G1" s="20"/>
      <c r="H1" s="22"/>
      <c r="I1" s="76"/>
      <c r="J1" s="81"/>
      <c r="K1" s="22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</row>
    <row r="2" spans="1:22" s="23" customFormat="1" ht="12.75">
      <c r="A2" s="18"/>
      <c r="B2" s="112" t="s">
        <v>1</v>
      </c>
      <c r="C2" s="112"/>
      <c r="D2" s="24"/>
      <c r="E2" s="25"/>
      <c r="F2" s="26"/>
      <c r="G2" s="25"/>
      <c r="H2" s="27"/>
      <c r="I2" s="27"/>
      <c r="J2" s="82"/>
      <c r="K2" s="28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</row>
    <row r="3" spans="1:22" s="23" customFormat="1" ht="11.25">
      <c r="A3" s="18"/>
      <c r="B3" s="113" t="s">
        <v>116</v>
      </c>
      <c r="C3" s="113"/>
      <c r="D3" s="29"/>
      <c r="E3" s="30"/>
      <c r="F3" s="31"/>
      <c r="G3" s="30"/>
      <c r="H3" s="32"/>
      <c r="I3" s="32"/>
      <c r="J3" s="83"/>
      <c r="K3" s="32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</row>
    <row r="4" spans="1:22" s="39" customFormat="1" ht="11.25" customHeight="1">
      <c r="A4" s="33"/>
      <c r="B4" s="34"/>
      <c r="C4" s="35"/>
      <c r="D4" s="36"/>
      <c r="E4" s="35"/>
      <c r="F4" s="37"/>
      <c r="G4" s="38"/>
      <c r="H4" s="38"/>
      <c r="I4" s="77"/>
      <c r="J4" s="84"/>
      <c r="K4" s="38"/>
      <c r="L4" s="114" t="s">
        <v>3</v>
      </c>
      <c r="M4" s="114"/>
      <c r="N4" s="114" t="s">
        <v>3</v>
      </c>
      <c r="O4" s="114"/>
      <c r="P4" s="114" t="s">
        <v>4</v>
      </c>
      <c r="Q4" s="114"/>
      <c r="R4" s="114" t="s">
        <v>2</v>
      </c>
      <c r="S4" s="114"/>
      <c r="T4" s="114" t="s">
        <v>5</v>
      </c>
      <c r="U4" s="114"/>
      <c r="V4" s="114"/>
    </row>
    <row r="5" spans="1:22" s="50" customFormat="1" ht="57.75">
      <c r="A5" s="40"/>
      <c r="B5" s="41"/>
      <c r="C5" s="42" t="s">
        <v>6</v>
      </c>
      <c r="D5" s="43" t="s">
        <v>7</v>
      </c>
      <c r="E5" s="42" t="s">
        <v>8</v>
      </c>
      <c r="F5" s="44" t="s">
        <v>9</v>
      </c>
      <c r="G5" s="45" t="s">
        <v>10</v>
      </c>
      <c r="H5" s="46" t="s">
        <v>11</v>
      </c>
      <c r="I5" s="78" t="s">
        <v>12</v>
      </c>
      <c r="J5" s="85" t="s">
        <v>13</v>
      </c>
      <c r="K5" s="46" t="s">
        <v>14</v>
      </c>
      <c r="L5" s="47" t="s">
        <v>15</v>
      </c>
      <c r="M5" s="48" t="s">
        <v>21</v>
      </c>
      <c r="N5" s="49" t="s">
        <v>17</v>
      </c>
      <c r="O5" s="49" t="s">
        <v>18</v>
      </c>
      <c r="P5" s="47" t="s">
        <v>15</v>
      </c>
      <c r="Q5" s="48" t="s">
        <v>19</v>
      </c>
      <c r="R5" s="49" t="s">
        <v>20</v>
      </c>
      <c r="S5" s="49" t="s">
        <v>22</v>
      </c>
      <c r="T5" s="47" t="s">
        <v>15</v>
      </c>
      <c r="U5" s="48" t="s">
        <v>16</v>
      </c>
      <c r="V5" s="49" t="s">
        <v>18</v>
      </c>
    </row>
    <row r="6" spans="4:19" ht="11.25">
      <c r="D6" s="5"/>
      <c r="L6" s="16"/>
      <c r="M6" s="15"/>
      <c r="N6" s="16"/>
      <c r="O6" s="16"/>
      <c r="P6" s="16"/>
      <c r="Q6" s="15"/>
      <c r="R6" s="16"/>
      <c r="S6" s="16"/>
    </row>
    <row r="7" spans="1:22" s="59" customFormat="1" ht="11.25">
      <c r="A7" s="51">
        <v>1</v>
      </c>
      <c r="B7" s="60" t="s">
        <v>24</v>
      </c>
      <c r="C7" s="53" t="s">
        <v>106</v>
      </c>
      <c r="D7" s="54" t="s">
        <v>26</v>
      </c>
      <c r="E7" s="101" t="s">
        <v>106</v>
      </c>
      <c r="F7" s="55">
        <v>43735</v>
      </c>
      <c r="G7" s="103" t="s">
        <v>49</v>
      </c>
      <c r="H7" s="66">
        <v>378</v>
      </c>
      <c r="I7" s="66">
        <v>378</v>
      </c>
      <c r="J7" s="66">
        <v>464</v>
      </c>
      <c r="K7" s="67">
        <v>1</v>
      </c>
      <c r="L7" s="89">
        <v>1424962</v>
      </c>
      <c r="M7" s="90">
        <v>86156</v>
      </c>
      <c r="N7" s="87">
        <f>M7/J7</f>
        <v>185.68103448275863</v>
      </c>
      <c r="O7" s="91">
        <f aca="true" t="shared" si="0" ref="O7:O50">L7/M7</f>
        <v>16.539324016899577</v>
      </c>
      <c r="P7" s="57"/>
      <c r="Q7" s="58"/>
      <c r="R7" s="88"/>
      <c r="S7" s="88"/>
      <c r="T7" s="89">
        <v>1424962</v>
      </c>
      <c r="U7" s="90">
        <v>86156</v>
      </c>
      <c r="V7" s="94">
        <f aca="true" t="shared" si="1" ref="V7:V38">T7/U7</f>
        <v>16.539324016899577</v>
      </c>
    </row>
    <row r="8" spans="1:22" s="59" customFormat="1" ht="11.25">
      <c r="A8" s="51">
        <v>2</v>
      </c>
      <c r="B8" s="64"/>
      <c r="C8" s="61" t="s">
        <v>100</v>
      </c>
      <c r="D8" s="62" t="s">
        <v>26</v>
      </c>
      <c r="E8" s="102" t="s">
        <v>101</v>
      </c>
      <c r="F8" s="63">
        <v>43728</v>
      </c>
      <c r="G8" s="56" t="s">
        <v>51</v>
      </c>
      <c r="H8" s="68">
        <v>336</v>
      </c>
      <c r="I8" s="68">
        <v>327</v>
      </c>
      <c r="J8" s="66">
        <v>327</v>
      </c>
      <c r="K8" s="67">
        <v>2</v>
      </c>
      <c r="L8" s="89">
        <v>1281494</v>
      </c>
      <c r="M8" s="90">
        <v>66664</v>
      </c>
      <c r="N8" s="87">
        <f>M8/J8</f>
        <v>203.86544342507645</v>
      </c>
      <c r="O8" s="91">
        <f t="shared" si="0"/>
        <v>19.223178927157086</v>
      </c>
      <c r="P8" s="57">
        <v>2070389</v>
      </c>
      <c r="Q8" s="58">
        <v>106020</v>
      </c>
      <c r="R8" s="88">
        <f>IF(P8&lt;&gt;0,-(P8-L8)/P8,"")</f>
        <v>-0.38103709013137144</v>
      </c>
      <c r="S8" s="88">
        <f>IF(Q8&lt;&gt;0,-(Q8-M8)/Q8,"")</f>
        <v>-0.3712129786832673</v>
      </c>
      <c r="T8" s="92">
        <v>3351883</v>
      </c>
      <c r="U8" s="93">
        <v>172684</v>
      </c>
      <c r="V8" s="94">
        <f t="shared" si="1"/>
        <v>19.410501262421533</v>
      </c>
    </row>
    <row r="9" spans="1:22" s="59" customFormat="1" ht="11.25">
      <c r="A9" s="51">
        <v>3</v>
      </c>
      <c r="B9" s="60" t="s">
        <v>24</v>
      </c>
      <c r="C9" s="53" t="s">
        <v>109</v>
      </c>
      <c r="D9" s="54" t="s">
        <v>28</v>
      </c>
      <c r="E9" s="101" t="s">
        <v>110</v>
      </c>
      <c r="F9" s="55">
        <v>43735</v>
      </c>
      <c r="G9" s="56" t="s">
        <v>23</v>
      </c>
      <c r="H9" s="66">
        <v>304</v>
      </c>
      <c r="I9" s="66">
        <v>304</v>
      </c>
      <c r="J9" s="66">
        <v>304</v>
      </c>
      <c r="K9" s="67">
        <v>1</v>
      </c>
      <c r="L9" s="89">
        <v>1095600</v>
      </c>
      <c r="M9" s="90">
        <v>61981</v>
      </c>
      <c r="N9" s="87">
        <f>M9/J9</f>
        <v>203.88486842105263</v>
      </c>
      <c r="O9" s="91">
        <f t="shared" si="0"/>
        <v>17.676384698536648</v>
      </c>
      <c r="P9" s="57"/>
      <c r="Q9" s="58"/>
      <c r="R9" s="88"/>
      <c r="S9" s="88"/>
      <c r="T9" s="89">
        <v>1095600</v>
      </c>
      <c r="U9" s="90">
        <v>61981</v>
      </c>
      <c r="V9" s="94">
        <f t="shared" si="1"/>
        <v>17.676384698536648</v>
      </c>
    </row>
    <row r="10" spans="1:22" s="59" customFormat="1" ht="11.25">
      <c r="A10" s="51">
        <v>4</v>
      </c>
      <c r="B10" s="52"/>
      <c r="C10" s="53" t="s">
        <v>47</v>
      </c>
      <c r="D10" s="54" t="s">
        <v>33</v>
      </c>
      <c r="E10" s="101" t="s">
        <v>44</v>
      </c>
      <c r="F10" s="55">
        <v>43728</v>
      </c>
      <c r="G10" s="56" t="s">
        <v>31</v>
      </c>
      <c r="H10" s="66">
        <v>372</v>
      </c>
      <c r="I10" s="66">
        <v>354</v>
      </c>
      <c r="J10" s="66">
        <v>354</v>
      </c>
      <c r="K10" s="67">
        <v>2</v>
      </c>
      <c r="L10" s="89">
        <v>815596</v>
      </c>
      <c r="M10" s="90">
        <v>51014</v>
      </c>
      <c r="N10" s="87">
        <f>M10/J10</f>
        <v>144.10734463276836</v>
      </c>
      <c r="O10" s="91">
        <f t="shared" si="0"/>
        <v>15.987689653820519</v>
      </c>
      <c r="P10" s="57">
        <v>1279939.5</v>
      </c>
      <c r="Q10" s="58">
        <v>100990</v>
      </c>
      <c r="R10" s="88">
        <f aca="true" t="shared" si="2" ref="R10:S12">IF(P10&lt;&gt;0,-(P10-L10)/P10,"")</f>
        <v>-0.3627855066587132</v>
      </c>
      <c r="S10" s="88">
        <f t="shared" si="2"/>
        <v>-0.4948608773145856</v>
      </c>
      <c r="T10" s="89">
        <v>2095535.5</v>
      </c>
      <c r="U10" s="90">
        <v>152004</v>
      </c>
      <c r="V10" s="94">
        <f t="shared" si="1"/>
        <v>13.786054972237572</v>
      </c>
    </row>
    <row r="11" spans="1:22" s="59" customFormat="1" ht="11.25">
      <c r="A11" s="51">
        <v>5</v>
      </c>
      <c r="B11" s="52"/>
      <c r="C11" s="53" t="s">
        <v>87</v>
      </c>
      <c r="D11" s="54" t="s">
        <v>26</v>
      </c>
      <c r="E11" s="101" t="s">
        <v>89</v>
      </c>
      <c r="F11" s="55">
        <v>43721</v>
      </c>
      <c r="G11" s="56" t="s">
        <v>32</v>
      </c>
      <c r="H11" s="66">
        <v>197</v>
      </c>
      <c r="I11" s="66">
        <v>174</v>
      </c>
      <c r="J11" s="66">
        <v>174</v>
      </c>
      <c r="K11" s="67">
        <v>3</v>
      </c>
      <c r="L11" s="89">
        <v>623160.5</v>
      </c>
      <c r="M11" s="90">
        <v>49598</v>
      </c>
      <c r="N11" s="87">
        <f>M11/J11</f>
        <v>285.04597701149424</v>
      </c>
      <c r="O11" s="91">
        <f t="shared" si="0"/>
        <v>12.564226380095972</v>
      </c>
      <c r="P11" s="57">
        <v>908177.5</v>
      </c>
      <c r="Q11" s="58">
        <v>49598</v>
      </c>
      <c r="R11" s="88">
        <f t="shared" si="2"/>
        <v>-0.31383402473635386</v>
      </c>
      <c r="S11" s="88">
        <f t="shared" si="2"/>
        <v>0</v>
      </c>
      <c r="T11" s="95">
        <v>2720913.5</v>
      </c>
      <c r="U11" s="96">
        <v>146727</v>
      </c>
      <c r="V11" s="94">
        <f t="shared" si="1"/>
        <v>18.544054604810295</v>
      </c>
    </row>
    <row r="12" spans="1:22" s="59" customFormat="1" ht="11.25">
      <c r="A12" s="51">
        <v>6</v>
      </c>
      <c r="B12" s="52"/>
      <c r="C12" s="61" t="s">
        <v>85</v>
      </c>
      <c r="D12" s="62" t="s">
        <v>25</v>
      </c>
      <c r="E12" s="102" t="s">
        <v>86</v>
      </c>
      <c r="F12" s="63">
        <v>43714</v>
      </c>
      <c r="G12" s="56" t="s">
        <v>27</v>
      </c>
      <c r="H12" s="68">
        <v>346</v>
      </c>
      <c r="I12" s="68">
        <v>258</v>
      </c>
      <c r="J12" s="66">
        <v>258</v>
      </c>
      <c r="K12" s="67">
        <v>4</v>
      </c>
      <c r="L12" s="89">
        <v>649103</v>
      </c>
      <c r="M12" s="90">
        <v>37448</v>
      </c>
      <c r="N12" s="87">
        <f>M12/J12</f>
        <v>145.14728682170542</v>
      </c>
      <c r="O12" s="91">
        <f t="shared" si="0"/>
        <v>17.33344904934843</v>
      </c>
      <c r="P12" s="57">
        <v>1127830</v>
      </c>
      <c r="Q12" s="58">
        <v>64887</v>
      </c>
      <c r="R12" s="88">
        <f t="shared" si="2"/>
        <v>-0.42446733993598323</v>
      </c>
      <c r="S12" s="88">
        <f t="shared" si="2"/>
        <v>-0.4228736110468969</v>
      </c>
      <c r="T12" s="92">
        <v>7143190</v>
      </c>
      <c r="U12" s="93">
        <v>390727</v>
      </c>
      <c r="V12" s="94">
        <f t="shared" si="1"/>
        <v>18.281792658301065</v>
      </c>
    </row>
    <row r="13" spans="1:22" s="59" customFormat="1" ht="11.25">
      <c r="A13" s="51">
        <v>7</v>
      </c>
      <c r="B13" s="60" t="s">
        <v>24</v>
      </c>
      <c r="C13" s="53" t="s">
        <v>105</v>
      </c>
      <c r="D13" s="54" t="s">
        <v>43</v>
      </c>
      <c r="E13" s="101" t="s">
        <v>105</v>
      </c>
      <c r="F13" s="55">
        <v>43735</v>
      </c>
      <c r="G13" s="56" t="s">
        <v>31</v>
      </c>
      <c r="H13" s="66">
        <v>254</v>
      </c>
      <c r="I13" s="66">
        <v>254</v>
      </c>
      <c r="J13" s="66">
        <v>255</v>
      </c>
      <c r="K13" s="67">
        <v>1</v>
      </c>
      <c r="L13" s="89">
        <v>383117.5</v>
      </c>
      <c r="M13" s="90">
        <v>23635</v>
      </c>
      <c r="N13" s="87">
        <f>M13/J13</f>
        <v>92.68627450980392</v>
      </c>
      <c r="O13" s="91">
        <f t="shared" si="0"/>
        <v>16.20975248572033</v>
      </c>
      <c r="P13" s="57"/>
      <c r="Q13" s="58"/>
      <c r="R13" s="88"/>
      <c r="S13" s="88"/>
      <c r="T13" s="89">
        <v>383117.5</v>
      </c>
      <c r="U13" s="90">
        <v>23635</v>
      </c>
      <c r="V13" s="94">
        <f t="shared" si="1"/>
        <v>16.20975248572033</v>
      </c>
    </row>
    <row r="14" spans="1:22" s="59" customFormat="1" ht="11.25">
      <c r="A14" s="51">
        <v>8</v>
      </c>
      <c r="B14" s="52"/>
      <c r="C14" s="53" t="s">
        <v>93</v>
      </c>
      <c r="D14" s="54" t="s">
        <v>43</v>
      </c>
      <c r="E14" s="101" t="s">
        <v>94</v>
      </c>
      <c r="F14" s="55">
        <v>43728</v>
      </c>
      <c r="G14" s="56" t="s">
        <v>31</v>
      </c>
      <c r="H14" s="66">
        <v>307</v>
      </c>
      <c r="I14" s="66">
        <v>206</v>
      </c>
      <c r="J14" s="66">
        <v>206</v>
      </c>
      <c r="K14" s="67">
        <v>2</v>
      </c>
      <c r="L14" s="89">
        <v>266802.5</v>
      </c>
      <c r="M14" s="90">
        <v>15068</v>
      </c>
      <c r="N14" s="87">
        <f>M14/J14</f>
        <v>73.14563106796116</v>
      </c>
      <c r="O14" s="91">
        <f t="shared" si="0"/>
        <v>17.706563578444385</v>
      </c>
      <c r="P14" s="57">
        <v>635525</v>
      </c>
      <c r="Q14" s="58">
        <v>37187</v>
      </c>
      <c r="R14" s="88">
        <f aca="true" t="shared" si="3" ref="R14:S18">IF(P14&lt;&gt;0,-(P14-L14)/P14,"")</f>
        <v>-0.5801856732622634</v>
      </c>
      <c r="S14" s="88">
        <f t="shared" si="3"/>
        <v>-0.5948046360287197</v>
      </c>
      <c r="T14" s="89">
        <v>902327.5</v>
      </c>
      <c r="U14" s="90">
        <v>52255</v>
      </c>
      <c r="V14" s="94">
        <f t="shared" si="1"/>
        <v>17.267773418811597</v>
      </c>
    </row>
    <row r="15" spans="1:22" s="59" customFormat="1" ht="11.25">
      <c r="A15" s="51">
        <v>9</v>
      </c>
      <c r="B15" s="52"/>
      <c r="C15" s="53" t="s">
        <v>88</v>
      </c>
      <c r="D15" s="54" t="s">
        <v>35</v>
      </c>
      <c r="E15" s="101" t="s">
        <v>88</v>
      </c>
      <c r="F15" s="55">
        <v>43721</v>
      </c>
      <c r="G15" s="56" t="s">
        <v>32</v>
      </c>
      <c r="H15" s="66">
        <v>237</v>
      </c>
      <c r="I15" s="66">
        <v>44</v>
      </c>
      <c r="J15" s="66">
        <v>44</v>
      </c>
      <c r="K15" s="67">
        <v>3</v>
      </c>
      <c r="L15" s="89">
        <v>52457</v>
      </c>
      <c r="M15" s="90">
        <v>12977</v>
      </c>
      <c r="N15" s="87">
        <f>M15/J15</f>
        <v>294.9318181818182</v>
      </c>
      <c r="O15" s="91">
        <f t="shared" si="0"/>
        <v>4.042305617631194</v>
      </c>
      <c r="P15" s="57">
        <v>191936.5</v>
      </c>
      <c r="Q15" s="58">
        <v>12977</v>
      </c>
      <c r="R15" s="88">
        <f t="shared" si="3"/>
        <v>-0.726696068751905</v>
      </c>
      <c r="S15" s="88">
        <f t="shared" si="3"/>
        <v>0</v>
      </c>
      <c r="T15" s="95">
        <v>680192.4</v>
      </c>
      <c r="U15" s="96">
        <v>44780</v>
      </c>
      <c r="V15" s="94">
        <f t="shared" si="1"/>
        <v>15.189647163912461</v>
      </c>
    </row>
    <row r="16" spans="1:22" s="59" customFormat="1" ht="11.25">
      <c r="A16" s="51">
        <v>10</v>
      </c>
      <c r="B16" s="52"/>
      <c r="C16" s="53" t="s">
        <v>80</v>
      </c>
      <c r="D16" s="54" t="s">
        <v>30</v>
      </c>
      <c r="E16" s="101" t="s">
        <v>80</v>
      </c>
      <c r="F16" s="55">
        <v>43707</v>
      </c>
      <c r="G16" s="56" t="s">
        <v>31</v>
      </c>
      <c r="H16" s="66">
        <v>266</v>
      </c>
      <c r="I16" s="66">
        <v>158</v>
      </c>
      <c r="J16" s="66">
        <v>158</v>
      </c>
      <c r="K16" s="67">
        <v>5</v>
      </c>
      <c r="L16" s="89">
        <v>137251</v>
      </c>
      <c r="M16" s="90">
        <v>12377</v>
      </c>
      <c r="N16" s="87">
        <f>M16/J16</f>
        <v>78.33544303797468</v>
      </c>
      <c r="O16" s="91">
        <f t="shared" si="0"/>
        <v>11.089197705421347</v>
      </c>
      <c r="P16" s="57">
        <v>278690.5</v>
      </c>
      <c r="Q16" s="58">
        <v>24839</v>
      </c>
      <c r="R16" s="88">
        <f t="shared" si="3"/>
        <v>-0.5075146084993927</v>
      </c>
      <c r="S16" s="88">
        <f t="shared" si="3"/>
        <v>-0.501711018962116</v>
      </c>
      <c r="T16" s="89">
        <v>3538790.5</v>
      </c>
      <c r="U16" s="90">
        <v>223886</v>
      </c>
      <c r="V16" s="94">
        <f t="shared" si="1"/>
        <v>15.806216109984545</v>
      </c>
    </row>
    <row r="17" spans="1:22" s="59" customFormat="1" ht="11.25">
      <c r="A17" s="51">
        <v>11</v>
      </c>
      <c r="B17" s="52"/>
      <c r="C17" s="53" t="s">
        <v>64</v>
      </c>
      <c r="D17" s="54" t="s">
        <v>35</v>
      </c>
      <c r="E17" s="101" t="s">
        <v>65</v>
      </c>
      <c r="F17" s="55">
        <v>43679</v>
      </c>
      <c r="G17" s="56" t="s">
        <v>23</v>
      </c>
      <c r="H17" s="66">
        <v>388</v>
      </c>
      <c r="I17" s="66">
        <v>91</v>
      </c>
      <c r="J17" s="66">
        <v>91</v>
      </c>
      <c r="K17" s="67">
        <v>9</v>
      </c>
      <c r="L17" s="89">
        <v>215145</v>
      </c>
      <c r="M17" s="90">
        <v>11952</v>
      </c>
      <c r="N17" s="87">
        <f>M17/J17</f>
        <v>131.34065934065933</v>
      </c>
      <c r="O17" s="91">
        <f t="shared" si="0"/>
        <v>18.000753012048193</v>
      </c>
      <c r="P17" s="57">
        <v>484867</v>
      </c>
      <c r="Q17" s="58">
        <v>26565</v>
      </c>
      <c r="R17" s="88">
        <f t="shared" si="3"/>
        <v>-0.5562803820429107</v>
      </c>
      <c r="S17" s="88">
        <f t="shared" si="3"/>
        <v>-0.5500846979107848</v>
      </c>
      <c r="T17" s="89">
        <v>26278270</v>
      </c>
      <c r="U17" s="90">
        <v>1441929</v>
      </c>
      <c r="V17" s="94">
        <f t="shared" si="1"/>
        <v>18.224385527997566</v>
      </c>
    </row>
    <row r="18" spans="1:22" s="59" customFormat="1" ht="11.25">
      <c r="A18" s="51">
        <v>12</v>
      </c>
      <c r="B18" s="52"/>
      <c r="C18" s="61" t="s">
        <v>74</v>
      </c>
      <c r="D18" s="62" t="s">
        <v>43</v>
      </c>
      <c r="E18" s="102" t="s">
        <v>75</v>
      </c>
      <c r="F18" s="63">
        <v>43700</v>
      </c>
      <c r="G18" s="56" t="s">
        <v>27</v>
      </c>
      <c r="H18" s="68">
        <v>275</v>
      </c>
      <c r="I18" s="68">
        <v>53</v>
      </c>
      <c r="J18" s="66">
        <v>53</v>
      </c>
      <c r="K18" s="67">
        <v>6</v>
      </c>
      <c r="L18" s="89">
        <v>157361</v>
      </c>
      <c r="M18" s="90">
        <v>6867</v>
      </c>
      <c r="N18" s="87">
        <f>M18/J18</f>
        <v>129.56603773584905</v>
      </c>
      <c r="O18" s="91">
        <f t="shared" si="0"/>
        <v>22.915538080675695</v>
      </c>
      <c r="P18" s="57">
        <v>378806</v>
      </c>
      <c r="Q18" s="58">
        <v>17329</v>
      </c>
      <c r="R18" s="88">
        <f t="shared" si="3"/>
        <v>-0.5845868333658918</v>
      </c>
      <c r="S18" s="88">
        <f t="shared" si="3"/>
        <v>-0.6037278550406833</v>
      </c>
      <c r="T18" s="92">
        <v>7920555</v>
      </c>
      <c r="U18" s="93">
        <v>384345</v>
      </c>
      <c r="V18" s="94">
        <f t="shared" si="1"/>
        <v>20.607930375053662</v>
      </c>
    </row>
    <row r="19" spans="1:22" s="59" customFormat="1" ht="11.25">
      <c r="A19" s="51">
        <v>13</v>
      </c>
      <c r="B19" s="60" t="s">
        <v>24</v>
      </c>
      <c r="C19" s="61" t="s">
        <v>111</v>
      </c>
      <c r="D19" s="62" t="s">
        <v>112</v>
      </c>
      <c r="E19" s="102" t="s">
        <v>113</v>
      </c>
      <c r="F19" s="63">
        <v>43735</v>
      </c>
      <c r="G19" s="56" t="s">
        <v>27</v>
      </c>
      <c r="H19" s="68">
        <v>84</v>
      </c>
      <c r="I19" s="68">
        <v>84</v>
      </c>
      <c r="J19" s="66">
        <v>84</v>
      </c>
      <c r="K19" s="67">
        <v>1</v>
      </c>
      <c r="L19" s="89">
        <v>136010</v>
      </c>
      <c r="M19" s="90">
        <v>6683</v>
      </c>
      <c r="N19" s="87">
        <f>M19/J19</f>
        <v>79.55952380952381</v>
      </c>
      <c r="O19" s="91">
        <f t="shared" si="0"/>
        <v>20.351638485710012</v>
      </c>
      <c r="P19" s="57"/>
      <c r="Q19" s="58"/>
      <c r="R19" s="88"/>
      <c r="S19" s="88"/>
      <c r="T19" s="92">
        <v>136010</v>
      </c>
      <c r="U19" s="93">
        <v>6683</v>
      </c>
      <c r="V19" s="94">
        <f t="shared" si="1"/>
        <v>20.351638485710012</v>
      </c>
    </row>
    <row r="20" spans="1:22" s="59" customFormat="1" ht="11.25">
      <c r="A20" s="51">
        <v>14</v>
      </c>
      <c r="B20" s="64"/>
      <c r="C20" s="61" t="s">
        <v>103</v>
      </c>
      <c r="D20" s="62" t="s">
        <v>28</v>
      </c>
      <c r="E20" s="102" t="s">
        <v>102</v>
      </c>
      <c r="F20" s="63">
        <v>43728</v>
      </c>
      <c r="G20" s="56" t="s">
        <v>51</v>
      </c>
      <c r="H20" s="68">
        <v>206</v>
      </c>
      <c r="I20" s="68">
        <v>138</v>
      </c>
      <c r="J20" s="66">
        <v>138</v>
      </c>
      <c r="K20" s="67">
        <v>2</v>
      </c>
      <c r="L20" s="89">
        <v>77180.5</v>
      </c>
      <c r="M20" s="90">
        <v>5171</v>
      </c>
      <c r="N20" s="87">
        <f>M20/J20</f>
        <v>37.471014492753625</v>
      </c>
      <c r="O20" s="91">
        <f t="shared" si="0"/>
        <v>14.925643009089152</v>
      </c>
      <c r="P20" s="57">
        <v>314349.5</v>
      </c>
      <c r="Q20" s="58">
        <v>18469</v>
      </c>
      <c r="R20" s="88">
        <f aca="true" t="shared" si="4" ref="R20:S24">IF(P20&lt;&gt;0,-(P20-L20)/P20,"")</f>
        <v>-0.7544755121290156</v>
      </c>
      <c r="S20" s="88">
        <f t="shared" si="4"/>
        <v>-0.720017326330608</v>
      </c>
      <c r="T20" s="92">
        <v>391530</v>
      </c>
      <c r="U20" s="93">
        <v>23640</v>
      </c>
      <c r="V20" s="94">
        <f t="shared" si="1"/>
        <v>16.56218274111675</v>
      </c>
    </row>
    <row r="21" spans="1:22" s="59" customFormat="1" ht="11.25">
      <c r="A21" s="51">
        <v>15</v>
      </c>
      <c r="B21" s="64"/>
      <c r="C21" s="61" t="s">
        <v>73</v>
      </c>
      <c r="D21" s="62" t="s">
        <v>33</v>
      </c>
      <c r="E21" s="102" t="s">
        <v>73</v>
      </c>
      <c r="F21" s="63">
        <v>43700</v>
      </c>
      <c r="G21" s="56" t="s">
        <v>51</v>
      </c>
      <c r="H21" s="68">
        <v>312</v>
      </c>
      <c r="I21" s="68">
        <v>59</v>
      </c>
      <c r="J21" s="66">
        <v>59</v>
      </c>
      <c r="K21" s="67">
        <v>6</v>
      </c>
      <c r="L21" s="89">
        <v>44192.5</v>
      </c>
      <c r="M21" s="90">
        <v>3764</v>
      </c>
      <c r="N21" s="87">
        <f>M21/J21</f>
        <v>63.79661016949152</v>
      </c>
      <c r="O21" s="91">
        <f t="shared" si="0"/>
        <v>11.740834218916048</v>
      </c>
      <c r="P21" s="57">
        <v>142800</v>
      </c>
      <c r="Q21" s="58">
        <v>12259</v>
      </c>
      <c r="R21" s="88">
        <f t="shared" si="4"/>
        <v>-0.6905287114845938</v>
      </c>
      <c r="S21" s="88">
        <f t="shared" si="4"/>
        <v>-0.6929602740843462</v>
      </c>
      <c r="T21" s="92">
        <v>3986568</v>
      </c>
      <c r="U21" s="93">
        <v>263595</v>
      </c>
      <c r="V21" s="94">
        <f t="shared" si="1"/>
        <v>15.123837705571047</v>
      </c>
    </row>
    <row r="22" spans="1:22" s="59" customFormat="1" ht="11.25">
      <c r="A22" s="51">
        <v>16</v>
      </c>
      <c r="B22" s="64"/>
      <c r="C22" s="61" t="s">
        <v>66</v>
      </c>
      <c r="D22" s="62" t="s">
        <v>43</v>
      </c>
      <c r="E22" s="102" t="s">
        <v>66</v>
      </c>
      <c r="F22" s="63">
        <v>43686</v>
      </c>
      <c r="G22" s="56" t="s">
        <v>51</v>
      </c>
      <c r="H22" s="68">
        <v>355</v>
      </c>
      <c r="I22" s="68">
        <v>23</v>
      </c>
      <c r="J22" s="66">
        <v>23</v>
      </c>
      <c r="K22" s="67">
        <v>8</v>
      </c>
      <c r="L22" s="89">
        <v>30831.5</v>
      </c>
      <c r="M22" s="90">
        <v>2955</v>
      </c>
      <c r="N22" s="87">
        <f>M22/J22</f>
        <v>128.47826086956522</v>
      </c>
      <c r="O22" s="91">
        <f t="shared" si="0"/>
        <v>10.433671742808798</v>
      </c>
      <c r="P22" s="57">
        <v>74371</v>
      </c>
      <c r="Q22" s="58">
        <v>6752</v>
      </c>
      <c r="R22" s="88">
        <f t="shared" si="4"/>
        <v>-0.5854365276787995</v>
      </c>
      <c r="S22" s="88">
        <f t="shared" si="4"/>
        <v>-0.5623518957345972</v>
      </c>
      <c r="T22" s="69">
        <v>7131796.5</v>
      </c>
      <c r="U22" s="70">
        <v>449389</v>
      </c>
      <c r="V22" s="94">
        <f t="shared" si="1"/>
        <v>15.869984579061793</v>
      </c>
    </row>
    <row r="23" spans="1:22" s="59" customFormat="1" ht="11.25">
      <c r="A23" s="51">
        <v>17</v>
      </c>
      <c r="B23" s="52"/>
      <c r="C23" s="53" t="s">
        <v>92</v>
      </c>
      <c r="D23" s="54" t="s">
        <v>38</v>
      </c>
      <c r="E23" s="101" t="s">
        <v>92</v>
      </c>
      <c r="F23" s="55">
        <v>43721</v>
      </c>
      <c r="G23" s="56" t="s">
        <v>23</v>
      </c>
      <c r="H23" s="66">
        <v>119</v>
      </c>
      <c r="I23" s="66">
        <v>15</v>
      </c>
      <c r="J23" s="66">
        <v>15</v>
      </c>
      <c r="K23" s="67">
        <v>3</v>
      </c>
      <c r="L23" s="89">
        <v>47046</v>
      </c>
      <c r="M23" s="90">
        <v>2607</v>
      </c>
      <c r="N23" s="87">
        <f>M23/J23</f>
        <v>173.8</v>
      </c>
      <c r="O23" s="91">
        <f t="shared" si="0"/>
        <v>18.04602991944764</v>
      </c>
      <c r="P23" s="57">
        <v>132619</v>
      </c>
      <c r="Q23" s="58">
        <v>7330</v>
      </c>
      <c r="R23" s="88">
        <f t="shared" si="4"/>
        <v>-0.645254450719731</v>
      </c>
      <c r="S23" s="88">
        <f t="shared" si="4"/>
        <v>-0.6443383356070941</v>
      </c>
      <c r="T23" s="89">
        <v>515721</v>
      </c>
      <c r="U23" s="90">
        <v>28670</v>
      </c>
      <c r="V23" s="94">
        <f t="shared" si="1"/>
        <v>17.988175793512383</v>
      </c>
    </row>
    <row r="24" spans="1:22" s="59" customFormat="1" ht="11.25">
      <c r="A24" s="51">
        <v>18</v>
      </c>
      <c r="B24" s="52"/>
      <c r="C24" s="53" t="s">
        <v>50</v>
      </c>
      <c r="D24" s="54" t="s">
        <v>26</v>
      </c>
      <c r="E24" s="101" t="s">
        <v>50</v>
      </c>
      <c r="F24" s="55">
        <v>43455</v>
      </c>
      <c r="G24" s="56" t="s">
        <v>37</v>
      </c>
      <c r="H24" s="66">
        <v>34</v>
      </c>
      <c r="I24" s="66">
        <v>16</v>
      </c>
      <c r="J24" s="66">
        <v>16</v>
      </c>
      <c r="K24" s="67">
        <v>2</v>
      </c>
      <c r="L24" s="106">
        <v>29008.9999999012</v>
      </c>
      <c r="M24" s="109">
        <v>2034</v>
      </c>
      <c r="N24" s="87">
        <f>M24/J24</f>
        <v>127.125</v>
      </c>
      <c r="O24" s="91">
        <f t="shared" si="0"/>
        <v>14.262045231023205</v>
      </c>
      <c r="P24" s="57">
        <v>49040.5</v>
      </c>
      <c r="Q24" s="58">
        <v>3155</v>
      </c>
      <c r="R24" s="88">
        <f t="shared" si="4"/>
        <v>-0.4084685107227455</v>
      </c>
      <c r="S24" s="88">
        <f t="shared" si="4"/>
        <v>-0.3553090332805071</v>
      </c>
      <c r="T24" s="106">
        <v>90139.5</v>
      </c>
      <c r="U24" s="109">
        <v>7353</v>
      </c>
      <c r="V24" s="94">
        <f t="shared" si="1"/>
        <v>12.258873929008567</v>
      </c>
    </row>
    <row r="25" spans="1:22" s="59" customFormat="1" ht="11.25">
      <c r="A25" s="51">
        <v>19</v>
      </c>
      <c r="B25" s="60" t="s">
        <v>24</v>
      </c>
      <c r="C25" s="53" t="s">
        <v>108</v>
      </c>
      <c r="D25" s="54" t="s">
        <v>26</v>
      </c>
      <c r="E25" s="101" t="s">
        <v>107</v>
      </c>
      <c r="F25" s="55">
        <v>43735</v>
      </c>
      <c r="G25" s="104" t="s">
        <v>34</v>
      </c>
      <c r="H25" s="66">
        <v>22</v>
      </c>
      <c r="I25" s="66">
        <v>22</v>
      </c>
      <c r="J25" s="66">
        <v>22</v>
      </c>
      <c r="K25" s="67">
        <v>1</v>
      </c>
      <c r="L25" s="89">
        <v>21793.5</v>
      </c>
      <c r="M25" s="90">
        <v>1870</v>
      </c>
      <c r="N25" s="87">
        <f>M25/J25</f>
        <v>85</v>
      </c>
      <c r="O25" s="91">
        <f t="shared" si="0"/>
        <v>11.65427807486631</v>
      </c>
      <c r="P25" s="57"/>
      <c r="Q25" s="58"/>
      <c r="R25" s="88"/>
      <c r="S25" s="88"/>
      <c r="T25" s="89">
        <v>21793.5</v>
      </c>
      <c r="U25" s="90">
        <v>1870</v>
      </c>
      <c r="V25" s="94">
        <f t="shared" si="1"/>
        <v>11.65427807486631</v>
      </c>
    </row>
    <row r="26" spans="1:22" s="59" customFormat="1" ht="11.25">
      <c r="A26" s="51">
        <v>20</v>
      </c>
      <c r="B26" s="60" t="s">
        <v>24</v>
      </c>
      <c r="C26" s="53" t="s">
        <v>104</v>
      </c>
      <c r="D26" s="54" t="s">
        <v>25</v>
      </c>
      <c r="E26" s="101" t="s">
        <v>104</v>
      </c>
      <c r="F26" s="55">
        <v>43735</v>
      </c>
      <c r="G26" s="56" t="s">
        <v>37</v>
      </c>
      <c r="H26" s="66">
        <v>24</v>
      </c>
      <c r="I26" s="66">
        <v>24</v>
      </c>
      <c r="J26" s="66">
        <v>24</v>
      </c>
      <c r="K26" s="67">
        <v>1</v>
      </c>
      <c r="L26" s="106">
        <v>25447.4999999378</v>
      </c>
      <c r="M26" s="109">
        <v>1681</v>
      </c>
      <c r="N26" s="87">
        <f>M26/J26</f>
        <v>70.04166666666667</v>
      </c>
      <c r="O26" s="91">
        <f t="shared" si="0"/>
        <v>15.138310529409758</v>
      </c>
      <c r="P26" s="57"/>
      <c r="Q26" s="58"/>
      <c r="R26" s="88"/>
      <c r="S26" s="88"/>
      <c r="T26" s="106">
        <v>58436</v>
      </c>
      <c r="U26" s="109">
        <v>3253</v>
      </c>
      <c r="V26" s="94">
        <f t="shared" si="1"/>
        <v>17.963725791577005</v>
      </c>
    </row>
    <row r="27" spans="1:22" s="59" customFormat="1" ht="11.25">
      <c r="A27" s="51">
        <v>21</v>
      </c>
      <c r="B27" s="52"/>
      <c r="C27" s="53" t="s">
        <v>79</v>
      </c>
      <c r="D27" s="54" t="s">
        <v>35</v>
      </c>
      <c r="E27" s="101" t="s">
        <v>77</v>
      </c>
      <c r="F27" s="55">
        <v>43731</v>
      </c>
      <c r="G27" s="56" t="s">
        <v>32</v>
      </c>
      <c r="H27" s="66">
        <v>109</v>
      </c>
      <c r="I27" s="66">
        <v>8</v>
      </c>
      <c r="J27" s="66">
        <v>8</v>
      </c>
      <c r="K27" s="67">
        <v>5</v>
      </c>
      <c r="L27" s="89">
        <v>20861</v>
      </c>
      <c r="M27" s="90">
        <v>1566</v>
      </c>
      <c r="N27" s="87">
        <f>M27/J27</f>
        <v>195.75</v>
      </c>
      <c r="O27" s="91">
        <f t="shared" si="0"/>
        <v>13.321200510855684</v>
      </c>
      <c r="P27" s="57">
        <v>38833</v>
      </c>
      <c r="Q27" s="58">
        <v>1566</v>
      </c>
      <c r="R27" s="88">
        <f>IF(P27&lt;&gt;0,-(P27-L27)/P27,"")</f>
        <v>-0.4628022558133546</v>
      </c>
      <c r="S27" s="88">
        <f>IF(Q27&lt;&gt;0,-(Q27-M27)/Q27,"")</f>
        <v>0</v>
      </c>
      <c r="T27" s="95">
        <v>689926</v>
      </c>
      <c r="U27" s="96">
        <v>31814</v>
      </c>
      <c r="V27" s="94">
        <f t="shared" si="1"/>
        <v>21.686238762808827</v>
      </c>
    </row>
    <row r="28" spans="1:22" s="59" customFormat="1" ht="11.25">
      <c r="A28" s="51">
        <v>22</v>
      </c>
      <c r="B28" s="60" t="s">
        <v>24</v>
      </c>
      <c r="C28" s="53" t="s">
        <v>115</v>
      </c>
      <c r="D28" s="54" t="s">
        <v>38</v>
      </c>
      <c r="E28" s="101" t="s">
        <v>114</v>
      </c>
      <c r="F28" s="55">
        <v>43735</v>
      </c>
      <c r="G28" s="56" t="s">
        <v>41</v>
      </c>
      <c r="H28" s="66">
        <v>48</v>
      </c>
      <c r="I28" s="66">
        <v>48</v>
      </c>
      <c r="J28" s="66">
        <v>48</v>
      </c>
      <c r="K28" s="67">
        <v>1</v>
      </c>
      <c r="L28" s="89">
        <v>19025</v>
      </c>
      <c r="M28" s="90">
        <v>1298</v>
      </c>
      <c r="N28" s="87">
        <f>M28/J28</f>
        <v>27.041666666666668</v>
      </c>
      <c r="O28" s="91">
        <f t="shared" si="0"/>
        <v>14.657164869029275</v>
      </c>
      <c r="P28" s="57"/>
      <c r="Q28" s="58"/>
      <c r="R28" s="88"/>
      <c r="S28" s="88"/>
      <c r="T28" s="89">
        <v>19025</v>
      </c>
      <c r="U28" s="90">
        <v>1298</v>
      </c>
      <c r="V28" s="94">
        <f t="shared" si="1"/>
        <v>14.657164869029275</v>
      </c>
    </row>
    <row r="29" spans="1:22" s="59" customFormat="1" ht="11.25">
      <c r="A29" s="51">
        <v>23</v>
      </c>
      <c r="B29" s="52"/>
      <c r="C29" s="61" t="s">
        <v>67</v>
      </c>
      <c r="D29" s="62" t="s">
        <v>30</v>
      </c>
      <c r="E29" s="102" t="s">
        <v>68</v>
      </c>
      <c r="F29" s="63">
        <v>43693</v>
      </c>
      <c r="G29" s="56" t="s">
        <v>27</v>
      </c>
      <c r="H29" s="68">
        <v>337</v>
      </c>
      <c r="I29" s="68">
        <v>17</v>
      </c>
      <c r="J29" s="66">
        <v>17</v>
      </c>
      <c r="K29" s="67">
        <v>7</v>
      </c>
      <c r="L29" s="89">
        <v>19007</v>
      </c>
      <c r="M29" s="90">
        <v>1096</v>
      </c>
      <c r="N29" s="87">
        <f>M29/J29</f>
        <v>64.47058823529412</v>
      </c>
      <c r="O29" s="91">
        <f t="shared" si="0"/>
        <v>17.342153284671532</v>
      </c>
      <c r="P29" s="57">
        <v>65228</v>
      </c>
      <c r="Q29" s="58">
        <v>3360</v>
      </c>
      <c r="R29" s="88">
        <f aca="true" t="shared" si="5" ref="R29:R50">IF(P29&lt;&gt;0,-(P29-L29)/P29,"")</f>
        <v>-0.7086067333047158</v>
      </c>
      <c r="S29" s="88">
        <f aca="true" t="shared" si="6" ref="S29:S50">IF(Q29&lt;&gt;0,-(Q29-M29)/Q29,"")</f>
        <v>-0.6738095238095239</v>
      </c>
      <c r="T29" s="92">
        <v>4425447</v>
      </c>
      <c r="U29" s="93">
        <v>258086</v>
      </c>
      <c r="V29" s="94">
        <f t="shared" si="1"/>
        <v>17.147179622296445</v>
      </c>
    </row>
    <row r="30" spans="1:22" s="59" customFormat="1" ht="11.25">
      <c r="A30" s="51">
        <v>24</v>
      </c>
      <c r="B30" s="52"/>
      <c r="C30" s="53" t="s">
        <v>78</v>
      </c>
      <c r="D30" s="54" t="s">
        <v>30</v>
      </c>
      <c r="E30" s="101" t="s">
        <v>76</v>
      </c>
      <c r="F30" s="55">
        <v>43731</v>
      </c>
      <c r="G30" s="56" t="s">
        <v>32</v>
      </c>
      <c r="H30" s="66">
        <v>223</v>
      </c>
      <c r="I30" s="66">
        <v>10</v>
      </c>
      <c r="J30" s="66">
        <v>10</v>
      </c>
      <c r="K30" s="67">
        <v>5</v>
      </c>
      <c r="L30" s="89">
        <v>6736</v>
      </c>
      <c r="M30" s="90">
        <v>697</v>
      </c>
      <c r="N30" s="87">
        <f>M30/J30</f>
        <v>69.7</v>
      </c>
      <c r="O30" s="91">
        <f t="shared" si="0"/>
        <v>9.664275466284074</v>
      </c>
      <c r="P30" s="57">
        <v>11072</v>
      </c>
      <c r="Q30" s="58">
        <v>697</v>
      </c>
      <c r="R30" s="88">
        <f t="shared" si="5"/>
        <v>-0.3916184971098266</v>
      </c>
      <c r="S30" s="88">
        <f t="shared" si="6"/>
        <v>0</v>
      </c>
      <c r="T30" s="95">
        <v>389176</v>
      </c>
      <c r="U30" s="96">
        <v>23592</v>
      </c>
      <c r="V30" s="94">
        <f t="shared" si="1"/>
        <v>16.4961003730078</v>
      </c>
    </row>
    <row r="31" spans="1:22" s="59" customFormat="1" ht="11.25">
      <c r="A31" s="51">
        <v>25</v>
      </c>
      <c r="B31" s="52"/>
      <c r="C31" s="53" t="s">
        <v>54</v>
      </c>
      <c r="D31" s="54" t="s">
        <v>30</v>
      </c>
      <c r="E31" s="101" t="s">
        <v>96</v>
      </c>
      <c r="F31" s="55">
        <v>43728</v>
      </c>
      <c r="G31" s="103" t="s">
        <v>49</v>
      </c>
      <c r="H31" s="66">
        <v>98</v>
      </c>
      <c r="I31" s="66">
        <v>42</v>
      </c>
      <c r="J31" s="66">
        <v>43</v>
      </c>
      <c r="K31" s="67">
        <v>2</v>
      </c>
      <c r="L31" s="89">
        <v>7463</v>
      </c>
      <c r="M31" s="90">
        <v>488</v>
      </c>
      <c r="N31" s="87">
        <f>M31/J31</f>
        <v>11.348837209302326</v>
      </c>
      <c r="O31" s="91">
        <f t="shared" si="0"/>
        <v>15.293032786885245</v>
      </c>
      <c r="P31" s="57">
        <v>90102</v>
      </c>
      <c r="Q31" s="58">
        <v>5302</v>
      </c>
      <c r="R31" s="88">
        <f t="shared" si="5"/>
        <v>-0.9171716499078821</v>
      </c>
      <c r="S31" s="88">
        <f t="shared" si="6"/>
        <v>-0.9079592606563561</v>
      </c>
      <c r="T31" s="89">
        <v>97565</v>
      </c>
      <c r="U31" s="90">
        <v>5790</v>
      </c>
      <c r="V31" s="94">
        <f t="shared" si="1"/>
        <v>16.850604490500864</v>
      </c>
    </row>
    <row r="32" spans="1:22" s="59" customFormat="1" ht="11.25">
      <c r="A32" s="51">
        <v>26</v>
      </c>
      <c r="B32" s="52"/>
      <c r="C32" s="53" t="s">
        <v>95</v>
      </c>
      <c r="D32" s="54" t="s">
        <v>30</v>
      </c>
      <c r="E32" s="101" t="s">
        <v>95</v>
      </c>
      <c r="F32" s="55">
        <v>43728</v>
      </c>
      <c r="G32" s="103" t="s">
        <v>49</v>
      </c>
      <c r="H32" s="66">
        <v>156</v>
      </c>
      <c r="I32" s="66">
        <v>10</v>
      </c>
      <c r="J32" s="66">
        <v>10</v>
      </c>
      <c r="K32" s="67">
        <v>2</v>
      </c>
      <c r="L32" s="89">
        <v>9136</v>
      </c>
      <c r="M32" s="90">
        <v>424</v>
      </c>
      <c r="N32" s="87">
        <f>M32/J32</f>
        <v>42.4</v>
      </c>
      <c r="O32" s="91">
        <f t="shared" si="0"/>
        <v>21.547169811320753</v>
      </c>
      <c r="P32" s="57">
        <v>92667</v>
      </c>
      <c r="Q32" s="58">
        <v>5073</v>
      </c>
      <c r="R32" s="88">
        <f t="shared" si="5"/>
        <v>-0.9014104265811993</v>
      </c>
      <c r="S32" s="88">
        <f t="shared" si="6"/>
        <v>-0.9164202641435049</v>
      </c>
      <c r="T32" s="89">
        <v>101802</v>
      </c>
      <c r="U32" s="90">
        <v>5497</v>
      </c>
      <c r="V32" s="94">
        <f t="shared" si="1"/>
        <v>18.51955612152083</v>
      </c>
    </row>
    <row r="33" spans="1:22" s="59" customFormat="1" ht="11.25">
      <c r="A33" s="51">
        <v>27</v>
      </c>
      <c r="B33" s="52"/>
      <c r="C33" s="53" t="s">
        <v>45</v>
      </c>
      <c r="D33" s="54"/>
      <c r="E33" s="101" t="s">
        <v>46</v>
      </c>
      <c r="F33" s="55">
        <v>40816</v>
      </c>
      <c r="G33" s="56" t="s">
        <v>29</v>
      </c>
      <c r="H33" s="66">
        <v>41</v>
      </c>
      <c r="I33" s="66">
        <v>1</v>
      </c>
      <c r="J33" s="66">
        <v>1</v>
      </c>
      <c r="K33" s="67">
        <v>34</v>
      </c>
      <c r="L33" s="89">
        <v>4151</v>
      </c>
      <c r="M33" s="90">
        <v>415</v>
      </c>
      <c r="N33" s="87">
        <f>M33/J33</f>
        <v>415</v>
      </c>
      <c r="O33" s="91">
        <f t="shared" si="0"/>
        <v>10.002409638554218</v>
      </c>
      <c r="P33" s="57">
        <v>1779</v>
      </c>
      <c r="Q33" s="58">
        <v>178</v>
      </c>
      <c r="R33" s="88">
        <f t="shared" si="5"/>
        <v>1.3333333333333333</v>
      </c>
      <c r="S33" s="88">
        <f t="shared" si="6"/>
        <v>1.3314606741573034</v>
      </c>
      <c r="T33" s="99">
        <v>1326507.5</v>
      </c>
      <c r="U33" s="100">
        <v>107236</v>
      </c>
      <c r="V33" s="94">
        <f t="shared" si="1"/>
        <v>12.369983028087583</v>
      </c>
    </row>
    <row r="34" spans="1:22" s="59" customFormat="1" ht="11.25">
      <c r="A34" s="51">
        <v>28</v>
      </c>
      <c r="B34" s="52"/>
      <c r="C34" s="53" t="s">
        <v>58</v>
      </c>
      <c r="D34" s="54" t="s">
        <v>43</v>
      </c>
      <c r="E34" s="101" t="s">
        <v>56</v>
      </c>
      <c r="F34" s="55">
        <v>43672</v>
      </c>
      <c r="G34" s="56" t="s">
        <v>32</v>
      </c>
      <c r="H34" s="66">
        <v>177</v>
      </c>
      <c r="I34" s="66">
        <v>2</v>
      </c>
      <c r="J34" s="66">
        <v>2</v>
      </c>
      <c r="K34" s="67">
        <v>10</v>
      </c>
      <c r="L34" s="89">
        <v>1105</v>
      </c>
      <c r="M34" s="90">
        <v>392</v>
      </c>
      <c r="N34" s="87">
        <f>M34/J34</f>
        <v>196</v>
      </c>
      <c r="O34" s="91">
        <f t="shared" si="0"/>
        <v>2.818877551020408</v>
      </c>
      <c r="P34" s="57">
        <v>2840</v>
      </c>
      <c r="Q34" s="58">
        <v>392</v>
      </c>
      <c r="R34" s="88">
        <f t="shared" si="5"/>
        <v>-0.6109154929577465</v>
      </c>
      <c r="S34" s="88">
        <f t="shared" si="6"/>
        <v>0</v>
      </c>
      <c r="T34" s="71">
        <v>728887.9</v>
      </c>
      <c r="U34" s="72">
        <v>39940</v>
      </c>
      <c r="V34" s="94">
        <f t="shared" si="1"/>
        <v>18.24957185778668</v>
      </c>
    </row>
    <row r="35" spans="1:22" s="59" customFormat="1" ht="11.25">
      <c r="A35" s="51">
        <v>29</v>
      </c>
      <c r="B35" s="52"/>
      <c r="C35" s="53" t="s">
        <v>63</v>
      </c>
      <c r="D35" s="54" t="s">
        <v>38</v>
      </c>
      <c r="E35" s="101" t="s">
        <v>63</v>
      </c>
      <c r="F35" s="55">
        <v>43679</v>
      </c>
      <c r="G35" s="56" t="s">
        <v>42</v>
      </c>
      <c r="H35" s="66">
        <v>79</v>
      </c>
      <c r="I35" s="66">
        <v>2</v>
      </c>
      <c r="J35" s="66">
        <v>2</v>
      </c>
      <c r="K35" s="67">
        <v>4</v>
      </c>
      <c r="L35" s="106">
        <v>5168</v>
      </c>
      <c r="M35" s="109">
        <v>365</v>
      </c>
      <c r="N35" s="87">
        <f>M35/J35</f>
        <v>182.5</v>
      </c>
      <c r="O35" s="91">
        <f t="shared" si="0"/>
        <v>14.158904109589042</v>
      </c>
      <c r="P35" s="57">
        <v>76</v>
      </c>
      <c r="Q35" s="58">
        <v>6</v>
      </c>
      <c r="R35" s="88">
        <f t="shared" si="5"/>
        <v>67</v>
      </c>
      <c r="S35" s="88">
        <f t="shared" si="6"/>
        <v>59.833333333333336</v>
      </c>
      <c r="T35" s="106">
        <v>70963</v>
      </c>
      <c r="U35" s="109">
        <v>4943</v>
      </c>
      <c r="V35" s="94">
        <f t="shared" si="1"/>
        <v>14.35626137972891</v>
      </c>
    </row>
    <row r="36" spans="1:22" s="59" customFormat="1" ht="11.25">
      <c r="A36" s="51">
        <v>30</v>
      </c>
      <c r="B36" s="52"/>
      <c r="C36" s="53" t="s">
        <v>48</v>
      </c>
      <c r="D36" s="54" t="s">
        <v>26</v>
      </c>
      <c r="E36" s="101" t="s">
        <v>48</v>
      </c>
      <c r="F36" s="55">
        <v>43308</v>
      </c>
      <c r="G36" s="56" t="s">
        <v>32</v>
      </c>
      <c r="H36" s="66">
        <v>18</v>
      </c>
      <c r="I36" s="66">
        <v>1</v>
      </c>
      <c r="J36" s="66">
        <v>1</v>
      </c>
      <c r="K36" s="67">
        <v>14</v>
      </c>
      <c r="L36" s="89">
        <v>3564</v>
      </c>
      <c r="M36" s="90">
        <v>356</v>
      </c>
      <c r="N36" s="87">
        <f>M36/J36</f>
        <v>356</v>
      </c>
      <c r="O36" s="91">
        <f t="shared" si="0"/>
        <v>10.01123595505618</v>
      </c>
      <c r="P36" s="57">
        <v>3564</v>
      </c>
      <c r="Q36" s="58">
        <v>356</v>
      </c>
      <c r="R36" s="88">
        <f t="shared" si="5"/>
        <v>0</v>
      </c>
      <c r="S36" s="88">
        <f t="shared" si="6"/>
        <v>0</v>
      </c>
      <c r="T36" s="95">
        <v>64532.67999999999</v>
      </c>
      <c r="U36" s="96">
        <v>5285</v>
      </c>
      <c r="V36" s="94">
        <f t="shared" si="1"/>
        <v>12.210535477767264</v>
      </c>
    </row>
    <row r="37" spans="1:22" s="59" customFormat="1" ht="11.25">
      <c r="A37" s="51">
        <v>31</v>
      </c>
      <c r="B37" s="52"/>
      <c r="C37" s="53" t="s">
        <v>83</v>
      </c>
      <c r="D37" s="54" t="s">
        <v>25</v>
      </c>
      <c r="E37" s="101" t="s">
        <v>82</v>
      </c>
      <c r="F37" s="55">
        <v>43714</v>
      </c>
      <c r="G37" s="56" t="s">
        <v>37</v>
      </c>
      <c r="H37" s="66">
        <v>22</v>
      </c>
      <c r="I37" s="66">
        <v>17</v>
      </c>
      <c r="J37" s="66">
        <v>17</v>
      </c>
      <c r="K37" s="67">
        <v>4</v>
      </c>
      <c r="L37" s="106">
        <v>5320.99999999309</v>
      </c>
      <c r="M37" s="109">
        <v>300</v>
      </c>
      <c r="N37" s="87">
        <f>M37/J37</f>
        <v>17.647058823529413</v>
      </c>
      <c r="O37" s="91">
        <f t="shared" si="0"/>
        <v>17.736666666643632</v>
      </c>
      <c r="P37" s="57">
        <v>16251</v>
      </c>
      <c r="Q37" s="58">
        <v>1129</v>
      </c>
      <c r="R37" s="88">
        <f t="shared" si="5"/>
        <v>-0.6725739954468593</v>
      </c>
      <c r="S37" s="88">
        <f t="shared" si="6"/>
        <v>-0.7342781222320638</v>
      </c>
      <c r="T37" s="106">
        <v>104354.9</v>
      </c>
      <c r="U37" s="109">
        <v>6973</v>
      </c>
      <c r="V37" s="94">
        <f t="shared" si="1"/>
        <v>14.965567187724078</v>
      </c>
    </row>
    <row r="38" spans="1:22" s="59" customFormat="1" ht="11.25">
      <c r="A38" s="51">
        <v>32</v>
      </c>
      <c r="B38" s="52"/>
      <c r="C38" s="53" t="s">
        <v>52</v>
      </c>
      <c r="D38" s="54" t="s">
        <v>28</v>
      </c>
      <c r="E38" s="101" t="s">
        <v>53</v>
      </c>
      <c r="F38" s="55">
        <v>43553</v>
      </c>
      <c r="G38" s="56" t="s">
        <v>32</v>
      </c>
      <c r="H38" s="66">
        <v>205</v>
      </c>
      <c r="I38" s="66">
        <v>1</v>
      </c>
      <c r="J38" s="66">
        <v>1</v>
      </c>
      <c r="K38" s="67">
        <v>19</v>
      </c>
      <c r="L38" s="89">
        <v>2970</v>
      </c>
      <c r="M38" s="90">
        <v>297</v>
      </c>
      <c r="N38" s="87">
        <f>M38/J38</f>
        <v>297</v>
      </c>
      <c r="O38" s="91">
        <f t="shared" si="0"/>
        <v>10</v>
      </c>
      <c r="P38" s="57">
        <v>156</v>
      </c>
      <c r="Q38" s="58">
        <v>11</v>
      </c>
      <c r="R38" s="88">
        <f t="shared" si="5"/>
        <v>18.03846153846154</v>
      </c>
      <c r="S38" s="88">
        <f t="shared" si="6"/>
        <v>26</v>
      </c>
      <c r="T38" s="71">
        <v>421314.07</v>
      </c>
      <c r="U38" s="72">
        <v>36036</v>
      </c>
      <c r="V38" s="94">
        <f t="shared" si="1"/>
        <v>11.691477133977134</v>
      </c>
    </row>
    <row r="39" spans="1:22" s="59" customFormat="1" ht="11.25">
      <c r="A39" s="51">
        <v>33</v>
      </c>
      <c r="B39" s="52"/>
      <c r="C39" s="53" t="s">
        <v>90</v>
      </c>
      <c r="D39" s="54" t="s">
        <v>43</v>
      </c>
      <c r="E39" s="101" t="s">
        <v>91</v>
      </c>
      <c r="F39" s="55">
        <v>43659</v>
      </c>
      <c r="G39" s="56" t="s">
        <v>37</v>
      </c>
      <c r="H39" s="66">
        <v>22</v>
      </c>
      <c r="I39" s="66">
        <v>19</v>
      </c>
      <c r="J39" s="66">
        <v>19</v>
      </c>
      <c r="K39" s="67">
        <v>3</v>
      </c>
      <c r="L39" s="106">
        <v>2858.99999997221</v>
      </c>
      <c r="M39" s="109">
        <v>252</v>
      </c>
      <c r="N39" s="87">
        <f>M39/J39</f>
        <v>13.263157894736842</v>
      </c>
      <c r="O39" s="91">
        <f t="shared" si="0"/>
        <v>11.345238095127817</v>
      </c>
      <c r="P39" s="57">
        <v>16206</v>
      </c>
      <c r="Q39" s="58">
        <v>1206</v>
      </c>
      <c r="R39" s="88">
        <f t="shared" si="5"/>
        <v>-0.823583857832148</v>
      </c>
      <c r="S39" s="88">
        <f t="shared" si="6"/>
        <v>-0.7910447761194029</v>
      </c>
      <c r="T39" s="106">
        <v>52502.5</v>
      </c>
      <c r="U39" s="109">
        <v>3643</v>
      </c>
      <c r="V39" s="94">
        <f aca="true" t="shared" si="7" ref="V39:V50">T39/U39</f>
        <v>14.41188580839967</v>
      </c>
    </row>
    <row r="40" spans="1:22" s="59" customFormat="1" ht="11.25">
      <c r="A40" s="51">
        <v>34</v>
      </c>
      <c r="B40" s="52"/>
      <c r="C40" s="53" t="s">
        <v>39</v>
      </c>
      <c r="D40" s="54" t="s">
        <v>30</v>
      </c>
      <c r="E40" s="101" t="s">
        <v>40</v>
      </c>
      <c r="F40" s="55">
        <v>43161</v>
      </c>
      <c r="G40" s="56" t="s">
        <v>32</v>
      </c>
      <c r="H40" s="66">
        <v>180</v>
      </c>
      <c r="I40" s="75">
        <v>1</v>
      </c>
      <c r="J40" s="75">
        <v>1</v>
      </c>
      <c r="K40" s="67">
        <v>36</v>
      </c>
      <c r="L40" s="79">
        <v>2376</v>
      </c>
      <c r="M40" s="80">
        <v>238</v>
      </c>
      <c r="N40" s="87">
        <f>M40/J40</f>
        <v>238</v>
      </c>
      <c r="O40" s="91">
        <f t="shared" si="0"/>
        <v>9.983193277310924</v>
      </c>
      <c r="P40" s="57">
        <v>2376</v>
      </c>
      <c r="Q40" s="58">
        <v>238</v>
      </c>
      <c r="R40" s="88">
        <f t="shared" si="5"/>
        <v>0</v>
      </c>
      <c r="S40" s="88">
        <f t="shared" si="6"/>
        <v>0</v>
      </c>
      <c r="T40" s="97">
        <v>1130503.3200000003</v>
      </c>
      <c r="U40" s="98">
        <v>111930</v>
      </c>
      <c r="V40" s="94">
        <f t="shared" si="7"/>
        <v>10.100092200482447</v>
      </c>
    </row>
    <row r="41" spans="1:22" s="59" customFormat="1" ht="11.25">
      <c r="A41" s="51">
        <v>35</v>
      </c>
      <c r="B41" s="52"/>
      <c r="C41" s="53" t="s">
        <v>69</v>
      </c>
      <c r="D41" s="54" t="s">
        <v>25</v>
      </c>
      <c r="E41" s="101" t="s">
        <v>70</v>
      </c>
      <c r="F41" s="55">
        <v>43700</v>
      </c>
      <c r="G41" s="56" t="s">
        <v>31</v>
      </c>
      <c r="H41" s="66">
        <v>228</v>
      </c>
      <c r="I41" s="66">
        <v>1</v>
      </c>
      <c r="J41" s="66">
        <v>1</v>
      </c>
      <c r="K41" s="67">
        <v>6</v>
      </c>
      <c r="L41" s="89">
        <v>7360</v>
      </c>
      <c r="M41" s="90">
        <v>227</v>
      </c>
      <c r="N41" s="87">
        <f>M41/J41</f>
        <v>227</v>
      </c>
      <c r="O41" s="91">
        <f t="shared" si="0"/>
        <v>32.42290748898679</v>
      </c>
      <c r="P41" s="57">
        <v>7763.5</v>
      </c>
      <c r="Q41" s="58">
        <v>240</v>
      </c>
      <c r="R41" s="88">
        <f t="shared" si="5"/>
        <v>-0.05197398080762543</v>
      </c>
      <c r="S41" s="88">
        <f t="shared" si="6"/>
        <v>-0.05416666666666667</v>
      </c>
      <c r="T41" s="89">
        <v>1195246.5</v>
      </c>
      <c r="U41" s="90">
        <v>62084</v>
      </c>
      <c r="V41" s="94">
        <f t="shared" si="7"/>
        <v>19.252085883641517</v>
      </c>
    </row>
    <row r="42" spans="1:22" s="59" customFormat="1" ht="11.25">
      <c r="A42" s="51">
        <v>36</v>
      </c>
      <c r="B42" s="52"/>
      <c r="C42" s="105" t="s">
        <v>59</v>
      </c>
      <c r="D42" s="54" t="s">
        <v>35</v>
      </c>
      <c r="E42" s="101" t="s">
        <v>60</v>
      </c>
      <c r="F42" s="55">
        <v>43679</v>
      </c>
      <c r="G42" s="56" t="s">
        <v>37</v>
      </c>
      <c r="H42" s="66">
        <v>25</v>
      </c>
      <c r="I42" s="66">
        <v>1</v>
      </c>
      <c r="J42" s="66">
        <v>1</v>
      </c>
      <c r="K42" s="67">
        <v>7</v>
      </c>
      <c r="L42" s="89">
        <v>332.999999984448</v>
      </c>
      <c r="M42" s="90">
        <v>81</v>
      </c>
      <c r="N42" s="87">
        <f>M42/J42</f>
        <v>81</v>
      </c>
      <c r="O42" s="91">
        <f t="shared" si="0"/>
        <v>4.1111111109191105</v>
      </c>
      <c r="P42" s="57">
        <v>831.59</v>
      </c>
      <c r="Q42" s="58">
        <v>83</v>
      </c>
      <c r="R42" s="88">
        <f t="shared" si="5"/>
        <v>-0.5995622843174545</v>
      </c>
      <c r="S42" s="88">
        <f t="shared" si="6"/>
        <v>-0.024096385542168676</v>
      </c>
      <c r="T42" s="71">
        <v>122128.49</v>
      </c>
      <c r="U42" s="72">
        <v>8865</v>
      </c>
      <c r="V42" s="94">
        <f t="shared" si="7"/>
        <v>13.776479413423576</v>
      </c>
    </row>
    <row r="43" spans="1:22" s="59" customFormat="1" ht="11.25">
      <c r="A43" s="51">
        <v>37</v>
      </c>
      <c r="B43" s="52"/>
      <c r="C43" s="53" t="s">
        <v>55</v>
      </c>
      <c r="D43" s="54" t="s">
        <v>26</v>
      </c>
      <c r="E43" s="101" t="s">
        <v>55</v>
      </c>
      <c r="F43" s="55">
        <v>43616</v>
      </c>
      <c r="G43" s="56" t="s">
        <v>41</v>
      </c>
      <c r="H43" s="66">
        <v>58</v>
      </c>
      <c r="I43" s="66">
        <v>2</v>
      </c>
      <c r="J43" s="66">
        <v>2</v>
      </c>
      <c r="K43" s="67">
        <v>6</v>
      </c>
      <c r="L43" s="89">
        <v>529</v>
      </c>
      <c r="M43" s="90">
        <v>79</v>
      </c>
      <c r="N43" s="87">
        <f>M43/J43</f>
        <v>39.5</v>
      </c>
      <c r="O43" s="91">
        <f t="shared" si="0"/>
        <v>6.69620253164557</v>
      </c>
      <c r="P43" s="57">
        <v>4726</v>
      </c>
      <c r="Q43" s="58">
        <v>439</v>
      </c>
      <c r="R43" s="88">
        <f t="shared" si="5"/>
        <v>-0.8880660177740161</v>
      </c>
      <c r="S43" s="88">
        <f t="shared" si="6"/>
        <v>-0.8200455580865603</v>
      </c>
      <c r="T43" s="89">
        <v>62918</v>
      </c>
      <c r="U43" s="90">
        <v>4560</v>
      </c>
      <c r="V43" s="94">
        <f t="shared" si="7"/>
        <v>13.79780701754386</v>
      </c>
    </row>
    <row r="44" spans="1:22" s="59" customFormat="1" ht="11.25">
      <c r="A44" s="51">
        <v>38</v>
      </c>
      <c r="B44" s="52"/>
      <c r="C44" s="53" t="s">
        <v>97</v>
      </c>
      <c r="D44" s="54" t="s">
        <v>25</v>
      </c>
      <c r="E44" s="101" t="s">
        <v>97</v>
      </c>
      <c r="F44" s="55">
        <v>43728</v>
      </c>
      <c r="G44" s="56" t="s">
        <v>41</v>
      </c>
      <c r="H44" s="66">
        <v>39</v>
      </c>
      <c r="I44" s="66">
        <v>7</v>
      </c>
      <c r="J44" s="66">
        <v>7</v>
      </c>
      <c r="K44" s="67">
        <v>2</v>
      </c>
      <c r="L44" s="89">
        <v>703.5</v>
      </c>
      <c r="M44" s="90">
        <v>56</v>
      </c>
      <c r="N44" s="87">
        <f>M44/J44</f>
        <v>8</v>
      </c>
      <c r="O44" s="91">
        <f t="shared" si="0"/>
        <v>12.5625</v>
      </c>
      <c r="P44" s="57">
        <v>17103.5</v>
      </c>
      <c r="Q44" s="58">
        <v>1072</v>
      </c>
      <c r="R44" s="88">
        <f t="shared" si="5"/>
        <v>-0.9588680679393107</v>
      </c>
      <c r="S44" s="88">
        <f t="shared" si="6"/>
        <v>-0.9477611940298507</v>
      </c>
      <c r="T44" s="73">
        <v>17807</v>
      </c>
      <c r="U44" s="90">
        <v>1128</v>
      </c>
      <c r="V44" s="94">
        <f t="shared" si="7"/>
        <v>15.786347517730496</v>
      </c>
    </row>
    <row r="45" spans="1:22" s="59" customFormat="1" ht="11.25">
      <c r="A45" s="51">
        <v>39</v>
      </c>
      <c r="B45" s="52"/>
      <c r="C45" s="105" t="s">
        <v>57</v>
      </c>
      <c r="D45" s="54" t="s">
        <v>26</v>
      </c>
      <c r="E45" s="101" t="s">
        <v>57</v>
      </c>
      <c r="F45" s="55">
        <v>43672</v>
      </c>
      <c r="G45" s="56" t="s">
        <v>37</v>
      </c>
      <c r="H45" s="66">
        <v>39</v>
      </c>
      <c r="I45" s="66">
        <v>1</v>
      </c>
      <c r="J45" s="66">
        <v>1</v>
      </c>
      <c r="K45" s="67">
        <v>10</v>
      </c>
      <c r="L45" s="106">
        <v>779.999999989622</v>
      </c>
      <c r="M45" s="109">
        <v>52</v>
      </c>
      <c r="N45" s="87">
        <f>M45/J45</f>
        <v>52</v>
      </c>
      <c r="O45" s="91">
        <f t="shared" si="0"/>
        <v>14.999999999800423</v>
      </c>
      <c r="P45" s="57">
        <v>340</v>
      </c>
      <c r="Q45" s="58">
        <v>20</v>
      </c>
      <c r="R45" s="88">
        <f t="shared" si="5"/>
        <v>1.2941176470283</v>
      </c>
      <c r="S45" s="88">
        <f t="shared" si="6"/>
        <v>1.6</v>
      </c>
      <c r="T45" s="106">
        <v>121564</v>
      </c>
      <c r="U45" s="109">
        <v>8796</v>
      </c>
      <c r="V45" s="94">
        <f t="shared" si="7"/>
        <v>13.820372896771259</v>
      </c>
    </row>
    <row r="46" spans="1:22" s="59" customFormat="1" ht="11.25">
      <c r="A46" s="51">
        <v>40</v>
      </c>
      <c r="B46" s="52"/>
      <c r="C46" s="53" t="s">
        <v>98</v>
      </c>
      <c r="D46" s="54" t="s">
        <v>30</v>
      </c>
      <c r="E46" s="101" t="s">
        <v>99</v>
      </c>
      <c r="F46" s="55">
        <v>43728</v>
      </c>
      <c r="G46" s="56" t="s">
        <v>36</v>
      </c>
      <c r="H46" s="66">
        <v>68</v>
      </c>
      <c r="I46" s="66">
        <v>3</v>
      </c>
      <c r="J46" s="66">
        <v>3</v>
      </c>
      <c r="K46" s="67">
        <v>2</v>
      </c>
      <c r="L46" s="106">
        <v>418</v>
      </c>
      <c r="M46" s="107">
        <v>31</v>
      </c>
      <c r="N46" s="87">
        <f>M46/J46</f>
        <v>10.333333333333334</v>
      </c>
      <c r="O46" s="91">
        <f t="shared" si="0"/>
        <v>13.483870967741936</v>
      </c>
      <c r="P46" s="57">
        <v>36119.5</v>
      </c>
      <c r="Q46" s="65">
        <v>2148</v>
      </c>
      <c r="R46" s="88">
        <f t="shared" si="5"/>
        <v>-0.9884273038109609</v>
      </c>
      <c r="S46" s="88">
        <f t="shared" si="6"/>
        <v>-0.9855679702048417</v>
      </c>
      <c r="T46" s="108">
        <v>36537.5</v>
      </c>
      <c r="U46" s="107">
        <v>2179</v>
      </c>
      <c r="V46" s="94">
        <f t="shared" si="7"/>
        <v>16.76801284993116</v>
      </c>
    </row>
    <row r="47" spans="1:22" s="59" customFormat="1" ht="11.25">
      <c r="A47" s="51">
        <v>41</v>
      </c>
      <c r="B47" s="52"/>
      <c r="C47" s="53" t="s">
        <v>71</v>
      </c>
      <c r="D47" s="54" t="s">
        <v>30</v>
      </c>
      <c r="E47" s="101" t="s">
        <v>72</v>
      </c>
      <c r="F47" s="55">
        <v>43335</v>
      </c>
      <c r="G47" s="56" t="s">
        <v>36</v>
      </c>
      <c r="H47" s="66">
        <v>94</v>
      </c>
      <c r="I47" s="66">
        <v>1</v>
      </c>
      <c r="J47" s="66">
        <v>1</v>
      </c>
      <c r="K47" s="67">
        <v>4</v>
      </c>
      <c r="L47" s="106">
        <v>259.999999996541</v>
      </c>
      <c r="M47" s="107">
        <v>18</v>
      </c>
      <c r="N47" s="87">
        <f>M47/J47</f>
        <v>18</v>
      </c>
      <c r="O47" s="91">
        <f t="shared" si="0"/>
        <v>14.444444444252278</v>
      </c>
      <c r="P47" s="57">
        <v>3142</v>
      </c>
      <c r="Q47" s="65">
        <v>317</v>
      </c>
      <c r="R47" s="88">
        <f t="shared" si="5"/>
        <v>-0.9172501591354102</v>
      </c>
      <c r="S47" s="88">
        <f t="shared" si="6"/>
        <v>-0.943217665615142</v>
      </c>
      <c r="T47" s="108">
        <v>82962</v>
      </c>
      <c r="U47" s="107">
        <v>5119</v>
      </c>
      <c r="V47" s="94">
        <f t="shared" si="7"/>
        <v>16.206680992381326</v>
      </c>
    </row>
    <row r="48" spans="1:22" s="59" customFormat="1" ht="11.25">
      <c r="A48" s="51">
        <v>42</v>
      </c>
      <c r="B48" s="52"/>
      <c r="C48" s="53" t="s">
        <v>61</v>
      </c>
      <c r="D48" s="54" t="s">
        <v>28</v>
      </c>
      <c r="E48" s="101" t="s">
        <v>62</v>
      </c>
      <c r="F48" s="55">
        <v>43679</v>
      </c>
      <c r="G48" s="56" t="s">
        <v>31</v>
      </c>
      <c r="H48" s="66">
        <v>235</v>
      </c>
      <c r="I48" s="66">
        <v>1</v>
      </c>
      <c r="J48" s="66">
        <v>1</v>
      </c>
      <c r="K48" s="67">
        <v>7</v>
      </c>
      <c r="L48" s="89">
        <v>90</v>
      </c>
      <c r="M48" s="90">
        <v>6</v>
      </c>
      <c r="N48" s="87">
        <f>M48/J48</f>
        <v>6</v>
      </c>
      <c r="O48" s="91">
        <f t="shared" si="0"/>
        <v>15</v>
      </c>
      <c r="P48" s="57">
        <v>426</v>
      </c>
      <c r="Q48" s="58">
        <v>28</v>
      </c>
      <c r="R48" s="88">
        <f t="shared" si="5"/>
        <v>-0.7887323943661971</v>
      </c>
      <c r="S48" s="88">
        <f t="shared" si="6"/>
        <v>-0.7857142857142857</v>
      </c>
      <c r="T48" s="73">
        <v>733671.5</v>
      </c>
      <c r="U48" s="74">
        <v>44277</v>
      </c>
      <c r="V48" s="94">
        <f t="shared" si="7"/>
        <v>16.57003636199381</v>
      </c>
    </row>
    <row r="49" spans="1:22" s="59" customFormat="1" ht="11.25">
      <c r="A49" s="51">
        <v>43</v>
      </c>
      <c r="B49" s="52"/>
      <c r="C49" s="53" t="s">
        <v>84</v>
      </c>
      <c r="D49" s="54" t="s">
        <v>26</v>
      </c>
      <c r="E49" s="101" t="s">
        <v>84</v>
      </c>
      <c r="F49" s="55">
        <v>43714</v>
      </c>
      <c r="G49" s="56" t="s">
        <v>31</v>
      </c>
      <c r="H49" s="66">
        <v>118</v>
      </c>
      <c r="I49" s="66">
        <v>1</v>
      </c>
      <c r="J49" s="66">
        <v>1</v>
      </c>
      <c r="K49" s="67">
        <v>4</v>
      </c>
      <c r="L49" s="89">
        <v>25</v>
      </c>
      <c r="M49" s="90">
        <v>2</v>
      </c>
      <c r="N49" s="87">
        <f>M49/J49</f>
        <v>2</v>
      </c>
      <c r="O49" s="91">
        <f t="shared" si="0"/>
        <v>12.5</v>
      </c>
      <c r="P49" s="57">
        <v>1193</v>
      </c>
      <c r="Q49" s="58">
        <v>101</v>
      </c>
      <c r="R49" s="88">
        <f t="shared" si="5"/>
        <v>-0.9790444258172674</v>
      </c>
      <c r="S49" s="88">
        <f t="shared" si="6"/>
        <v>-0.9801980198019802</v>
      </c>
      <c r="T49" s="89">
        <v>129727</v>
      </c>
      <c r="U49" s="90">
        <v>7427</v>
      </c>
      <c r="V49" s="94">
        <f t="shared" si="7"/>
        <v>17.466944930658407</v>
      </c>
    </row>
    <row r="50" spans="1:22" s="59" customFormat="1" ht="11.25">
      <c r="A50" s="51">
        <v>44</v>
      </c>
      <c r="B50" s="52"/>
      <c r="C50" s="53" t="s">
        <v>81</v>
      </c>
      <c r="D50" s="54" t="s">
        <v>38</v>
      </c>
      <c r="E50" s="101" t="s">
        <v>81</v>
      </c>
      <c r="F50" s="55">
        <v>43714</v>
      </c>
      <c r="G50" s="56" t="s">
        <v>32</v>
      </c>
      <c r="H50" s="66">
        <v>175</v>
      </c>
      <c r="I50" s="66">
        <v>1</v>
      </c>
      <c r="J50" s="66">
        <v>1</v>
      </c>
      <c r="K50" s="67">
        <v>3</v>
      </c>
      <c r="L50" s="89">
        <v>10</v>
      </c>
      <c r="M50" s="90">
        <v>2</v>
      </c>
      <c r="N50" s="87">
        <f>M50/J50</f>
        <v>2</v>
      </c>
      <c r="O50" s="91">
        <f t="shared" si="0"/>
        <v>5</v>
      </c>
      <c r="P50" s="57">
        <v>9861.5</v>
      </c>
      <c r="Q50" s="58">
        <v>792</v>
      </c>
      <c r="R50" s="88">
        <f t="shared" si="5"/>
        <v>-0.9989859554834457</v>
      </c>
      <c r="S50" s="88">
        <f t="shared" si="6"/>
        <v>-0.9974747474747475</v>
      </c>
      <c r="T50" s="95">
        <v>145677</v>
      </c>
      <c r="U50" s="96">
        <v>9609</v>
      </c>
      <c r="V50" s="94">
        <f t="shared" si="7"/>
        <v>15.160474555104589</v>
      </c>
    </row>
  </sheetData>
  <sheetProtection selectLockedCells="1" selectUnlockedCells="1"/>
  <mergeCells count="9">
    <mergeCell ref="T4:V4"/>
    <mergeCell ref="L4:M4"/>
    <mergeCell ref="N4:O4"/>
    <mergeCell ref="P4:Q4"/>
    <mergeCell ref="R4:S4"/>
    <mergeCell ref="B1:C1"/>
    <mergeCell ref="L1:V3"/>
    <mergeCell ref="B2:C2"/>
    <mergeCell ref="B3:C3"/>
  </mergeCells>
  <hyperlinks>
    <hyperlink ref="B2" r:id="rId1" display="http://www.antraktsinema.com"/>
  </hyperlinks>
  <printOptions/>
  <pageMargins left="0.3" right="0.12986111111111112" top="0.1798611111111111" bottom="0.20972222222222223" header="0.5118055555555555" footer="0.5118055555555555"/>
  <pageSetup horizontalDpi="300" verticalDpi="300" orientation="landscape" paperSize="9" scale="4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213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 Yavuz - Antrakt</dc:creator>
  <cp:keywords/>
  <dc:description/>
  <cp:lastModifiedBy>Win7</cp:lastModifiedBy>
  <cp:lastPrinted>2019-05-25T10:12:45Z</cp:lastPrinted>
  <dcterms:created xsi:type="dcterms:W3CDTF">2006-03-15T09:07:04Z</dcterms:created>
  <dcterms:modified xsi:type="dcterms:W3CDTF">2019-10-04T18:16:57Z</dcterms:modified>
  <cp:category/>
  <cp:version/>
  <cp:contentType/>
  <cp:contentStatus/>
  <cp:revision>22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  <property fmtid="{D5CDD505-2E9C-101B-9397-08002B2CF9AE}" pid="3" name="_AdHocReviewCycleID">
    <vt:r8>-1892574857</vt:r8>
  </property>
  <property fmtid="{D5CDD505-2E9C-101B-9397-08002B2CF9AE}" pid="4" name="_AuthorEmail">
    <vt:lpwstr>Haluk.Kaplanoglu@warnerbros.com</vt:lpwstr>
  </property>
  <property fmtid="{D5CDD505-2E9C-101B-9397-08002B2CF9AE}" pid="5" name="_AuthorEmailDisplayName">
    <vt:lpwstr>Kaplanoglu, Haluk</vt:lpwstr>
  </property>
  <property fmtid="{D5CDD505-2E9C-101B-9397-08002B2CF9AE}" pid="6" name="_EmailSubject">
    <vt:lpwstr>New Weekend Ranking.xls</vt:lpwstr>
  </property>
</Properties>
</file>