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24060" windowHeight="8640" tabRatio="520" activeTab="0"/>
  </bookViews>
  <sheets>
    <sheet name="12-18.7.2019 (hafta)" sheetId="1" r:id="rId1"/>
  </sheets>
  <definedNames>
    <definedName name="Excel_BuiltIn__FilterDatabase" localSheetId="0">'12-18.7.2019 (hafta)'!$A$1:$V$87</definedName>
    <definedName name="_xlnm.Print_Area" localSheetId="0">'12-18.7.2019 (hafta)'!#REF!</definedName>
  </definedNames>
  <calcPr fullCalcOnLoad="1"/>
</workbook>
</file>

<file path=xl/sharedStrings.xml><?xml version="1.0" encoding="utf-8"?>
<sst xmlns="http://schemas.openxmlformats.org/spreadsheetml/2006/main" count="354" uniqueCount="179">
  <si>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</si>
  <si>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</si>
  <si>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</si>
  <si>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</si>
  <si>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</si>
  <si>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</si>
  <si>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</si>
  <si>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</si>
  <si>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</si>
  <si>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</si>
  <si>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</si>
  <si>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</si>
  <si>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</si>
  <si>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</si>
  <si>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</si>
  <si>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</si>
  <si>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</si>
  <si>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</si>
  <si>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</si>
  <si>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</si>
  <si>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</si>
  <si>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</si>
  <si>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</si>
  <si>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</si>
  <si>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</si>
  <si>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</si>
  <si>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</si>
  <si>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</si>
  <si>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</si>
  <si>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</si>
  <si>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</si>
  <si>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</si>
  <si>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</si>
  <si>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</si>
  <si>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</si>
  <si>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</si>
  <si>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</si>
  <si>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</si>
  <si>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13+15A</t>
  </si>
  <si>
    <t>BORG VS. MCENROE</t>
  </si>
  <si>
    <t>BORG MCENROE</t>
  </si>
  <si>
    <t>MC FİLM</t>
  </si>
  <si>
    <t>KURMACA</t>
  </si>
  <si>
    <t>BÜTÜN SAADETLER MÜMKÜNDÜR</t>
  </si>
  <si>
    <t>BÜTÜN SAADETLER MÜMKÜN</t>
  </si>
  <si>
    <t>18+</t>
  </si>
  <si>
    <t>M3 FİLM</t>
  </si>
  <si>
    <t>SOFRA SIRLARI</t>
  </si>
  <si>
    <t>İNTİKAM</t>
  </si>
  <si>
    <t>DALIDA</t>
  </si>
  <si>
    <t>THE DOUBLE LIFE OF VERONIQUE</t>
  </si>
  <si>
    <t>VERONIQUE'İN İKİLİ YAŞAMI</t>
  </si>
  <si>
    <t>NEFESİM KESİLEN KADAR</t>
  </si>
  <si>
    <t>NEFESİM KESİLENE KADAR</t>
  </si>
  <si>
    <t>CİNNET</t>
  </si>
  <si>
    <t>THE DARKEST MINDS</t>
  </si>
  <si>
    <t>KARANLIK ZİHİNLER</t>
  </si>
  <si>
    <t>GÜVERCİN</t>
  </si>
  <si>
    <t>CJET</t>
  </si>
  <si>
    <t>LA NUIT A DEVORE LE MONDE</t>
  </si>
  <si>
    <t>GECE DÜNYAYI YUTTUĞUNDA</t>
  </si>
  <si>
    <t>BAD TIMES AT THE EL ROYALE</t>
  </si>
  <si>
    <t>EL ROYAL'DE ZOR ZAMANLAR</t>
  </si>
  <si>
    <t>YOL ARKADAŞIM 2</t>
  </si>
  <si>
    <t>YOLARKADAŞIM 2</t>
  </si>
  <si>
    <t>MUSEO</t>
  </si>
  <si>
    <t>MÜZE</t>
  </si>
  <si>
    <t>MÜSLÜM</t>
  </si>
  <si>
    <t>CLIMAX</t>
  </si>
  <si>
    <t>BOHEMIAN RHAPSODY</t>
  </si>
  <si>
    <t>BORÇ</t>
  </si>
  <si>
    <t>YEŞİL REHBER</t>
  </si>
  <si>
    <t>GREEN BOOK</t>
  </si>
  <si>
    <t>HEDEFİM SENSİN</t>
  </si>
  <si>
    <t>SİHİRBAZIN BALONLARI</t>
  </si>
  <si>
    <t>AHI VIENE CASCARRABIAS</t>
  </si>
  <si>
    <t>BÖRÜ</t>
  </si>
  <si>
    <t>SE ROKH</t>
  </si>
  <si>
    <t>3 HAYAT</t>
  </si>
  <si>
    <t>HODJA FRA PJORT</t>
  </si>
  <si>
    <t>UÇAN HALI VE KAYIP ELMAS</t>
  </si>
  <si>
    <t>THE SISTERS BROTHERS</t>
  </si>
  <si>
    <t>SISTERS BİRADERLER</t>
  </si>
  <si>
    <t>AT ETERNITY'S GATE</t>
  </si>
  <si>
    <t>SONSUZLUĞUN KAPISINDA</t>
  </si>
  <si>
    <t>PAJAROS DE VERANO</t>
  </si>
  <si>
    <t>GÖÇ MEVSİMİ</t>
  </si>
  <si>
    <t>ALITA: BATTLE ANGLE</t>
  </si>
  <si>
    <t>ALITA: SAVAŞ MELEĞİ</t>
  </si>
  <si>
    <t>SİBEL</t>
  </si>
  <si>
    <t>TME FILMS</t>
  </si>
  <si>
    <t>ANADOLU TURNESİ</t>
  </si>
  <si>
    <t>DER KLEINE DRACHE KOKOSNUSS - AUF IN DEN DSCHUNGEL!</t>
  </si>
  <si>
    <t>SEVİMLİ EJDERHA KOKONAT: ORMANDA ŞENLİK</t>
  </si>
  <si>
    <t>AŞKTAN KAÇILMAZ</t>
  </si>
  <si>
    <t>DELİ VE DAHİ</t>
  </si>
  <si>
    <t>THE PROFFESSOR AND THE MADMAN</t>
  </si>
  <si>
    <t>JULIET, NAKED</t>
  </si>
  <si>
    <t>AVENGERS:ENDGAME</t>
  </si>
  <si>
    <t>EN LIBERTE</t>
  </si>
  <si>
    <t>SENİNLE BAŞIM DERTTE</t>
  </si>
  <si>
    <t>AVENGERS: ENDGAME</t>
  </si>
  <si>
    <t>ÇİFTE HAYATLAR</t>
  </si>
  <si>
    <t>DOUBLES VIES</t>
  </si>
  <si>
    <t>JOHN WICK 3:  PARABELLUM</t>
  </si>
  <si>
    <t>JOHN WICK 3</t>
  </si>
  <si>
    <t>DOOR IN THE WOODS</t>
  </si>
  <si>
    <t>LANETLİ KAPI "PARANORMAL ORMAN"</t>
  </si>
  <si>
    <t>AYKUT ENİŞTE</t>
  </si>
  <si>
    <t>MISSION KATHMANDU: THE ADVENTURES OF NELLY &amp; SIMON</t>
  </si>
  <si>
    <t>ACEMİ KAŞİFLER: GÖREVİMİZ KOCAAYAK</t>
  </si>
  <si>
    <t>ALADDIN</t>
  </si>
  <si>
    <t>YARAMAZLAR TAKIMI: ZAMANDA YOLCULUK</t>
  </si>
  <si>
    <t>SMESHARIKI. DEZHA VYU</t>
  </si>
  <si>
    <t>ENES BATUR: GERÇEK KAHRAMAN</t>
  </si>
  <si>
    <t>THE SECRET LIFE OF PETS 2</t>
  </si>
  <si>
    <t>EVCİL HAYVANLARIN GİZLİ YAŞAMI 2</t>
  </si>
  <si>
    <t>DARK PHOENIX</t>
  </si>
  <si>
    <t>X -MEN: DARK PHOENIX</t>
  </si>
  <si>
    <t>CONDORITO: LA PELICULA</t>
  </si>
  <si>
    <t>KAHRAMAN TAVUK UZAYDA</t>
  </si>
  <si>
    <t>HAYALİMDEKİ KÖY</t>
  </si>
  <si>
    <t>ROCKETMAN</t>
  </si>
  <si>
    <t>MAN IN BLACK: INTERNATIONAL</t>
  </si>
  <si>
    <t>SOLARIS</t>
  </si>
  <si>
    <t>STALKER</t>
  </si>
  <si>
    <t>AYNA</t>
  </si>
  <si>
    <t>İZ SÜRÜCÜ</t>
  </si>
  <si>
    <t>ZERKALO</t>
  </si>
  <si>
    <t>13++</t>
  </si>
  <si>
    <t>TOY STORY 4</t>
  </si>
  <si>
    <t>OYUNCAK HİKAYESİ 4</t>
  </si>
  <si>
    <t>ANNA</t>
  </si>
  <si>
    <t>THE WHITE CROW</t>
  </si>
  <si>
    <t>BEYAZ KARGA</t>
  </si>
  <si>
    <t>HOTEL MUMBAI</t>
  </si>
  <si>
    <t>KATİL BEBEK GERİ DÖNDÜ</t>
  </si>
  <si>
    <t>CHARLOTTE THE RETURN</t>
  </si>
  <si>
    <t>JOUEURS</t>
  </si>
  <si>
    <t>ATEŞLE OYNAYANLAR</t>
  </si>
  <si>
    <t>GEÇMİŞ OLSUN</t>
  </si>
  <si>
    <t>BAHTSIZ BEDRİ</t>
  </si>
  <si>
    <t>İFRİT</t>
  </si>
  <si>
    <t>SADKO</t>
  </si>
  <si>
    <t>KAHRAMAN PRENS SUALTI MACERALARI</t>
  </si>
  <si>
    <t>YESTERDAY</t>
  </si>
  <si>
    <t>ANNABELLE 3</t>
  </si>
  <si>
    <t>ANNABELLE COMES HOME</t>
  </si>
  <si>
    <t>COLETTE</t>
  </si>
  <si>
    <t>THE BOAT</t>
  </si>
  <si>
    <t>TEKNE</t>
  </si>
  <si>
    <t>KÜL EN SAF BEYAZDIR</t>
  </si>
  <si>
    <t>JIANG HU ER NV</t>
  </si>
  <si>
    <t>EFSUNLU KABİRDEN GELEN</t>
  </si>
  <si>
    <t>LILIANE SUSEWIND</t>
  </si>
  <si>
    <t>SEVİMLİ DOSTLAR</t>
  </si>
  <si>
    <t>MANYEO</t>
  </si>
  <si>
    <t>CURSE OF THE WITCH'S DOLL</t>
  </si>
  <si>
    <t>BEBEĞİN LANETİ</t>
  </si>
  <si>
    <t>TOLKIEN</t>
  </si>
  <si>
    <t>ÖRÜMCEK-ADAM: EVDEN UZAKTA</t>
  </si>
  <si>
    <t>SPIDER-MAN: FAR FROM HOME</t>
  </si>
  <si>
    <t>AMERICAN ANIMALS</t>
  </si>
  <si>
    <t>AMERİKAN SOYGUNU</t>
  </si>
  <si>
    <t>APORIA</t>
  </si>
  <si>
    <t>KIYAMET DENEYİ</t>
  </si>
  <si>
    <t>ESCAPE PLAN 3: THE EXTRACTORS</t>
  </si>
  <si>
    <t>KAÇIŞ PLANI 3</t>
  </si>
  <si>
    <t>TERRA WILLY: PLANETE INCONNUE</t>
  </si>
  <si>
    <t>ASTRONOT WILLY: MACERA GEZEGENİ</t>
  </si>
  <si>
    <t>YUVAYA DÖNÜŞ</t>
  </si>
  <si>
    <t>DEAD MAN</t>
  </si>
  <si>
    <t>ÖLÜ ADAM</t>
  </si>
  <si>
    <t>CİN DERESİ: MÜSFER</t>
  </si>
  <si>
    <t>AMOUREUX DE MA FEMME</t>
  </si>
  <si>
    <t>ARKADAŞIMIN AŞKI</t>
  </si>
  <si>
    <t>CRAWL</t>
  </si>
  <si>
    <t>ÖLÜMCÜL SULAR</t>
  </si>
  <si>
    <t>12 - 18 TEMMUZ  2019 / 28. VİZYON HAFTASI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</si>
</sst>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</numFmts>
  <fonts count="88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7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b/>
      <sz val="7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sz val="7"/>
      <color theme="1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  <font>
      <sz val="7"/>
      <color theme="1" tint="0.3499900102615356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56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6" applyNumberFormat="1" applyFont="1" applyFill="1" applyBorder="1" applyAlignment="1" applyProtection="1">
      <alignment horizontal="right" vertical="center"/>
      <protection locked="0"/>
    </xf>
    <xf numFmtId="3" fontId="74" fillId="0" borderId="14" xfId="46" applyNumberFormat="1" applyFont="1" applyFill="1" applyBorder="1" applyAlignment="1" applyProtection="1">
      <alignment horizontal="right" vertical="center"/>
      <protection locked="0"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41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85" fontId="6" fillId="0" borderId="14" xfId="143" applyNumberFormat="1" applyFont="1" applyFill="1" applyBorder="1" applyAlignment="1" applyProtection="1">
      <alignment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41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9" applyNumberFormat="1" applyFont="1" applyFill="1" applyBorder="1" applyAlignment="1" applyProtection="1">
      <alignment horizontal="right" vertical="center"/>
      <protection/>
    </xf>
    <xf numFmtId="3" fontId="21" fillId="0" borderId="14" xfId="69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68" applyNumberFormat="1" applyFont="1" applyFill="1" applyBorder="1" applyAlignment="1">
      <alignment horizontal="right" vertical="center" shrinkToFit="1"/>
      <protection/>
    </xf>
    <xf numFmtId="3" fontId="21" fillId="0" borderId="14" xfId="68" applyNumberFormat="1" applyFont="1" applyFill="1" applyBorder="1" applyAlignment="1">
      <alignment horizontal="right" vertical="center" shrinkToFit="1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0" fontId="82" fillId="0" borderId="14" xfId="0" applyFont="1" applyFill="1" applyBorder="1" applyAlignment="1">
      <alignment vertical="center"/>
    </xf>
    <xf numFmtId="189" fontId="82" fillId="0" borderId="14" xfId="0" applyNumberFormat="1" applyFont="1" applyFill="1" applyBorder="1" applyAlignment="1">
      <alignment vertical="center"/>
    </xf>
    <xf numFmtId="0" fontId="83" fillId="0" borderId="14" xfId="0" applyFont="1" applyFill="1" applyBorder="1" applyAlignment="1">
      <alignment vertical="center"/>
    </xf>
    <xf numFmtId="18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4" fillId="0" borderId="14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14" xfId="0" applyFont="1" applyBorder="1" applyAlignment="1">
      <alignment horizontal="center" vertical="center"/>
    </xf>
    <xf numFmtId="4" fontId="84" fillId="0" borderId="14" xfId="0" applyNumberFormat="1" applyFont="1" applyBorder="1" applyAlignment="1">
      <alignment vertical="center"/>
    </xf>
    <xf numFmtId="3" fontId="84" fillId="0" borderId="14" xfId="0" applyNumberFormat="1" applyFont="1" applyBorder="1" applyAlignment="1">
      <alignment vertical="center"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0" fontId="84" fillId="0" borderId="14" xfId="0" applyFont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9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189" fontId="31" fillId="0" borderId="14" xfId="0" applyNumberFormat="1" applyFont="1" applyFill="1" applyBorder="1" applyAlignment="1">
      <alignment vertical="center"/>
    </xf>
    <xf numFmtId="189" fontId="87" fillId="0" borderId="14" xfId="0" applyNumberFormat="1" applyFont="1" applyFill="1" applyBorder="1" applyAlignment="1">
      <alignment vertical="center"/>
    </xf>
    <xf numFmtId="189" fontId="87" fillId="0" borderId="14" xfId="0" applyNumberFormat="1" applyFont="1" applyFill="1" applyBorder="1" applyAlignment="1">
      <alignment vertical="center"/>
    </xf>
    <xf numFmtId="0" fontId="87" fillId="35" borderId="14" xfId="0" applyFont="1" applyFill="1" applyBorder="1" applyAlignment="1" applyProtection="1">
      <alignment horizontal="left" vertical="center"/>
      <protection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5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4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3" xfId="54"/>
    <cellStyle name="Binlik Ayracı 4" xfId="55"/>
    <cellStyle name="Binlik Ayracı 4 2" xfId="56"/>
    <cellStyle name="Binlik Ayracı 5" xfId="57"/>
    <cellStyle name="Binlik Ayracı 6" xfId="58"/>
    <cellStyle name="Binlik Ayracı 6 2" xfId="59"/>
    <cellStyle name="Binlik Ayracı 7" xfId="60"/>
    <cellStyle name="Binlik Ayracı 7 2" xfId="61"/>
    <cellStyle name="Comma 2" xfId="62"/>
    <cellStyle name="Comma 2 2" xfId="63"/>
    <cellStyle name="Comma 2 3" xfId="64"/>
    <cellStyle name="Comma 2 3 2" xfId="65"/>
    <cellStyle name="Comma 4" xfId="66"/>
    <cellStyle name="Çıkış" xfId="67"/>
    <cellStyle name="Excel Built-in Normal" xfId="68"/>
    <cellStyle name="Excel_BuiltIn_İyi 1" xfId="69"/>
    <cellStyle name="Giriş" xfId="70"/>
    <cellStyle name="Hesaplama" xfId="71"/>
    <cellStyle name="İşaretli Hücre" xfId="72"/>
    <cellStyle name="İyi" xfId="73"/>
    <cellStyle name="Followed Hyperlink" xfId="74"/>
    <cellStyle name="Hyperlink" xfId="75"/>
    <cellStyle name="Köprü 2" xfId="76"/>
    <cellStyle name="Kötü" xfId="77"/>
    <cellStyle name="Normal 10" xfId="78"/>
    <cellStyle name="Normal 11" xfId="79"/>
    <cellStyle name="Normal 11 2" xfId="80"/>
    <cellStyle name="Normal 12" xfId="81"/>
    <cellStyle name="Normal 12 2" xfId="82"/>
    <cellStyle name="Normal 13" xfId="83"/>
    <cellStyle name="Normal 14" xfId="84"/>
    <cellStyle name="Normal 2" xfId="85"/>
    <cellStyle name="Normal 2 10 10" xfId="86"/>
    <cellStyle name="Normal 2 10 10 2" xfId="87"/>
    <cellStyle name="Normal 2 2" xfId="88"/>
    <cellStyle name="Normal 2 2 2" xfId="89"/>
    <cellStyle name="Normal 2 2 2 2" xfId="90"/>
    <cellStyle name="Normal 2 2 3" xfId="91"/>
    <cellStyle name="Normal 2 2 4" xfId="92"/>
    <cellStyle name="Normal 2 2 5" xfId="93"/>
    <cellStyle name="Normal 2 2 5 2" xfId="94"/>
    <cellStyle name="Normal 2 3" xfId="95"/>
    <cellStyle name="Normal 2 4" xfId="96"/>
    <cellStyle name="Normal 2 5" xfId="97"/>
    <cellStyle name="Normal 2 5 2" xfId="98"/>
    <cellStyle name="Normal 2 6" xfId="99"/>
    <cellStyle name="Normal 2 7" xfId="100"/>
    <cellStyle name="Normal 3" xfId="101"/>
    <cellStyle name="Normal 3 2" xfId="102"/>
    <cellStyle name="Normal 4" xfId="103"/>
    <cellStyle name="Normal 4 2" xfId="104"/>
    <cellStyle name="Normal 5" xfId="105"/>
    <cellStyle name="Normal 5 2" xfId="106"/>
    <cellStyle name="Normal 5 2 2" xfId="107"/>
    <cellStyle name="Normal 5 3" xfId="108"/>
    <cellStyle name="Normal 5 4" xfId="109"/>
    <cellStyle name="Normal 5 5" xfId="110"/>
    <cellStyle name="Normal 6" xfId="111"/>
    <cellStyle name="Normal 6 2" xfId="112"/>
    <cellStyle name="Normal 6 3" xfId="113"/>
    <cellStyle name="Normal 6 4" xfId="114"/>
    <cellStyle name="Normal 7" xfId="115"/>
    <cellStyle name="Normal 7 2" xfId="116"/>
    <cellStyle name="Normal 8" xfId="117"/>
    <cellStyle name="Normal 9" xfId="118"/>
    <cellStyle name="Not" xfId="119"/>
    <cellStyle name="Nötr" xfId="120"/>
    <cellStyle name="Onaylı" xfId="121"/>
    <cellStyle name="Currency" xfId="122"/>
    <cellStyle name="Currency [0]" xfId="123"/>
    <cellStyle name="ParaBirimi 2" xfId="124"/>
    <cellStyle name="ParaBirimi 3" xfId="125"/>
    <cellStyle name="Toplam" xfId="126"/>
    <cellStyle name="Uyarı Metni" xfId="127"/>
    <cellStyle name="Virgül 10" xfId="128"/>
    <cellStyle name="Virgül 2" xfId="129"/>
    <cellStyle name="Virgül 2 2" xfId="130"/>
    <cellStyle name="Virgül 2 2 4" xfId="131"/>
    <cellStyle name="Virgül 3" xfId="132"/>
    <cellStyle name="Virgül 3 2" xfId="133"/>
    <cellStyle name="Virgül 4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  <cellStyle name="Yüzde 2 2" xfId="143"/>
    <cellStyle name="Yüzde 2 3" xfId="144"/>
    <cellStyle name="Yüzde 2 4" xfId="145"/>
    <cellStyle name="Yüzde 2 4 2" xfId="146"/>
    <cellStyle name="Yüzde 3" xfId="147"/>
    <cellStyle name="Yüzde 4" xfId="148"/>
    <cellStyle name="Yüzde 5" xfId="149"/>
    <cellStyle name="Yüzde 6" xfId="150"/>
    <cellStyle name="Yüzde 6 2" xfId="151"/>
    <cellStyle name="Yüzde 7" xfId="152"/>
    <cellStyle name="Yüzde 7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34.281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3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7109375" style="12" bestFit="1" customWidth="1"/>
    <col min="20" max="20" width="9.00390625" style="13" bestFit="1" customWidth="1"/>
    <col min="21" max="21" width="6.574218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137" t="s">
        <v>0</v>
      </c>
      <c r="C1" s="137"/>
      <c r="D1" s="19"/>
      <c r="E1" s="20"/>
      <c r="F1" s="21"/>
      <c r="G1" s="20"/>
      <c r="H1" s="22"/>
      <c r="I1" s="75"/>
      <c r="J1" s="78"/>
      <c r="K1" s="22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s="23" customFormat="1" ht="12.75">
      <c r="A2" s="18"/>
      <c r="B2" s="139" t="s">
        <v>1</v>
      </c>
      <c r="C2" s="139"/>
      <c r="D2" s="24"/>
      <c r="E2" s="25"/>
      <c r="F2" s="26"/>
      <c r="G2" s="25"/>
      <c r="H2" s="27"/>
      <c r="I2" s="27"/>
      <c r="J2" s="79"/>
      <c r="K2" s="2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s="23" customFormat="1" ht="11.25">
      <c r="A3" s="18"/>
      <c r="B3" s="140" t="s">
        <v>178</v>
      </c>
      <c r="C3" s="140"/>
      <c r="D3" s="29"/>
      <c r="E3" s="30"/>
      <c r="F3" s="31"/>
      <c r="G3" s="30"/>
      <c r="H3" s="32"/>
      <c r="I3" s="32"/>
      <c r="J3" s="80"/>
      <c r="K3" s="32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s="39" customFormat="1" ht="11.25">
      <c r="A4" s="33"/>
      <c r="B4" s="34"/>
      <c r="C4" s="35"/>
      <c r="D4" s="36"/>
      <c r="E4" s="35"/>
      <c r="F4" s="37"/>
      <c r="G4" s="38"/>
      <c r="H4" s="38"/>
      <c r="I4" s="76"/>
      <c r="J4" s="81"/>
      <c r="K4" s="38"/>
      <c r="L4" s="141" t="s">
        <v>3</v>
      </c>
      <c r="M4" s="141"/>
      <c r="N4" s="141" t="s">
        <v>3</v>
      </c>
      <c r="O4" s="141"/>
      <c r="P4" s="141" t="s">
        <v>4</v>
      </c>
      <c r="Q4" s="141"/>
      <c r="R4" s="141" t="s">
        <v>2</v>
      </c>
      <c r="S4" s="141"/>
      <c r="T4" s="141" t="s">
        <v>5</v>
      </c>
      <c r="U4" s="141"/>
      <c r="V4" s="141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77" t="s">
        <v>12</v>
      </c>
      <c r="J5" s="82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52"/>
      <c r="C7" s="61" t="s">
        <v>161</v>
      </c>
      <c r="D7" s="62" t="s">
        <v>26</v>
      </c>
      <c r="E7" s="116" t="s">
        <v>160</v>
      </c>
      <c r="F7" s="63">
        <v>43651</v>
      </c>
      <c r="G7" s="56" t="s">
        <v>27</v>
      </c>
      <c r="H7" s="68">
        <v>373</v>
      </c>
      <c r="I7" s="68">
        <v>374</v>
      </c>
      <c r="J7" s="84">
        <v>495</v>
      </c>
      <c r="K7" s="67">
        <v>2</v>
      </c>
      <c r="L7" s="89">
        <v>4244583</v>
      </c>
      <c r="M7" s="90">
        <v>226976</v>
      </c>
      <c r="N7" s="86">
        <f aca="true" t="shared" si="0" ref="N7:N38">M7/J7</f>
        <v>458.53737373737374</v>
      </c>
      <c r="O7" s="91">
        <f aca="true" t="shared" si="1" ref="O7:O38">L7/M7</f>
        <v>18.70058067813337</v>
      </c>
      <c r="P7" s="57">
        <v>8109979</v>
      </c>
      <c r="Q7" s="58">
        <v>431743</v>
      </c>
      <c r="R7" s="88">
        <f>IF(P7&lt;&gt;0,-(P7-L7)/P7,"")</f>
        <v>-0.4766221959391017</v>
      </c>
      <c r="S7" s="88">
        <f>IF(Q7&lt;&gt;0,-(Q7-M7)/Q7,"")</f>
        <v>-0.47427983777386085</v>
      </c>
      <c r="T7" s="92">
        <v>12354562</v>
      </c>
      <c r="U7" s="93">
        <v>658719</v>
      </c>
      <c r="V7" s="94">
        <f aca="true" t="shared" si="2" ref="V7:V38">T7/U7</f>
        <v>18.755435929432732</v>
      </c>
    </row>
    <row r="8" spans="1:22" s="59" customFormat="1" ht="11.25">
      <c r="A8" s="51">
        <v>2</v>
      </c>
      <c r="B8" s="52"/>
      <c r="C8" s="53" t="s">
        <v>130</v>
      </c>
      <c r="D8" s="54" t="s">
        <v>30</v>
      </c>
      <c r="E8" s="115" t="s">
        <v>131</v>
      </c>
      <c r="F8" s="55">
        <v>43636</v>
      </c>
      <c r="G8" s="56" t="s">
        <v>23</v>
      </c>
      <c r="H8" s="66">
        <v>350</v>
      </c>
      <c r="I8" s="66">
        <v>325</v>
      </c>
      <c r="J8" s="84">
        <v>325</v>
      </c>
      <c r="K8" s="67">
        <v>4</v>
      </c>
      <c r="L8" s="89">
        <v>1635519</v>
      </c>
      <c r="M8" s="90">
        <v>96600</v>
      </c>
      <c r="N8" s="86">
        <f t="shared" si="0"/>
        <v>297.2307692307692</v>
      </c>
      <c r="O8" s="91">
        <f t="shared" si="1"/>
        <v>16.93083850931677</v>
      </c>
      <c r="P8" s="57">
        <v>1682378</v>
      </c>
      <c r="Q8" s="58">
        <v>101936</v>
      </c>
      <c r="R8" s="88">
        <f>IF(P8&lt;&gt;0,-(P8-L8)/P8,"")</f>
        <v>-0.027852836877324833</v>
      </c>
      <c r="S8" s="88">
        <f>IF(Q8&lt;&gt;0,-(Q8-M8)/Q8,"")</f>
        <v>-0.052346570397111915</v>
      </c>
      <c r="T8" s="89">
        <v>8925413</v>
      </c>
      <c r="U8" s="90">
        <v>550548</v>
      </c>
      <c r="V8" s="94">
        <f t="shared" si="2"/>
        <v>16.21187071790289</v>
      </c>
    </row>
    <row r="9" spans="1:22" s="59" customFormat="1" ht="11.25">
      <c r="A9" s="51">
        <v>3</v>
      </c>
      <c r="B9" s="60" t="s">
        <v>24</v>
      </c>
      <c r="C9" s="53" t="s">
        <v>176</v>
      </c>
      <c r="D9" s="54">
        <v>15</v>
      </c>
      <c r="E9" s="115" t="s">
        <v>177</v>
      </c>
      <c r="F9" s="55">
        <v>43658</v>
      </c>
      <c r="G9" s="56" t="s">
        <v>23</v>
      </c>
      <c r="H9" s="66">
        <v>250</v>
      </c>
      <c r="I9" s="66">
        <v>250</v>
      </c>
      <c r="J9" s="84">
        <v>250</v>
      </c>
      <c r="K9" s="67">
        <v>1</v>
      </c>
      <c r="L9" s="89">
        <v>973584</v>
      </c>
      <c r="M9" s="90">
        <v>54358</v>
      </c>
      <c r="N9" s="86">
        <f t="shared" si="0"/>
        <v>217.432</v>
      </c>
      <c r="O9" s="91">
        <f t="shared" si="1"/>
        <v>17.910592737039625</v>
      </c>
      <c r="P9" s="57"/>
      <c r="Q9" s="58"/>
      <c r="R9" s="88"/>
      <c r="S9" s="88"/>
      <c r="T9" s="89">
        <v>973584</v>
      </c>
      <c r="U9" s="90">
        <v>54358</v>
      </c>
      <c r="V9" s="94">
        <f t="shared" si="2"/>
        <v>17.910592737039625</v>
      </c>
    </row>
    <row r="10" spans="1:22" s="59" customFormat="1" ht="11.25">
      <c r="A10" s="51">
        <v>4</v>
      </c>
      <c r="B10" s="52"/>
      <c r="C10" s="61" t="s">
        <v>147</v>
      </c>
      <c r="D10" s="62" t="s">
        <v>25</v>
      </c>
      <c r="E10" s="116" t="s">
        <v>146</v>
      </c>
      <c r="F10" s="63">
        <v>43644</v>
      </c>
      <c r="G10" s="56" t="s">
        <v>27</v>
      </c>
      <c r="H10" s="68">
        <v>314</v>
      </c>
      <c r="I10" s="68">
        <v>259</v>
      </c>
      <c r="J10" s="84">
        <v>259</v>
      </c>
      <c r="K10" s="67">
        <v>3</v>
      </c>
      <c r="L10" s="89">
        <v>858184</v>
      </c>
      <c r="M10" s="90">
        <v>50553</v>
      </c>
      <c r="N10" s="86">
        <f t="shared" si="0"/>
        <v>195.1853281853282</v>
      </c>
      <c r="O10" s="91">
        <f t="shared" si="1"/>
        <v>16.975926255612922</v>
      </c>
      <c r="P10" s="57">
        <v>1214962</v>
      </c>
      <c r="Q10" s="58">
        <v>72792</v>
      </c>
      <c r="R10" s="88">
        <f>IF(P10&lt;&gt;0,-(P10-L10)/P10,"")</f>
        <v>-0.29365362867316014</v>
      </c>
      <c r="S10" s="88">
        <f>IF(Q10&lt;&gt;0,-(Q10-M10)/Q10,"")</f>
        <v>-0.30551434223541046</v>
      </c>
      <c r="T10" s="92">
        <v>4252880</v>
      </c>
      <c r="U10" s="93">
        <v>245031</v>
      </c>
      <c r="V10" s="94">
        <f t="shared" si="2"/>
        <v>17.356497749264378</v>
      </c>
    </row>
    <row r="11" spans="1:22" s="59" customFormat="1" ht="11.25">
      <c r="A11" s="51">
        <v>5</v>
      </c>
      <c r="B11" s="60" t="s">
        <v>24</v>
      </c>
      <c r="C11" s="53" t="s">
        <v>166</v>
      </c>
      <c r="D11" s="54" t="s">
        <v>25</v>
      </c>
      <c r="E11" s="115" t="s">
        <v>167</v>
      </c>
      <c r="F11" s="55">
        <v>43658</v>
      </c>
      <c r="G11" s="56" t="s">
        <v>31</v>
      </c>
      <c r="H11" s="66">
        <v>316</v>
      </c>
      <c r="I11" s="66">
        <v>316</v>
      </c>
      <c r="J11" s="84">
        <v>317</v>
      </c>
      <c r="K11" s="67">
        <v>1</v>
      </c>
      <c r="L11" s="89">
        <v>823190</v>
      </c>
      <c r="M11" s="90">
        <v>49351</v>
      </c>
      <c r="N11" s="86">
        <f t="shared" si="0"/>
        <v>155.6813880126183</v>
      </c>
      <c r="O11" s="91">
        <f t="shared" si="1"/>
        <v>16.680310429373264</v>
      </c>
      <c r="P11" s="57"/>
      <c r="Q11" s="58"/>
      <c r="R11" s="88"/>
      <c r="S11" s="88"/>
      <c r="T11" s="89">
        <v>823190</v>
      </c>
      <c r="U11" s="90">
        <v>49351</v>
      </c>
      <c r="V11" s="94">
        <f t="shared" si="2"/>
        <v>16.680310429373264</v>
      </c>
    </row>
    <row r="12" spans="1:22" s="59" customFormat="1" ht="11.25">
      <c r="A12" s="51">
        <v>6</v>
      </c>
      <c r="B12" s="52"/>
      <c r="C12" s="53" t="s">
        <v>108</v>
      </c>
      <c r="D12" s="54" t="s">
        <v>33</v>
      </c>
      <c r="E12" s="115" t="s">
        <v>108</v>
      </c>
      <c r="F12" s="55">
        <v>43501</v>
      </c>
      <c r="G12" s="117" t="s">
        <v>58</v>
      </c>
      <c r="H12" s="66">
        <v>374</v>
      </c>
      <c r="I12" s="66">
        <v>139</v>
      </c>
      <c r="J12" s="84">
        <v>141</v>
      </c>
      <c r="K12" s="67">
        <v>8</v>
      </c>
      <c r="L12" s="89">
        <v>281747</v>
      </c>
      <c r="M12" s="90">
        <v>25911</v>
      </c>
      <c r="N12" s="86">
        <f t="shared" si="0"/>
        <v>183.7659574468085</v>
      </c>
      <c r="O12" s="91">
        <f t="shared" si="1"/>
        <v>10.873644398132068</v>
      </c>
      <c r="P12" s="57">
        <v>344894</v>
      </c>
      <c r="Q12" s="58">
        <v>31721</v>
      </c>
      <c r="R12" s="88">
        <f>IF(P12&lt;&gt;0,-(P12-L12)/P12,"")</f>
        <v>-0.18309103666633805</v>
      </c>
      <c r="S12" s="88">
        <f>IF(Q12&lt;&gt;0,-(Q12-M12)/Q12,"")</f>
        <v>-0.18315942120361905</v>
      </c>
      <c r="T12" s="89">
        <v>7354634</v>
      </c>
      <c r="U12" s="90">
        <v>527265</v>
      </c>
      <c r="V12" s="94">
        <f t="shared" si="2"/>
        <v>13.948648212947948</v>
      </c>
    </row>
    <row r="13" spans="1:22" s="59" customFormat="1" ht="11.25">
      <c r="A13" s="51">
        <v>7</v>
      </c>
      <c r="B13" s="60" t="s">
        <v>24</v>
      </c>
      <c r="C13" s="53" t="s">
        <v>168</v>
      </c>
      <c r="D13" s="54" t="s">
        <v>33</v>
      </c>
      <c r="E13" s="115" t="s">
        <v>169</v>
      </c>
      <c r="F13" s="55">
        <v>43658</v>
      </c>
      <c r="G13" s="56" t="s">
        <v>31</v>
      </c>
      <c r="H13" s="66">
        <v>230</v>
      </c>
      <c r="I13" s="66">
        <v>230</v>
      </c>
      <c r="J13" s="84">
        <v>230</v>
      </c>
      <c r="K13" s="67">
        <v>1</v>
      </c>
      <c r="L13" s="89">
        <v>383368.5</v>
      </c>
      <c r="M13" s="90">
        <v>23185</v>
      </c>
      <c r="N13" s="86">
        <f t="shared" si="0"/>
        <v>100.80434782608695</v>
      </c>
      <c r="O13" s="91">
        <f t="shared" si="1"/>
        <v>16.53519516929049</v>
      </c>
      <c r="P13" s="57"/>
      <c r="Q13" s="58"/>
      <c r="R13" s="88"/>
      <c r="S13" s="88"/>
      <c r="T13" s="89">
        <v>383368.5</v>
      </c>
      <c r="U13" s="90">
        <v>23185</v>
      </c>
      <c r="V13" s="94">
        <f t="shared" si="2"/>
        <v>16.53519516929049</v>
      </c>
    </row>
    <row r="14" spans="1:22" s="59" customFormat="1" ht="11.25">
      <c r="A14" s="51">
        <v>8</v>
      </c>
      <c r="B14" s="52"/>
      <c r="C14" s="53" t="s">
        <v>153</v>
      </c>
      <c r="D14" s="54" t="s">
        <v>45</v>
      </c>
      <c r="E14" s="115" t="s">
        <v>153</v>
      </c>
      <c r="F14" s="55">
        <v>43651</v>
      </c>
      <c r="G14" s="56" t="s">
        <v>31</v>
      </c>
      <c r="H14" s="66">
        <v>247</v>
      </c>
      <c r="I14" s="66">
        <v>163</v>
      </c>
      <c r="J14" s="84">
        <v>163</v>
      </c>
      <c r="K14" s="67">
        <v>2</v>
      </c>
      <c r="L14" s="89">
        <v>237352.5</v>
      </c>
      <c r="M14" s="90">
        <v>14369</v>
      </c>
      <c r="N14" s="86">
        <f t="shared" si="0"/>
        <v>88.15337423312883</v>
      </c>
      <c r="O14" s="91">
        <f t="shared" si="1"/>
        <v>16.518372886074186</v>
      </c>
      <c r="P14" s="57">
        <v>456687</v>
      </c>
      <c r="Q14" s="58">
        <v>27937</v>
      </c>
      <c r="R14" s="88">
        <f aca="true" t="shared" si="3" ref="R14:S17">IF(P14&lt;&gt;0,-(P14-L14)/P14,"")</f>
        <v>-0.4802731411229135</v>
      </c>
      <c r="S14" s="88">
        <f t="shared" si="3"/>
        <v>-0.4856641729605899</v>
      </c>
      <c r="T14" s="89">
        <v>694039.5</v>
      </c>
      <c r="U14" s="90">
        <v>42306</v>
      </c>
      <c r="V14" s="94">
        <f t="shared" si="2"/>
        <v>16.40522620904836</v>
      </c>
    </row>
    <row r="15" spans="1:22" s="59" customFormat="1" ht="11.25">
      <c r="A15" s="51">
        <v>9</v>
      </c>
      <c r="B15" s="52"/>
      <c r="C15" s="53" t="s">
        <v>115</v>
      </c>
      <c r="D15" s="54" t="s">
        <v>28</v>
      </c>
      <c r="E15" s="115" t="s">
        <v>116</v>
      </c>
      <c r="F15" s="55">
        <v>43621</v>
      </c>
      <c r="G15" s="56" t="s">
        <v>23</v>
      </c>
      <c r="H15" s="66">
        <v>315</v>
      </c>
      <c r="I15" s="66">
        <v>83</v>
      </c>
      <c r="J15" s="84">
        <v>83</v>
      </c>
      <c r="K15" s="67">
        <v>6</v>
      </c>
      <c r="L15" s="89">
        <v>199601</v>
      </c>
      <c r="M15" s="90">
        <v>10304</v>
      </c>
      <c r="N15" s="86">
        <f t="shared" si="0"/>
        <v>124.144578313253</v>
      </c>
      <c r="O15" s="91">
        <f t="shared" si="1"/>
        <v>19.3712150621118</v>
      </c>
      <c r="P15" s="57">
        <v>317161</v>
      </c>
      <c r="Q15" s="58">
        <v>17395</v>
      </c>
      <c r="R15" s="88">
        <f t="shared" si="3"/>
        <v>-0.37066348006217664</v>
      </c>
      <c r="S15" s="88">
        <f t="shared" si="3"/>
        <v>-0.407645875251509</v>
      </c>
      <c r="T15" s="89">
        <v>5865582</v>
      </c>
      <c r="U15" s="90">
        <v>371636</v>
      </c>
      <c r="V15" s="94">
        <f t="shared" si="2"/>
        <v>15.783137263343702</v>
      </c>
    </row>
    <row r="16" spans="1:22" s="59" customFormat="1" ht="11.25">
      <c r="A16" s="51">
        <v>10</v>
      </c>
      <c r="B16" s="52"/>
      <c r="C16" s="61" t="s">
        <v>104</v>
      </c>
      <c r="D16" s="62" t="s">
        <v>25</v>
      </c>
      <c r="E16" s="116" t="s">
        <v>105</v>
      </c>
      <c r="F16" s="63">
        <v>43601</v>
      </c>
      <c r="G16" s="56" t="s">
        <v>29</v>
      </c>
      <c r="H16" s="68">
        <v>353</v>
      </c>
      <c r="I16" s="87">
        <v>57</v>
      </c>
      <c r="J16" s="85">
        <v>57</v>
      </c>
      <c r="K16" s="67">
        <v>9</v>
      </c>
      <c r="L16" s="97">
        <v>162103</v>
      </c>
      <c r="M16" s="98">
        <v>7835</v>
      </c>
      <c r="N16" s="86">
        <f t="shared" si="0"/>
        <v>137.4561403508772</v>
      </c>
      <c r="O16" s="91">
        <f t="shared" si="1"/>
        <v>20.6895979578813</v>
      </c>
      <c r="P16" s="57">
        <v>293065.5</v>
      </c>
      <c r="Q16" s="58">
        <v>15333</v>
      </c>
      <c r="R16" s="88">
        <f t="shared" si="3"/>
        <v>-0.4468710919572587</v>
      </c>
      <c r="S16" s="88">
        <f t="shared" si="3"/>
        <v>-0.489010630665884</v>
      </c>
      <c r="T16" s="97">
        <v>16586455.09</v>
      </c>
      <c r="U16" s="98">
        <v>938372</v>
      </c>
      <c r="V16" s="94">
        <f t="shared" si="2"/>
        <v>17.675777932419127</v>
      </c>
    </row>
    <row r="17" spans="1:22" s="59" customFormat="1" ht="11.25">
      <c r="A17" s="51">
        <v>11</v>
      </c>
      <c r="B17" s="52"/>
      <c r="C17" s="53" t="s">
        <v>63</v>
      </c>
      <c r="D17" s="54" t="s">
        <v>26</v>
      </c>
      <c r="E17" s="115" t="s">
        <v>64</v>
      </c>
      <c r="F17" s="55">
        <v>43385</v>
      </c>
      <c r="G17" s="56" t="s">
        <v>58</v>
      </c>
      <c r="H17" s="66">
        <v>400</v>
      </c>
      <c r="I17" s="66">
        <v>55</v>
      </c>
      <c r="J17" s="84">
        <v>56</v>
      </c>
      <c r="K17" s="67">
        <v>13</v>
      </c>
      <c r="L17" s="89">
        <v>59283</v>
      </c>
      <c r="M17" s="90">
        <v>6458</v>
      </c>
      <c r="N17" s="86">
        <f t="shared" si="0"/>
        <v>115.32142857142857</v>
      </c>
      <c r="O17" s="91">
        <f t="shared" si="1"/>
        <v>9.179777020749459</v>
      </c>
      <c r="P17" s="57">
        <v>1010</v>
      </c>
      <c r="Q17" s="58">
        <v>101</v>
      </c>
      <c r="R17" s="88">
        <f t="shared" si="3"/>
        <v>57.69603960396039</v>
      </c>
      <c r="S17" s="88">
        <f t="shared" si="3"/>
        <v>62.94059405940594</v>
      </c>
      <c r="T17" s="89">
        <v>29845536</v>
      </c>
      <c r="U17" s="90">
        <v>2343028</v>
      </c>
      <c r="V17" s="94">
        <f t="shared" si="2"/>
        <v>12.738019349320624</v>
      </c>
    </row>
    <row r="18" spans="1:22" s="59" customFormat="1" ht="11.25">
      <c r="A18" s="51">
        <v>12</v>
      </c>
      <c r="B18" s="60" t="s">
        <v>24</v>
      </c>
      <c r="C18" s="53" t="s">
        <v>164</v>
      </c>
      <c r="D18" s="54" t="s">
        <v>45</v>
      </c>
      <c r="E18" s="115" t="s">
        <v>165</v>
      </c>
      <c r="F18" s="55">
        <v>43658</v>
      </c>
      <c r="G18" s="56" t="s">
        <v>32</v>
      </c>
      <c r="H18" s="66">
        <v>75</v>
      </c>
      <c r="I18" s="66">
        <v>75</v>
      </c>
      <c r="J18" s="84">
        <v>75</v>
      </c>
      <c r="K18" s="67">
        <v>1</v>
      </c>
      <c r="L18" s="89">
        <v>88991</v>
      </c>
      <c r="M18" s="90">
        <v>5995</v>
      </c>
      <c r="N18" s="86">
        <f t="shared" si="0"/>
        <v>79.93333333333334</v>
      </c>
      <c r="O18" s="91">
        <f t="shared" si="1"/>
        <v>14.844203502919099</v>
      </c>
      <c r="P18" s="57"/>
      <c r="Q18" s="58"/>
      <c r="R18" s="88"/>
      <c r="S18" s="88"/>
      <c r="T18" s="95">
        <v>88991</v>
      </c>
      <c r="U18" s="96">
        <v>5995</v>
      </c>
      <c r="V18" s="94">
        <f t="shared" si="2"/>
        <v>14.844203502919099</v>
      </c>
    </row>
    <row r="19" spans="1:22" s="59" customFormat="1" ht="11.25">
      <c r="A19" s="51">
        <v>13</v>
      </c>
      <c r="B19" s="60" t="s">
        <v>24</v>
      </c>
      <c r="C19" s="61" t="s">
        <v>174</v>
      </c>
      <c r="D19" s="62" t="s">
        <v>26</v>
      </c>
      <c r="E19" s="116" t="s">
        <v>175</v>
      </c>
      <c r="F19" s="63">
        <v>43658</v>
      </c>
      <c r="G19" s="56" t="s">
        <v>90</v>
      </c>
      <c r="H19" s="68">
        <v>103</v>
      </c>
      <c r="I19" s="68">
        <v>103</v>
      </c>
      <c r="J19" s="84">
        <v>103</v>
      </c>
      <c r="K19" s="67">
        <v>1</v>
      </c>
      <c r="L19" s="89">
        <v>119571</v>
      </c>
      <c r="M19" s="90">
        <v>5788</v>
      </c>
      <c r="N19" s="86">
        <f t="shared" si="0"/>
        <v>56.19417475728155</v>
      </c>
      <c r="O19" s="91">
        <f t="shared" si="1"/>
        <v>20.658431237042155</v>
      </c>
      <c r="P19" s="57"/>
      <c r="Q19" s="58"/>
      <c r="R19" s="88"/>
      <c r="S19" s="88"/>
      <c r="T19" s="92">
        <v>119571</v>
      </c>
      <c r="U19" s="93">
        <v>5788</v>
      </c>
      <c r="V19" s="94">
        <f t="shared" si="2"/>
        <v>20.658431237042155</v>
      </c>
    </row>
    <row r="20" spans="1:22" s="59" customFormat="1" ht="11.25">
      <c r="A20" s="51">
        <v>14</v>
      </c>
      <c r="B20" s="60" t="s">
        <v>24</v>
      </c>
      <c r="C20" s="53" t="s">
        <v>170</v>
      </c>
      <c r="D20" s="54" t="s">
        <v>30</v>
      </c>
      <c r="E20" s="115" t="s">
        <v>170</v>
      </c>
      <c r="F20" s="55">
        <v>43658</v>
      </c>
      <c r="G20" s="117" t="s">
        <v>58</v>
      </c>
      <c r="H20" s="66">
        <v>160</v>
      </c>
      <c r="I20" s="66">
        <v>160</v>
      </c>
      <c r="J20" s="84">
        <v>163</v>
      </c>
      <c r="K20" s="67">
        <v>1</v>
      </c>
      <c r="L20" s="89">
        <v>88790</v>
      </c>
      <c r="M20" s="90">
        <v>5692</v>
      </c>
      <c r="N20" s="86">
        <f t="shared" si="0"/>
        <v>34.920245398773005</v>
      </c>
      <c r="O20" s="91">
        <f t="shared" si="1"/>
        <v>15.599086437104708</v>
      </c>
      <c r="P20" s="57"/>
      <c r="Q20" s="58"/>
      <c r="R20" s="88"/>
      <c r="S20" s="88"/>
      <c r="T20" s="89">
        <v>88790</v>
      </c>
      <c r="U20" s="90">
        <v>5692</v>
      </c>
      <c r="V20" s="94">
        <f t="shared" si="2"/>
        <v>15.599086437104708</v>
      </c>
    </row>
    <row r="21" spans="1:22" s="59" customFormat="1" ht="11.25">
      <c r="A21" s="51">
        <v>15</v>
      </c>
      <c r="B21" s="60" t="s">
        <v>24</v>
      </c>
      <c r="C21" s="53" t="s">
        <v>162</v>
      </c>
      <c r="D21" s="54" t="s">
        <v>35</v>
      </c>
      <c r="E21" s="115" t="s">
        <v>163</v>
      </c>
      <c r="F21" s="55">
        <v>43658</v>
      </c>
      <c r="G21" s="56" t="s">
        <v>32</v>
      </c>
      <c r="H21" s="66">
        <v>65</v>
      </c>
      <c r="I21" s="66">
        <v>65</v>
      </c>
      <c r="J21" s="84">
        <v>65</v>
      </c>
      <c r="K21" s="67">
        <v>1</v>
      </c>
      <c r="L21" s="89">
        <v>112275.5</v>
      </c>
      <c r="M21" s="90">
        <v>5417</v>
      </c>
      <c r="N21" s="86">
        <f t="shared" si="0"/>
        <v>83.33846153846154</v>
      </c>
      <c r="O21" s="91">
        <f t="shared" si="1"/>
        <v>20.726509137899207</v>
      </c>
      <c r="P21" s="57"/>
      <c r="Q21" s="58"/>
      <c r="R21" s="88"/>
      <c r="S21" s="88"/>
      <c r="T21" s="95">
        <v>112275.5</v>
      </c>
      <c r="U21" s="96">
        <v>5417</v>
      </c>
      <c r="V21" s="94">
        <f t="shared" si="2"/>
        <v>20.726509137899207</v>
      </c>
    </row>
    <row r="22" spans="1:22" s="59" customFormat="1" ht="11.25">
      <c r="A22" s="51">
        <v>16</v>
      </c>
      <c r="B22" s="64"/>
      <c r="C22" s="61" t="s">
        <v>159</v>
      </c>
      <c r="D22" s="62" t="s">
        <v>26</v>
      </c>
      <c r="E22" s="116" t="s">
        <v>159</v>
      </c>
      <c r="F22" s="63">
        <v>43651</v>
      </c>
      <c r="G22" s="56" t="s">
        <v>90</v>
      </c>
      <c r="H22" s="68">
        <v>148</v>
      </c>
      <c r="I22" s="68">
        <v>49</v>
      </c>
      <c r="J22" s="84">
        <v>49</v>
      </c>
      <c r="K22" s="67">
        <v>2</v>
      </c>
      <c r="L22" s="89">
        <v>83436</v>
      </c>
      <c r="M22" s="90">
        <v>4263</v>
      </c>
      <c r="N22" s="86">
        <f t="shared" si="0"/>
        <v>87</v>
      </c>
      <c r="O22" s="91">
        <f t="shared" si="1"/>
        <v>19.57213230119634</v>
      </c>
      <c r="P22" s="57">
        <v>279188</v>
      </c>
      <c r="Q22" s="58">
        <v>15492</v>
      </c>
      <c r="R22" s="88">
        <f>IF(P22&lt;&gt;0,-(P22-L22)/P22,"")</f>
        <v>-0.7011476137942891</v>
      </c>
      <c r="S22" s="88">
        <f>IF(Q22&lt;&gt;0,-(Q22-M22)/Q22,"")</f>
        <v>-0.7248257164988381</v>
      </c>
      <c r="T22" s="92">
        <v>362624</v>
      </c>
      <c r="U22" s="93">
        <v>19755</v>
      </c>
      <c r="V22" s="94">
        <f t="shared" si="2"/>
        <v>18.356061756517338</v>
      </c>
    </row>
    <row r="23" spans="1:22" s="59" customFormat="1" ht="11.25">
      <c r="A23" s="51">
        <v>17</v>
      </c>
      <c r="B23" s="52"/>
      <c r="C23" s="53" t="s">
        <v>171</v>
      </c>
      <c r="D23" s="54"/>
      <c r="E23" s="115" t="s">
        <v>172</v>
      </c>
      <c r="F23" s="55">
        <v>43658</v>
      </c>
      <c r="G23" s="126" t="s">
        <v>34</v>
      </c>
      <c r="H23" s="66">
        <v>19</v>
      </c>
      <c r="I23" s="66">
        <v>19</v>
      </c>
      <c r="J23" s="84">
        <v>19</v>
      </c>
      <c r="K23" s="67">
        <v>1</v>
      </c>
      <c r="L23" s="89">
        <v>44935</v>
      </c>
      <c r="M23" s="90">
        <v>3456</v>
      </c>
      <c r="N23" s="86">
        <f t="shared" si="0"/>
        <v>181.89473684210526</v>
      </c>
      <c r="O23" s="91">
        <f t="shared" si="1"/>
        <v>13.002025462962964</v>
      </c>
      <c r="P23" s="57"/>
      <c r="Q23" s="58"/>
      <c r="R23" s="88"/>
      <c r="S23" s="88"/>
      <c r="T23" s="89">
        <v>44935</v>
      </c>
      <c r="U23" s="90">
        <v>3456</v>
      </c>
      <c r="V23" s="94">
        <f t="shared" si="2"/>
        <v>13.002025462962964</v>
      </c>
    </row>
    <row r="24" spans="1:22" s="59" customFormat="1" ht="11.25">
      <c r="A24" s="51">
        <v>18</v>
      </c>
      <c r="B24" s="60" t="s">
        <v>24</v>
      </c>
      <c r="C24" s="133" t="s">
        <v>148</v>
      </c>
      <c r="D24" s="54" t="s">
        <v>25</v>
      </c>
      <c r="E24" s="115" t="s">
        <v>148</v>
      </c>
      <c r="F24" s="55">
        <v>43658</v>
      </c>
      <c r="G24" s="56" t="s">
        <v>37</v>
      </c>
      <c r="H24" s="66">
        <v>24</v>
      </c>
      <c r="I24" s="66">
        <v>24</v>
      </c>
      <c r="J24" s="84">
        <v>24</v>
      </c>
      <c r="K24" s="67">
        <v>1</v>
      </c>
      <c r="L24" s="73">
        <v>44844.5</v>
      </c>
      <c r="M24" s="74">
        <v>3057</v>
      </c>
      <c r="N24" s="86">
        <f t="shared" si="0"/>
        <v>127.375</v>
      </c>
      <c r="O24" s="91">
        <f t="shared" si="1"/>
        <v>14.669447170428525</v>
      </c>
      <c r="P24" s="57">
        <v>364</v>
      </c>
      <c r="Q24" s="58">
        <v>26</v>
      </c>
      <c r="R24" s="88">
        <f aca="true" t="shared" si="4" ref="R24:S30">IF(P24&lt;&gt;0,-(P24-L24)/P24,"")</f>
        <v>122.19917582417582</v>
      </c>
      <c r="S24" s="88">
        <f t="shared" si="4"/>
        <v>116.57692307692308</v>
      </c>
      <c r="T24" s="73">
        <v>50443.5</v>
      </c>
      <c r="U24" s="74">
        <v>3538</v>
      </c>
      <c r="V24" s="94">
        <f t="shared" si="2"/>
        <v>14.257631430186546</v>
      </c>
    </row>
    <row r="25" spans="1:22" s="59" customFormat="1" ht="11.25">
      <c r="A25" s="51">
        <v>19</v>
      </c>
      <c r="B25" s="52"/>
      <c r="C25" s="61" t="s">
        <v>55</v>
      </c>
      <c r="D25" s="62" t="s">
        <v>35</v>
      </c>
      <c r="E25" s="116" t="s">
        <v>56</v>
      </c>
      <c r="F25" s="63">
        <v>43315</v>
      </c>
      <c r="G25" s="56" t="s">
        <v>90</v>
      </c>
      <c r="H25" s="68">
        <v>252</v>
      </c>
      <c r="I25" s="68">
        <v>47</v>
      </c>
      <c r="J25" s="84">
        <v>47</v>
      </c>
      <c r="K25" s="67">
        <v>8</v>
      </c>
      <c r="L25" s="73">
        <v>26261</v>
      </c>
      <c r="M25" s="74">
        <v>2911</v>
      </c>
      <c r="N25" s="86">
        <f t="shared" si="0"/>
        <v>61.93617021276596</v>
      </c>
      <c r="O25" s="91">
        <f t="shared" si="1"/>
        <v>9.021298522844383</v>
      </c>
      <c r="P25" s="57">
        <v>204</v>
      </c>
      <c r="Q25" s="58">
        <v>17</v>
      </c>
      <c r="R25" s="88">
        <f t="shared" si="4"/>
        <v>127.73039215686275</v>
      </c>
      <c r="S25" s="88">
        <f t="shared" si="4"/>
        <v>170.23529411764707</v>
      </c>
      <c r="T25" s="69">
        <v>2091550.0600000003</v>
      </c>
      <c r="U25" s="70">
        <v>171953</v>
      </c>
      <c r="V25" s="94">
        <f t="shared" si="2"/>
        <v>12.163498514128863</v>
      </c>
    </row>
    <row r="26" spans="1:22" s="59" customFormat="1" ht="11.25">
      <c r="A26" s="51">
        <v>20</v>
      </c>
      <c r="B26" s="64"/>
      <c r="C26" s="61" t="s">
        <v>87</v>
      </c>
      <c r="D26" s="62" t="s">
        <v>38</v>
      </c>
      <c r="E26" s="116" t="s">
        <v>88</v>
      </c>
      <c r="F26" s="63">
        <v>43511</v>
      </c>
      <c r="G26" s="56" t="s">
        <v>90</v>
      </c>
      <c r="H26" s="68">
        <v>266</v>
      </c>
      <c r="I26" s="68">
        <v>47</v>
      </c>
      <c r="J26" s="84">
        <v>47</v>
      </c>
      <c r="K26" s="67">
        <v>8</v>
      </c>
      <c r="L26" s="89">
        <v>21516.5</v>
      </c>
      <c r="M26" s="90">
        <v>2382</v>
      </c>
      <c r="N26" s="86">
        <f t="shared" si="0"/>
        <v>50.680851063829785</v>
      </c>
      <c r="O26" s="91">
        <f t="shared" si="1"/>
        <v>9.032955499580185</v>
      </c>
      <c r="P26" s="57">
        <v>882</v>
      </c>
      <c r="Q26" s="58">
        <v>69</v>
      </c>
      <c r="R26" s="88">
        <f t="shared" si="4"/>
        <v>23.395124716553287</v>
      </c>
      <c r="S26" s="88">
        <f t="shared" si="4"/>
        <v>33.52173913043478</v>
      </c>
      <c r="T26" s="92">
        <v>4788970.16</v>
      </c>
      <c r="U26" s="93">
        <v>258945</v>
      </c>
      <c r="V26" s="94">
        <f t="shared" si="2"/>
        <v>18.494159609183416</v>
      </c>
    </row>
    <row r="27" spans="1:22" s="59" customFormat="1" ht="11.25">
      <c r="A27" s="51">
        <v>21</v>
      </c>
      <c r="B27" s="52"/>
      <c r="C27" s="53" t="s">
        <v>132</v>
      </c>
      <c r="D27" s="54" t="s">
        <v>25</v>
      </c>
      <c r="E27" s="115" t="s">
        <v>132</v>
      </c>
      <c r="F27" s="55">
        <v>43636</v>
      </c>
      <c r="G27" s="56" t="s">
        <v>32</v>
      </c>
      <c r="H27" s="66">
        <v>293</v>
      </c>
      <c r="I27" s="66">
        <v>22</v>
      </c>
      <c r="J27" s="84">
        <v>22</v>
      </c>
      <c r="K27" s="67">
        <v>4</v>
      </c>
      <c r="L27" s="89">
        <v>44868</v>
      </c>
      <c r="M27" s="90">
        <v>2275</v>
      </c>
      <c r="N27" s="86">
        <f t="shared" si="0"/>
        <v>103.4090909090909</v>
      </c>
      <c r="O27" s="91">
        <f t="shared" si="1"/>
        <v>19.7221978021978</v>
      </c>
      <c r="P27" s="57">
        <v>214394.5</v>
      </c>
      <c r="Q27" s="58">
        <v>11724</v>
      </c>
      <c r="R27" s="88">
        <f t="shared" si="4"/>
        <v>-0.7907222433411305</v>
      </c>
      <c r="S27" s="88">
        <f t="shared" si="4"/>
        <v>-0.8059535994541113</v>
      </c>
      <c r="T27" s="95">
        <v>1769097.7</v>
      </c>
      <c r="U27" s="96">
        <v>104879</v>
      </c>
      <c r="V27" s="94">
        <f t="shared" si="2"/>
        <v>16.867987871737906</v>
      </c>
    </row>
    <row r="28" spans="1:22" s="59" customFormat="1" ht="11.25">
      <c r="A28" s="51">
        <v>22</v>
      </c>
      <c r="B28" s="52"/>
      <c r="C28" s="53" t="s">
        <v>57</v>
      </c>
      <c r="D28" s="54" t="s">
        <v>33</v>
      </c>
      <c r="E28" s="115" t="s">
        <v>57</v>
      </c>
      <c r="F28" s="55">
        <v>43364</v>
      </c>
      <c r="G28" s="56" t="s">
        <v>37</v>
      </c>
      <c r="H28" s="66">
        <v>20</v>
      </c>
      <c r="I28" s="66">
        <v>2</v>
      </c>
      <c r="J28" s="84">
        <v>2</v>
      </c>
      <c r="K28" s="67">
        <v>13</v>
      </c>
      <c r="L28" s="89">
        <v>9540</v>
      </c>
      <c r="M28" s="90">
        <v>1908</v>
      </c>
      <c r="N28" s="86">
        <f t="shared" si="0"/>
        <v>954</v>
      </c>
      <c r="O28" s="91">
        <f t="shared" si="1"/>
        <v>5</v>
      </c>
      <c r="P28" s="57">
        <v>3326.4</v>
      </c>
      <c r="Q28" s="58">
        <v>665</v>
      </c>
      <c r="R28" s="88">
        <f t="shared" si="4"/>
        <v>1.867965367965368</v>
      </c>
      <c r="S28" s="88">
        <f t="shared" si="4"/>
        <v>1.869172932330827</v>
      </c>
      <c r="T28" s="73">
        <v>76513.26999999999</v>
      </c>
      <c r="U28" s="74">
        <v>12201</v>
      </c>
      <c r="V28" s="94">
        <f t="shared" si="2"/>
        <v>6.271065486435537</v>
      </c>
    </row>
    <row r="29" spans="1:22" s="59" customFormat="1" ht="11.25">
      <c r="A29" s="51">
        <v>23</v>
      </c>
      <c r="B29" s="52"/>
      <c r="C29" s="53" t="s">
        <v>114</v>
      </c>
      <c r="D29" s="54" t="s">
        <v>26</v>
      </c>
      <c r="E29" s="115" t="s">
        <v>114</v>
      </c>
      <c r="F29" s="55">
        <v>43616</v>
      </c>
      <c r="G29" s="56" t="s">
        <v>31</v>
      </c>
      <c r="H29" s="66">
        <v>391</v>
      </c>
      <c r="I29" s="66">
        <v>20</v>
      </c>
      <c r="J29" s="84">
        <v>20</v>
      </c>
      <c r="K29" s="67">
        <v>7</v>
      </c>
      <c r="L29" s="89">
        <v>23065</v>
      </c>
      <c r="M29" s="90">
        <v>1906</v>
      </c>
      <c r="N29" s="86">
        <f t="shared" si="0"/>
        <v>95.3</v>
      </c>
      <c r="O29" s="91">
        <f t="shared" si="1"/>
        <v>12.101259181532004</v>
      </c>
      <c r="P29" s="57">
        <v>95195</v>
      </c>
      <c r="Q29" s="58">
        <v>8689</v>
      </c>
      <c r="R29" s="88">
        <f t="shared" si="4"/>
        <v>-0.7577078628079206</v>
      </c>
      <c r="S29" s="88">
        <f t="shared" si="4"/>
        <v>-0.7806421912763264</v>
      </c>
      <c r="T29" s="89">
        <v>7354468.9</v>
      </c>
      <c r="U29" s="90">
        <v>520826</v>
      </c>
      <c r="V29" s="94">
        <f t="shared" si="2"/>
        <v>14.120779108569849</v>
      </c>
    </row>
    <row r="30" spans="1:22" s="59" customFormat="1" ht="11.25">
      <c r="A30" s="51">
        <v>24</v>
      </c>
      <c r="B30" s="52"/>
      <c r="C30" s="53" t="s">
        <v>145</v>
      </c>
      <c r="D30" s="54" t="s">
        <v>26</v>
      </c>
      <c r="E30" s="115" t="s">
        <v>145</v>
      </c>
      <c r="F30" s="55">
        <v>43644</v>
      </c>
      <c r="G30" s="56" t="s">
        <v>23</v>
      </c>
      <c r="H30" s="66">
        <v>85</v>
      </c>
      <c r="I30" s="66">
        <v>14</v>
      </c>
      <c r="J30" s="84">
        <v>14</v>
      </c>
      <c r="K30" s="67">
        <v>3</v>
      </c>
      <c r="L30" s="89">
        <v>46026</v>
      </c>
      <c r="M30" s="90">
        <v>1759</v>
      </c>
      <c r="N30" s="86">
        <f t="shared" si="0"/>
        <v>125.64285714285714</v>
      </c>
      <c r="O30" s="91">
        <f t="shared" si="1"/>
        <v>26.166003411028992</v>
      </c>
      <c r="P30" s="57">
        <v>124163</v>
      </c>
      <c r="Q30" s="58">
        <v>5729</v>
      </c>
      <c r="R30" s="88">
        <f t="shared" si="4"/>
        <v>-0.6293098588146228</v>
      </c>
      <c r="S30" s="88">
        <f t="shared" si="4"/>
        <v>-0.6929656135451213</v>
      </c>
      <c r="T30" s="89">
        <v>428998</v>
      </c>
      <c r="U30" s="90">
        <v>20671</v>
      </c>
      <c r="V30" s="94">
        <f t="shared" si="2"/>
        <v>20.753616177253157</v>
      </c>
    </row>
    <row r="31" spans="1:22" s="59" customFormat="1" ht="11.25">
      <c r="A31" s="51">
        <v>25</v>
      </c>
      <c r="B31" s="60" t="s">
        <v>24</v>
      </c>
      <c r="C31" s="53" t="s">
        <v>173</v>
      </c>
      <c r="D31" s="54" t="s">
        <v>35</v>
      </c>
      <c r="E31" s="115" t="s">
        <v>173</v>
      </c>
      <c r="F31" s="55">
        <v>43658</v>
      </c>
      <c r="G31" s="56" t="s">
        <v>41</v>
      </c>
      <c r="H31" s="66">
        <v>38</v>
      </c>
      <c r="I31" s="66">
        <v>38</v>
      </c>
      <c r="J31" s="84">
        <v>38</v>
      </c>
      <c r="K31" s="67">
        <v>1</v>
      </c>
      <c r="L31" s="89">
        <v>23509</v>
      </c>
      <c r="M31" s="90">
        <v>1582</v>
      </c>
      <c r="N31" s="86">
        <f t="shared" si="0"/>
        <v>41.63157894736842</v>
      </c>
      <c r="O31" s="91">
        <f t="shared" si="1"/>
        <v>14.860303413400759</v>
      </c>
      <c r="P31" s="57"/>
      <c r="Q31" s="58"/>
      <c r="R31" s="88"/>
      <c r="S31" s="88"/>
      <c r="T31" s="89">
        <v>23509</v>
      </c>
      <c r="U31" s="90">
        <v>1582</v>
      </c>
      <c r="V31" s="94">
        <f t="shared" si="2"/>
        <v>14.860303413400759</v>
      </c>
    </row>
    <row r="32" spans="1:22" s="59" customFormat="1" ht="11.25">
      <c r="A32" s="51">
        <v>26</v>
      </c>
      <c r="B32" s="52"/>
      <c r="C32" s="53" t="s">
        <v>67</v>
      </c>
      <c r="D32" s="54" t="s">
        <v>35</v>
      </c>
      <c r="E32" s="115" t="s">
        <v>67</v>
      </c>
      <c r="F32" s="55">
        <v>43399</v>
      </c>
      <c r="G32" s="56" t="s">
        <v>31</v>
      </c>
      <c r="H32" s="66">
        <v>411</v>
      </c>
      <c r="I32" s="66">
        <v>3</v>
      </c>
      <c r="J32" s="84">
        <v>3</v>
      </c>
      <c r="K32" s="67">
        <v>32</v>
      </c>
      <c r="L32" s="73">
        <v>10310.15</v>
      </c>
      <c r="M32" s="74">
        <v>1336</v>
      </c>
      <c r="N32" s="86">
        <f t="shared" si="0"/>
        <v>445.3333333333333</v>
      </c>
      <c r="O32" s="91">
        <f t="shared" si="1"/>
        <v>7.717178143712575</v>
      </c>
      <c r="P32" s="57">
        <v>150</v>
      </c>
      <c r="Q32" s="58">
        <v>15</v>
      </c>
      <c r="R32" s="88">
        <f aca="true" t="shared" si="5" ref="R32:R87">IF(P32&lt;&gt;0,-(P32-L32)/P32,"")</f>
        <v>67.73433333333332</v>
      </c>
      <c r="S32" s="88">
        <f aca="true" t="shared" si="6" ref="S32:S87">IF(Q32&lt;&gt;0,-(Q32-M32)/Q32,"")</f>
        <v>88.06666666666666</v>
      </c>
      <c r="T32" s="89">
        <v>84596734.77</v>
      </c>
      <c r="U32" s="90">
        <v>6480073</v>
      </c>
      <c r="V32" s="94">
        <f t="shared" si="2"/>
        <v>13.05490459289579</v>
      </c>
    </row>
    <row r="33" spans="1:22" s="59" customFormat="1" ht="11.25">
      <c r="A33" s="51">
        <v>27</v>
      </c>
      <c r="B33" s="52"/>
      <c r="C33" s="53" t="s">
        <v>101</v>
      </c>
      <c r="D33" s="54" t="s">
        <v>38</v>
      </c>
      <c r="E33" s="115" t="s">
        <v>98</v>
      </c>
      <c r="F33" s="55">
        <v>43581</v>
      </c>
      <c r="G33" s="56" t="s">
        <v>23</v>
      </c>
      <c r="H33" s="66">
        <v>397</v>
      </c>
      <c r="I33" s="66">
        <v>1</v>
      </c>
      <c r="J33" s="84">
        <v>1</v>
      </c>
      <c r="K33" s="67">
        <v>10</v>
      </c>
      <c r="L33" s="89">
        <v>8797</v>
      </c>
      <c r="M33" s="90">
        <v>1319</v>
      </c>
      <c r="N33" s="86">
        <f t="shared" si="0"/>
        <v>1319</v>
      </c>
      <c r="O33" s="91">
        <f t="shared" si="1"/>
        <v>6.669446550416983</v>
      </c>
      <c r="P33" s="57">
        <v>3989</v>
      </c>
      <c r="Q33" s="58">
        <v>196</v>
      </c>
      <c r="R33" s="88">
        <f t="shared" si="5"/>
        <v>1.2053146151917773</v>
      </c>
      <c r="S33" s="88">
        <f t="shared" si="6"/>
        <v>5.729591836734694</v>
      </c>
      <c r="T33" s="89">
        <v>44820324</v>
      </c>
      <c r="U33" s="90">
        <v>2479631</v>
      </c>
      <c r="V33" s="94">
        <f t="shared" si="2"/>
        <v>18.07540073502872</v>
      </c>
    </row>
    <row r="34" spans="1:22" s="59" customFormat="1" ht="11.25">
      <c r="A34" s="51">
        <v>28</v>
      </c>
      <c r="B34" s="52"/>
      <c r="C34" s="53" t="s">
        <v>83</v>
      </c>
      <c r="D34" s="54" t="s">
        <v>33</v>
      </c>
      <c r="E34" s="115" t="s">
        <v>84</v>
      </c>
      <c r="F34" s="55">
        <v>43511</v>
      </c>
      <c r="G34" s="56" t="s">
        <v>37</v>
      </c>
      <c r="H34" s="66">
        <v>37</v>
      </c>
      <c r="I34" s="66">
        <v>1</v>
      </c>
      <c r="J34" s="84">
        <v>1</v>
      </c>
      <c r="K34" s="67">
        <v>15</v>
      </c>
      <c r="L34" s="73">
        <v>6534</v>
      </c>
      <c r="M34" s="74">
        <v>1307</v>
      </c>
      <c r="N34" s="86">
        <f t="shared" si="0"/>
        <v>1307</v>
      </c>
      <c r="O34" s="91">
        <f t="shared" si="1"/>
        <v>4.999234889058913</v>
      </c>
      <c r="P34" s="57">
        <v>2992.2</v>
      </c>
      <c r="Q34" s="58">
        <v>579</v>
      </c>
      <c r="R34" s="88">
        <f t="shared" si="5"/>
        <v>1.183677561660317</v>
      </c>
      <c r="S34" s="88">
        <f t="shared" si="6"/>
        <v>1.2573402417962003</v>
      </c>
      <c r="T34" s="73">
        <v>834776.86</v>
      </c>
      <c r="U34" s="74">
        <v>58953</v>
      </c>
      <c r="V34" s="94">
        <f t="shared" si="2"/>
        <v>14.160040371143113</v>
      </c>
    </row>
    <row r="35" spans="1:22" s="59" customFormat="1" ht="11.25">
      <c r="A35" s="51">
        <v>29</v>
      </c>
      <c r="B35" s="52"/>
      <c r="C35" s="53" t="s">
        <v>89</v>
      </c>
      <c r="D35" s="54" t="s">
        <v>35</v>
      </c>
      <c r="E35" s="115" t="s">
        <v>89</v>
      </c>
      <c r="F35" s="55">
        <v>43518</v>
      </c>
      <c r="G35" s="56" t="s">
        <v>37</v>
      </c>
      <c r="H35" s="66">
        <v>79</v>
      </c>
      <c r="I35" s="66">
        <v>1</v>
      </c>
      <c r="J35" s="84">
        <v>1</v>
      </c>
      <c r="K35" s="67">
        <v>14</v>
      </c>
      <c r="L35" s="73">
        <v>5940</v>
      </c>
      <c r="M35" s="74">
        <v>1188</v>
      </c>
      <c r="N35" s="86">
        <f t="shared" si="0"/>
        <v>1188</v>
      </c>
      <c r="O35" s="91">
        <f t="shared" si="1"/>
        <v>5</v>
      </c>
      <c r="P35" s="57">
        <v>1575</v>
      </c>
      <c r="Q35" s="58">
        <v>265</v>
      </c>
      <c r="R35" s="88">
        <f t="shared" si="5"/>
        <v>2.7714285714285714</v>
      </c>
      <c r="S35" s="88">
        <f t="shared" si="6"/>
        <v>3.483018867924528</v>
      </c>
      <c r="T35" s="73">
        <v>381844.63</v>
      </c>
      <c r="U35" s="74">
        <v>29797</v>
      </c>
      <c r="V35" s="94">
        <f t="shared" si="2"/>
        <v>12.814868275329731</v>
      </c>
    </row>
    <row r="36" spans="1:22" s="59" customFormat="1" ht="11.25">
      <c r="A36" s="51">
        <v>30</v>
      </c>
      <c r="B36" s="52"/>
      <c r="C36" s="53" t="s">
        <v>52</v>
      </c>
      <c r="D36" s="54"/>
      <c r="E36" s="115" t="s">
        <v>53</v>
      </c>
      <c r="F36" s="55">
        <v>42307</v>
      </c>
      <c r="G36" s="56" t="s">
        <v>46</v>
      </c>
      <c r="H36" s="66">
        <v>6</v>
      </c>
      <c r="I36" s="66">
        <v>1</v>
      </c>
      <c r="J36" s="84">
        <v>1</v>
      </c>
      <c r="K36" s="67">
        <v>17</v>
      </c>
      <c r="L36" s="89">
        <v>5940</v>
      </c>
      <c r="M36" s="90">
        <v>1188</v>
      </c>
      <c r="N36" s="86">
        <f t="shared" si="0"/>
        <v>1188</v>
      </c>
      <c r="O36" s="91">
        <f t="shared" si="1"/>
        <v>5</v>
      </c>
      <c r="P36" s="57">
        <v>2851.2</v>
      </c>
      <c r="Q36" s="58">
        <v>570</v>
      </c>
      <c r="R36" s="88">
        <f t="shared" si="5"/>
        <v>1.0833333333333335</v>
      </c>
      <c r="S36" s="88">
        <f t="shared" si="6"/>
        <v>1.0842105263157895</v>
      </c>
      <c r="T36" s="89">
        <v>55706.94999999999</v>
      </c>
      <c r="U36" s="90">
        <v>8983</v>
      </c>
      <c r="V36" s="94">
        <f t="shared" si="2"/>
        <v>6.201374819102749</v>
      </c>
    </row>
    <row r="37" spans="1:22" s="59" customFormat="1" ht="11.25">
      <c r="A37" s="51">
        <v>31</v>
      </c>
      <c r="B37" s="52"/>
      <c r="C37" s="113" t="s">
        <v>70</v>
      </c>
      <c r="D37" s="127" t="s">
        <v>26</v>
      </c>
      <c r="E37" s="128" t="s">
        <v>70</v>
      </c>
      <c r="F37" s="101">
        <v>43434</v>
      </c>
      <c r="G37" s="102" t="s">
        <v>37</v>
      </c>
      <c r="H37" s="103">
        <v>13</v>
      </c>
      <c r="I37" s="103">
        <v>1</v>
      </c>
      <c r="J37" s="104">
        <v>1</v>
      </c>
      <c r="K37" s="105">
        <v>16</v>
      </c>
      <c r="L37" s="106">
        <v>5940</v>
      </c>
      <c r="M37" s="107">
        <v>1188</v>
      </c>
      <c r="N37" s="86">
        <f t="shared" si="0"/>
        <v>1188</v>
      </c>
      <c r="O37" s="91">
        <f t="shared" si="1"/>
        <v>5</v>
      </c>
      <c r="P37" s="108">
        <v>3088.8</v>
      </c>
      <c r="Q37" s="109">
        <v>618</v>
      </c>
      <c r="R37" s="88">
        <f t="shared" si="5"/>
        <v>0.923076923076923</v>
      </c>
      <c r="S37" s="88">
        <f t="shared" si="6"/>
        <v>0.9223300970873787</v>
      </c>
      <c r="T37" s="110">
        <v>54509.54</v>
      </c>
      <c r="U37" s="111">
        <v>8059</v>
      </c>
      <c r="V37" s="94">
        <f t="shared" si="2"/>
        <v>6.763809405633453</v>
      </c>
    </row>
    <row r="38" spans="1:22" s="59" customFormat="1" ht="11.25">
      <c r="A38" s="51">
        <v>32</v>
      </c>
      <c r="B38" s="52"/>
      <c r="C38" s="53" t="s">
        <v>76</v>
      </c>
      <c r="D38" s="54" t="s">
        <v>26</v>
      </c>
      <c r="E38" s="115" t="s">
        <v>76</v>
      </c>
      <c r="F38" s="55">
        <v>43462</v>
      </c>
      <c r="G38" s="56" t="s">
        <v>31</v>
      </c>
      <c r="H38" s="66">
        <v>379</v>
      </c>
      <c r="I38" s="66">
        <v>1</v>
      </c>
      <c r="J38" s="84">
        <v>1</v>
      </c>
      <c r="K38" s="67">
        <v>8</v>
      </c>
      <c r="L38" s="73">
        <v>7189</v>
      </c>
      <c r="M38" s="74">
        <v>1027</v>
      </c>
      <c r="N38" s="86">
        <f t="shared" si="0"/>
        <v>1027</v>
      </c>
      <c r="O38" s="91">
        <f t="shared" si="1"/>
        <v>7</v>
      </c>
      <c r="P38" s="57">
        <v>450</v>
      </c>
      <c r="Q38" s="58">
        <v>75</v>
      </c>
      <c r="R38" s="88">
        <f t="shared" si="5"/>
        <v>14.975555555555555</v>
      </c>
      <c r="S38" s="88">
        <f t="shared" si="6"/>
        <v>12.693333333333333</v>
      </c>
      <c r="T38" s="89">
        <v>7662422.79</v>
      </c>
      <c r="U38" s="90">
        <v>575959</v>
      </c>
      <c r="V38" s="94">
        <f t="shared" si="2"/>
        <v>13.303764313084786</v>
      </c>
    </row>
    <row r="39" spans="1:22" s="59" customFormat="1" ht="11.25">
      <c r="A39" s="51">
        <v>33</v>
      </c>
      <c r="B39" s="52"/>
      <c r="C39" s="53" t="s">
        <v>47</v>
      </c>
      <c r="D39" s="54" t="s">
        <v>35</v>
      </c>
      <c r="E39" s="115" t="s">
        <v>47</v>
      </c>
      <c r="F39" s="55">
        <v>43147</v>
      </c>
      <c r="G39" s="56" t="s">
        <v>29</v>
      </c>
      <c r="H39" s="66">
        <v>154</v>
      </c>
      <c r="I39" s="66">
        <v>1</v>
      </c>
      <c r="J39" s="84">
        <v>1</v>
      </c>
      <c r="K39" s="67">
        <v>16</v>
      </c>
      <c r="L39" s="89">
        <v>7116</v>
      </c>
      <c r="M39" s="90">
        <v>712</v>
      </c>
      <c r="N39" s="86">
        <f aca="true" t="shared" si="7" ref="N39:N70">M39/J39</f>
        <v>712</v>
      </c>
      <c r="O39" s="91">
        <f aca="true" t="shared" si="8" ref="O39:O70">L39/M39</f>
        <v>9.99438202247191</v>
      </c>
      <c r="P39" s="57">
        <v>7223</v>
      </c>
      <c r="Q39" s="58">
        <v>722</v>
      </c>
      <c r="R39" s="88">
        <f t="shared" si="5"/>
        <v>-0.01481378928423093</v>
      </c>
      <c r="S39" s="88">
        <f t="shared" si="6"/>
        <v>-0.013850415512465374</v>
      </c>
      <c r="T39" s="89">
        <v>854155.59</v>
      </c>
      <c r="U39" s="90">
        <v>64069</v>
      </c>
      <c r="V39" s="94">
        <f aca="true" t="shared" si="9" ref="V39:V70">T39/U39</f>
        <v>13.331807738531895</v>
      </c>
    </row>
    <row r="40" spans="1:22" s="59" customFormat="1" ht="11.25">
      <c r="A40" s="51">
        <v>34</v>
      </c>
      <c r="B40" s="52"/>
      <c r="C40" s="61" t="s">
        <v>61</v>
      </c>
      <c r="D40" s="62" t="s">
        <v>25</v>
      </c>
      <c r="E40" s="116" t="s">
        <v>62</v>
      </c>
      <c r="F40" s="63">
        <v>43385</v>
      </c>
      <c r="G40" s="56" t="s">
        <v>90</v>
      </c>
      <c r="H40" s="68">
        <v>120</v>
      </c>
      <c r="I40" s="68">
        <v>47</v>
      </c>
      <c r="J40" s="84">
        <v>47</v>
      </c>
      <c r="K40" s="67">
        <v>5</v>
      </c>
      <c r="L40" s="89">
        <v>6065</v>
      </c>
      <c r="M40" s="90">
        <v>670</v>
      </c>
      <c r="N40" s="86">
        <f t="shared" si="7"/>
        <v>14.25531914893617</v>
      </c>
      <c r="O40" s="91">
        <f t="shared" si="8"/>
        <v>9.052238805970148</v>
      </c>
      <c r="P40" s="57">
        <v>2172.62</v>
      </c>
      <c r="Q40" s="58">
        <v>96</v>
      </c>
      <c r="R40" s="88">
        <f t="shared" si="5"/>
        <v>1.791560420137898</v>
      </c>
      <c r="S40" s="88">
        <f t="shared" si="6"/>
        <v>5.979166666666667</v>
      </c>
      <c r="T40" s="92">
        <v>546494.96</v>
      </c>
      <c r="U40" s="93">
        <v>36262</v>
      </c>
      <c r="V40" s="94">
        <f t="shared" si="9"/>
        <v>15.07073410181457</v>
      </c>
    </row>
    <row r="41" spans="1:22" s="59" customFormat="1" ht="11.25">
      <c r="A41" s="51">
        <v>35</v>
      </c>
      <c r="B41" s="52"/>
      <c r="C41" s="53" t="s">
        <v>68</v>
      </c>
      <c r="D41" s="54" t="s">
        <v>45</v>
      </c>
      <c r="E41" s="115" t="s">
        <v>68</v>
      </c>
      <c r="F41" s="55">
        <v>43406</v>
      </c>
      <c r="G41" s="56" t="s">
        <v>37</v>
      </c>
      <c r="H41" s="66">
        <v>30</v>
      </c>
      <c r="I41" s="66">
        <v>1</v>
      </c>
      <c r="J41" s="84">
        <v>1</v>
      </c>
      <c r="K41" s="67">
        <v>22</v>
      </c>
      <c r="L41" s="73">
        <v>3326.4</v>
      </c>
      <c r="M41" s="74">
        <v>665</v>
      </c>
      <c r="N41" s="86">
        <f t="shared" si="7"/>
        <v>665</v>
      </c>
      <c r="O41" s="91">
        <f t="shared" si="8"/>
        <v>5.002105263157895</v>
      </c>
      <c r="P41" s="57">
        <v>360</v>
      </c>
      <c r="Q41" s="58">
        <v>29</v>
      </c>
      <c r="R41" s="88">
        <f t="shared" si="5"/>
        <v>8.24</v>
      </c>
      <c r="S41" s="88">
        <f t="shared" si="6"/>
        <v>21.93103448275862</v>
      </c>
      <c r="T41" s="73">
        <v>531711.79</v>
      </c>
      <c r="U41" s="74">
        <v>42109</v>
      </c>
      <c r="V41" s="94">
        <f t="shared" si="9"/>
        <v>12.627034363200266</v>
      </c>
    </row>
    <row r="42" spans="1:22" s="59" customFormat="1" ht="11.25">
      <c r="A42" s="51">
        <v>36</v>
      </c>
      <c r="B42" s="52"/>
      <c r="C42" s="53" t="s">
        <v>65</v>
      </c>
      <c r="D42" s="54" t="s">
        <v>38</v>
      </c>
      <c r="E42" s="115" t="s">
        <v>66</v>
      </c>
      <c r="F42" s="55">
        <v>43399</v>
      </c>
      <c r="G42" s="56" t="s">
        <v>37</v>
      </c>
      <c r="H42" s="66">
        <v>18</v>
      </c>
      <c r="I42" s="66">
        <v>1</v>
      </c>
      <c r="J42" s="84">
        <v>1</v>
      </c>
      <c r="K42" s="67">
        <v>13</v>
      </c>
      <c r="L42" s="89">
        <v>3326.4</v>
      </c>
      <c r="M42" s="90">
        <v>665</v>
      </c>
      <c r="N42" s="86">
        <f t="shared" si="7"/>
        <v>665</v>
      </c>
      <c r="O42" s="91">
        <f t="shared" si="8"/>
        <v>5.002105263157895</v>
      </c>
      <c r="P42" s="57">
        <v>4752</v>
      </c>
      <c r="Q42" s="58">
        <v>950</v>
      </c>
      <c r="R42" s="88">
        <f t="shared" si="5"/>
        <v>-0.3</v>
      </c>
      <c r="S42" s="88">
        <f t="shared" si="6"/>
        <v>-0.3</v>
      </c>
      <c r="T42" s="73">
        <v>107484.84</v>
      </c>
      <c r="U42" s="74">
        <v>10293</v>
      </c>
      <c r="V42" s="94">
        <f t="shared" si="9"/>
        <v>10.44251821626348</v>
      </c>
    </row>
    <row r="43" spans="1:22" s="59" customFormat="1" ht="11.25">
      <c r="A43" s="51">
        <v>37</v>
      </c>
      <c r="B43" s="52"/>
      <c r="C43" s="53" t="s">
        <v>140</v>
      </c>
      <c r="D43" s="54" t="s">
        <v>35</v>
      </c>
      <c r="E43" s="115" t="s">
        <v>140</v>
      </c>
      <c r="F43" s="55">
        <v>43644</v>
      </c>
      <c r="G43" s="56" t="s">
        <v>31</v>
      </c>
      <c r="H43" s="66">
        <v>286</v>
      </c>
      <c r="I43" s="66">
        <v>9</v>
      </c>
      <c r="J43" s="84">
        <v>9</v>
      </c>
      <c r="K43" s="67">
        <v>3</v>
      </c>
      <c r="L43" s="89">
        <v>10743.5</v>
      </c>
      <c r="M43" s="90">
        <v>651</v>
      </c>
      <c r="N43" s="86">
        <f t="shared" si="7"/>
        <v>72.33333333333333</v>
      </c>
      <c r="O43" s="91">
        <f t="shared" si="8"/>
        <v>16.503072196620582</v>
      </c>
      <c r="P43" s="57">
        <v>102470</v>
      </c>
      <c r="Q43" s="58">
        <v>6652</v>
      </c>
      <c r="R43" s="88">
        <f t="shared" si="5"/>
        <v>-0.8951546794183664</v>
      </c>
      <c r="S43" s="88">
        <f t="shared" si="6"/>
        <v>-0.9021346963319302</v>
      </c>
      <c r="T43" s="89">
        <v>524555.91</v>
      </c>
      <c r="U43" s="90">
        <v>33918</v>
      </c>
      <c r="V43" s="94">
        <f t="shared" si="9"/>
        <v>15.46541393950115</v>
      </c>
    </row>
    <row r="44" spans="1:22" s="59" customFormat="1" ht="11.25">
      <c r="A44" s="51">
        <v>38</v>
      </c>
      <c r="B44" s="52"/>
      <c r="C44" s="53" t="s">
        <v>97</v>
      </c>
      <c r="D44" s="54" t="s">
        <v>35</v>
      </c>
      <c r="E44" s="115" t="s">
        <v>94</v>
      </c>
      <c r="F44" s="55">
        <v>43553</v>
      </c>
      <c r="G44" s="56" t="s">
        <v>32</v>
      </c>
      <c r="H44" s="66">
        <v>103</v>
      </c>
      <c r="I44" s="66">
        <v>2</v>
      </c>
      <c r="J44" s="84">
        <v>2</v>
      </c>
      <c r="K44" s="67">
        <v>5</v>
      </c>
      <c r="L44" s="89">
        <v>6058.8</v>
      </c>
      <c r="M44" s="90">
        <v>606</v>
      </c>
      <c r="N44" s="86">
        <f t="shared" si="7"/>
        <v>303</v>
      </c>
      <c r="O44" s="91">
        <f t="shared" si="8"/>
        <v>9.998019801980199</v>
      </c>
      <c r="P44" s="57">
        <v>3892</v>
      </c>
      <c r="Q44" s="58">
        <v>384</v>
      </c>
      <c r="R44" s="88">
        <f t="shared" si="5"/>
        <v>0.556731757451182</v>
      </c>
      <c r="S44" s="88">
        <f t="shared" si="6"/>
        <v>0.578125</v>
      </c>
      <c r="T44" s="95">
        <v>199126.25999999998</v>
      </c>
      <c r="U44" s="96">
        <v>11510</v>
      </c>
      <c r="V44" s="94">
        <f t="shared" si="9"/>
        <v>17.300283231972195</v>
      </c>
    </row>
    <row r="45" spans="1:22" s="59" customFormat="1" ht="11.25">
      <c r="A45" s="51">
        <v>39</v>
      </c>
      <c r="B45" s="52"/>
      <c r="C45" s="113" t="s">
        <v>39</v>
      </c>
      <c r="D45" s="127"/>
      <c r="E45" s="128" t="s">
        <v>40</v>
      </c>
      <c r="F45" s="101">
        <v>43259</v>
      </c>
      <c r="G45" s="102" t="s">
        <v>37</v>
      </c>
      <c r="H45" s="103">
        <v>16</v>
      </c>
      <c r="I45" s="103">
        <v>1</v>
      </c>
      <c r="J45" s="104">
        <v>1</v>
      </c>
      <c r="K45" s="105">
        <v>6</v>
      </c>
      <c r="L45" s="106">
        <v>2970</v>
      </c>
      <c r="M45" s="107">
        <v>594</v>
      </c>
      <c r="N45" s="86">
        <f t="shared" si="7"/>
        <v>594</v>
      </c>
      <c r="O45" s="91">
        <f t="shared" si="8"/>
        <v>5</v>
      </c>
      <c r="P45" s="108">
        <v>482</v>
      </c>
      <c r="Q45" s="109">
        <v>50</v>
      </c>
      <c r="R45" s="88">
        <f t="shared" si="5"/>
        <v>5.161825726141079</v>
      </c>
      <c r="S45" s="88">
        <f t="shared" si="6"/>
        <v>10.88</v>
      </c>
      <c r="T45" s="110">
        <v>28808.82</v>
      </c>
      <c r="U45" s="111">
        <v>2756</v>
      </c>
      <c r="V45" s="94">
        <f t="shared" si="9"/>
        <v>10.45312772133527</v>
      </c>
    </row>
    <row r="46" spans="1:22" s="59" customFormat="1" ht="11.25">
      <c r="A46" s="51">
        <v>40</v>
      </c>
      <c r="B46" s="64"/>
      <c r="C46" s="61" t="s">
        <v>117</v>
      </c>
      <c r="D46" s="62" t="s">
        <v>35</v>
      </c>
      <c r="E46" s="116" t="s">
        <v>118</v>
      </c>
      <c r="F46" s="63">
        <v>43623</v>
      </c>
      <c r="G46" s="56" t="s">
        <v>90</v>
      </c>
      <c r="H46" s="68">
        <v>350</v>
      </c>
      <c r="I46" s="68">
        <v>8</v>
      </c>
      <c r="J46" s="84">
        <v>8</v>
      </c>
      <c r="K46" s="67">
        <v>6</v>
      </c>
      <c r="L46" s="89">
        <v>12141.5</v>
      </c>
      <c r="M46" s="90">
        <v>593</v>
      </c>
      <c r="N46" s="86">
        <f t="shared" si="7"/>
        <v>74.125</v>
      </c>
      <c r="O46" s="91">
        <f t="shared" si="8"/>
        <v>20.47470489038786</v>
      </c>
      <c r="P46" s="57">
        <v>105986.5</v>
      </c>
      <c r="Q46" s="58">
        <v>5619</v>
      </c>
      <c r="R46" s="88">
        <f t="shared" si="5"/>
        <v>-0.8854429573577767</v>
      </c>
      <c r="S46" s="88">
        <f t="shared" si="6"/>
        <v>-0.8944652073322655</v>
      </c>
      <c r="T46" s="92">
        <v>6019565.65</v>
      </c>
      <c r="U46" s="93">
        <v>344887</v>
      </c>
      <c r="V46" s="94">
        <f t="shared" si="9"/>
        <v>17.453733106785702</v>
      </c>
    </row>
    <row r="47" spans="1:22" s="59" customFormat="1" ht="11.25">
      <c r="A47" s="51">
        <v>41</v>
      </c>
      <c r="B47" s="52"/>
      <c r="C47" s="53" t="s">
        <v>152</v>
      </c>
      <c r="D47" s="54" t="s">
        <v>25</v>
      </c>
      <c r="E47" s="115" t="s">
        <v>151</v>
      </c>
      <c r="F47" s="55">
        <v>43651</v>
      </c>
      <c r="G47" s="56" t="s">
        <v>37</v>
      </c>
      <c r="H47" s="66">
        <v>21</v>
      </c>
      <c r="I47" s="66">
        <v>8</v>
      </c>
      <c r="J47" s="84">
        <v>8</v>
      </c>
      <c r="K47" s="67">
        <v>2</v>
      </c>
      <c r="L47" s="73">
        <v>10079</v>
      </c>
      <c r="M47" s="74">
        <v>591</v>
      </c>
      <c r="N47" s="86">
        <f t="shared" si="7"/>
        <v>73.875</v>
      </c>
      <c r="O47" s="91">
        <f t="shared" si="8"/>
        <v>17.05414551607445</v>
      </c>
      <c r="P47" s="57">
        <v>24112.5</v>
      </c>
      <c r="Q47" s="58">
        <v>1689</v>
      </c>
      <c r="R47" s="88">
        <f t="shared" si="5"/>
        <v>-0.5820010368066355</v>
      </c>
      <c r="S47" s="88">
        <f t="shared" si="6"/>
        <v>-0.650088809946714</v>
      </c>
      <c r="T47" s="73">
        <v>34191.5</v>
      </c>
      <c r="U47" s="74">
        <v>2280</v>
      </c>
      <c r="V47" s="94">
        <f t="shared" si="9"/>
        <v>14.99627192982456</v>
      </c>
    </row>
    <row r="48" spans="1:22" s="59" customFormat="1" ht="11.25">
      <c r="A48" s="51">
        <v>42</v>
      </c>
      <c r="B48" s="52"/>
      <c r="C48" s="53" t="s">
        <v>111</v>
      </c>
      <c r="D48" s="54" t="s">
        <v>28</v>
      </c>
      <c r="E48" s="115" t="s">
        <v>111</v>
      </c>
      <c r="F48" s="55">
        <v>43609</v>
      </c>
      <c r="G48" s="56" t="s">
        <v>23</v>
      </c>
      <c r="H48" s="66">
        <v>320</v>
      </c>
      <c r="I48" s="66">
        <v>4</v>
      </c>
      <c r="J48" s="84">
        <v>4</v>
      </c>
      <c r="K48" s="67">
        <v>8</v>
      </c>
      <c r="L48" s="89">
        <v>8904</v>
      </c>
      <c r="M48" s="90">
        <v>538</v>
      </c>
      <c r="N48" s="86">
        <f t="shared" si="7"/>
        <v>134.5</v>
      </c>
      <c r="O48" s="91">
        <f t="shared" si="8"/>
        <v>16.550185873605948</v>
      </c>
      <c r="P48" s="57">
        <v>27258</v>
      </c>
      <c r="Q48" s="58">
        <v>2144</v>
      </c>
      <c r="R48" s="88">
        <f t="shared" si="5"/>
        <v>-0.6733436055469953</v>
      </c>
      <c r="S48" s="88">
        <f t="shared" si="6"/>
        <v>-0.7490671641791045</v>
      </c>
      <c r="T48" s="89">
        <v>5447819</v>
      </c>
      <c r="U48" s="90">
        <v>327098</v>
      </c>
      <c r="V48" s="94">
        <f t="shared" si="9"/>
        <v>16.655005533509836</v>
      </c>
    </row>
    <row r="49" spans="1:22" s="59" customFormat="1" ht="11.25">
      <c r="A49" s="51">
        <v>43</v>
      </c>
      <c r="B49" s="52"/>
      <c r="C49" s="53" t="s">
        <v>135</v>
      </c>
      <c r="D49" s="54" t="s">
        <v>45</v>
      </c>
      <c r="E49" s="115" t="s">
        <v>135</v>
      </c>
      <c r="F49" s="55">
        <v>43637</v>
      </c>
      <c r="G49" s="56" t="s">
        <v>31</v>
      </c>
      <c r="H49" s="66">
        <v>98</v>
      </c>
      <c r="I49" s="66">
        <v>4</v>
      </c>
      <c r="J49" s="84">
        <v>4</v>
      </c>
      <c r="K49" s="67">
        <v>4</v>
      </c>
      <c r="L49" s="89">
        <v>14317.5</v>
      </c>
      <c r="M49" s="90">
        <v>499</v>
      </c>
      <c r="N49" s="86">
        <f t="shared" si="7"/>
        <v>124.75</v>
      </c>
      <c r="O49" s="91">
        <f t="shared" si="8"/>
        <v>28.69238476953908</v>
      </c>
      <c r="P49" s="57">
        <v>35610.5</v>
      </c>
      <c r="Q49" s="58">
        <v>1475</v>
      </c>
      <c r="R49" s="88">
        <f t="shared" si="5"/>
        <v>-0.5979416183429045</v>
      </c>
      <c r="S49" s="88">
        <f t="shared" si="6"/>
        <v>-0.6616949152542373</v>
      </c>
      <c r="T49" s="89">
        <v>278248.22</v>
      </c>
      <c r="U49" s="90">
        <v>13992</v>
      </c>
      <c r="V49" s="94">
        <f t="shared" si="9"/>
        <v>19.88623642081189</v>
      </c>
    </row>
    <row r="50" spans="1:22" s="59" customFormat="1" ht="11.25">
      <c r="A50" s="51">
        <v>44</v>
      </c>
      <c r="B50" s="52"/>
      <c r="C50" s="53" t="s">
        <v>59</v>
      </c>
      <c r="D50" s="54" t="s">
        <v>25</v>
      </c>
      <c r="E50" s="115" t="s">
        <v>60</v>
      </c>
      <c r="F50" s="55">
        <v>43378</v>
      </c>
      <c r="G50" s="56" t="s">
        <v>37</v>
      </c>
      <c r="H50" s="66">
        <v>13</v>
      </c>
      <c r="I50" s="66">
        <v>1</v>
      </c>
      <c r="J50" s="84">
        <v>1</v>
      </c>
      <c r="K50" s="67">
        <v>6</v>
      </c>
      <c r="L50" s="89">
        <v>2376</v>
      </c>
      <c r="M50" s="90">
        <v>475</v>
      </c>
      <c r="N50" s="86">
        <f t="shared" si="7"/>
        <v>475</v>
      </c>
      <c r="O50" s="91">
        <f t="shared" si="8"/>
        <v>5.002105263157895</v>
      </c>
      <c r="P50" s="57">
        <v>208.96</v>
      </c>
      <c r="Q50" s="58">
        <v>19</v>
      </c>
      <c r="R50" s="88">
        <f t="shared" si="5"/>
        <v>10.370597243491577</v>
      </c>
      <c r="S50" s="88">
        <f t="shared" si="6"/>
        <v>24</v>
      </c>
      <c r="T50" s="73">
        <v>26365.92</v>
      </c>
      <c r="U50" s="74">
        <v>2082</v>
      </c>
      <c r="V50" s="94">
        <f t="shared" si="9"/>
        <v>12.663746397694524</v>
      </c>
    </row>
    <row r="51" spans="1:22" s="59" customFormat="1" ht="11.25">
      <c r="A51" s="51">
        <v>45</v>
      </c>
      <c r="B51" s="52"/>
      <c r="C51" s="53" t="s">
        <v>157</v>
      </c>
      <c r="D51" s="54" t="s">
        <v>25</v>
      </c>
      <c r="E51" s="115" t="s">
        <v>158</v>
      </c>
      <c r="F51" s="55">
        <v>43651</v>
      </c>
      <c r="G51" s="117" t="s">
        <v>58</v>
      </c>
      <c r="H51" s="66">
        <v>100</v>
      </c>
      <c r="I51" s="66">
        <v>11</v>
      </c>
      <c r="J51" s="84">
        <v>11</v>
      </c>
      <c r="K51" s="67">
        <v>2</v>
      </c>
      <c r="L51" s="89">
        <v>6276</v>
      </c>
      <c r="M51" s="90">
        <v>459</v>
      </c>
      <c r="N51" s="86">
        <f t="shared" si="7"/>
        <v>41.72727272727273</v>
      </c>
      <c r="O51" s="91">
        <f t="shared" si="8"/>
        <v>13.673202614379084</v>
      </c>
      <c r="P51" s="57">
        <v>58771</v>
      </c>
      <c r="Q51" s="58">
        <v>3608</v>
      </c>
      <c r="R51" s="88">
        <f t="shared" si="5"/>
        <v>-0.8932126388865257</v>
      </c>
      <c r="S51" s="88">
        <f t="shared" si="6"/>
        <v>-0.8727827050997783</v>
      </c>
      <c r="T51" s="89">
        <v>65047</v>
      </c>
      <c r="U51" s="90">
        <v>4067</v>
      </c>
      <c r="V51" s="94">
        <f t="shared" si="9"/>
        <v>15.993852962871896</v>
      </c>
    </row>
    <row r="52" spans="1:22" s="59" customFormat="1" ht="11.25">
      <c r="A52" s="51">
        <v>46</v>
      </c>
      <c r="B52" s="52"/>
      <c r="C52" s="61" t="s">
        <v>123</v>
      </c>
      <c r="D52" s="62" t="s">
        <v>26</v>
      </c>
      <c r="E52" s="116"/>
      <c r="F52" s="63">
        <v>43630</v>
      </c>
      <c r="G52" s="56" t="s">
        <v>27</v>
      </c>
      <c r="H52" s="68">
        <v>317</v>
      </c>
      <c r="I52" s="68">
        <v>3</v>
      </c>
      <c r="J52" s="84">
        <v>3</v>
      </c>
      <c r="K52" s="67">
        <v>5</v>
      </c>
      <c r="L52" s="89">
        <v>4547</v>
      </c>
      <c r="M52" s="90">
        <v>443</v>
      </c>
      <c r="N52" s="86">
        <f t="shared" si="7"/>
        <v>147.66666666666666</v>
      </c>
      <c r="O52" s="91">
        <f t="shared" si="8"/>
        <v>10.26410835214447</v>
      </c>
      <c r="P52" s="57">
        <v>73788</v>
      </c>
      <c r="Q52" s="58">
        <v>3793</v>
      </c>
      <c r="R52" s="88">
        <f t="shared" si="5"/>
        <v>-0.9383775139589093</v>
      </c>
      <c r="S52" s="88">
        <f t="shared" si="6"/>
        <v>-0.8832059056156077</v>
      </c>
      <c r="T52" s="92">
        <v>2736049</v>
      </c>
      <c r="U52" s="93">
        <v>152980</v>
      </c>
      <c r="V52" s="94">
        <f t="shared" si="9"/>
        <v>17.885011112563735</v>
      </c>
    </row>
    <row r="53" spans="1:22" s="59" customFormat="1" ht="11.25">
      <c r="A53" s="51">
        <v>47</v>
      </c>
      <c r="B53" s="52"/>
      <c r="C53" s="61" t="s">
        <v>72</v>
      </c>
      <c r="D53" s="62" t="s">
        <v>33</v>
      </c>
      <c r="E53" s="116" t="s">
        <v>71</v>
      </c>
      <c r="F53" s="63">
        <v>43434</v>
      </c>
      <c r="G53" s="56" t="s">
        <v>29</v>
      </c>
      <c r="H53" s="68">
        <v>31</v>
      </c>
      <c r="I53" s="87">
        <v>2</v>
      </c>
      <c r="J53" s="85">
        <v>2</v>
      </c>
      <c r="K53" s="67">
        <v>20</v>
      </c>
      <c r="L53" s="71">
        <v>4300</v>
      </c>
      <c r="M53" s="72">
        <v>397</v>
      </c>
      <c r="N53" s="86">
        <f t="shared" si="7"/>
        <v>198.5</v>
      </c>
      <c r="O53" s="91">
        <f t="shared" si="8"/>
        <v>10.831234256926953</v>
      </c>
      <c r="P53" s="57">
        <v>4573</v>
      </c>
      <c r="Q53" s="58">
        <v>457</v>
      </c>
      <c r="R53" s="88">
        <f t="shared" si="5"/>
        <v>-0.05969822873387273</v>
      </c>
      <c r="S53" s="88">
        <f t="shared" si="6"/>
        <v>-0.13129102844638948</v>
      </c>
      <c r="T53" s="97">
        <v>973371.26</v>
      </c>
      <c r="U53" s="98">
        <v>67077</v>
      </c>
      <c r="V53" s="94">
        <f t="shared" si="9"/>
        <v>14.511252143059469</v>
      </c>
    </row>
    <row r="54" spans="1:22" s="59" customFormat="1" ht="11.25">
      <c r="A54" s="51">
        <v>48</v>
      </c>
      <c r="B54" s="52"/>
      <c r="C54" s="53" t="s">
        <v>99</v>
      </c>
      <c r="D54" s="54" t="s">
        <v>25</v>
      </c>
      <c r="E54" s="115" t="s">
        <v>100</v>
      </c>
      <c r="F54" s="55">
        <v>43560</v>
      </c>
      <c r="G54" s="56" t="s">
        <v>37</v>
      </c>
      <c r="H54" s="66">
        <v>15</v>
      </c>
      <c r="I54" s="66">
        <v>1</v>
      </c>
      <c r="J54" s="84">
        <v>1</v>
      </c>
      <c r="K54" s="67">
        <v>9</v>
      </c>
      <c r="L54" s="73">
        <v>1782</v>
      </c>
      <c r="M54" s="74">
        <v>356</v>
      </c>
      <c r="N54" s="86">
        <f t="shared" si="7"/>
        <v>356</v>
      </c>
      <c r="O54" s="91">
        <f t="shared" si="8"/>
        <v>5.00561797752809</v>
      </c>
      <c r="P54" s="57">
        <v>3088.8</v>
      </c>
      <c r="Q54" s="58">
        <v>618</v>
      </c>
      <c r="R54" s="88">
        <f t="shared" si="5"/>
        <v>-0.42307692307692313</v>
      </c>
      <c r="S54" s="88">
        <f t="shared" si="6"/>
        <v>-0.42394822006472493</v>
      </c>
      <c r="T54" s="73">
        <v>61426.84000000001</v>
      </c>
      <c r="U54" s="74">
        <v>4998</v>
      </c>
      <c r="V54" s="94">
        <f t="shared" si="9"/>
        <v>12.29028411364546</v>
      </c>
    </row>
    <row r="55" spans="1:22" s="59" customFormat="1" ht="11.25">
      <c r="A55" s="51">
        <v>49</v>
      </c>
      <c r="B55" s="52"/>
      <c r="C55" s="53" t="s">
        <v>43</v>
      </c>
      <c r="D55" s="54" t="s">
        <v>30</v>
      </c>
      <c r="E55" s="115" t="s">
        <v>44</v>
      </c>
      <c r="F55" s="55">
        <v>43210</v>
      </c>
      <c r="G55" s="56" t="s">
        <v>37</v>
      </c>
      <c r="H55" s="66">
        <v>25</v>
      </c>
      <c r="I55" s="66">
        <v>1</v>
      </c>
      <c r="J55" s="84">
        <v>1</v>
      </c>
      <c r="K55" s="67">
        <v>9</v>
      </c>
      <c r="L55" s="89">
        <v>1782</v>
      </c>
      <c r="M55" s="90">
        <v>356</v>
      </c>
      <c r="N55" s="86">
        <f t="shared" si="7"/>
        <v>356</v>
      </c>
      <c r="O55" s="91">
        <f t="shared" si="8"/>
        <v>5.00561797752809</v>
      </c>
      <c r="P55" s="57">
        <v>3326.4</v>
      </c>
      <c r="Q55" s="58">
        <v>665</v>
      </c>
      <c r="R55" s="88">
        <f t="shared" si="5"/>
        <v>-0.4642857142857143</v>
      </c>
      <c r="S55" s="88">
        <f t="shared" si="6"/>
        <v>-0.46466165413533833</v>
      </c>
      <c r="T55" s="99">
        <v>35077.1</v>
      </c>
      <c r="U55" s="100">
        <v>4484</v>
      </c>
      <c r="V55" s="94">
        <f t="shared" si="9"/>
        <v>7.822725245316681</v>
      </c>
    </row>
    <row r="56" spans="1:22" s="59" customFormat="1" ht="11.25">
      <c r="A56" s="51">
        <v>50</v>
      </c>
      <c r="B56" s="52"/>
      <c r="C56" s="53" t="s">
        <v>85</v>
      </c>
      <c r="D56" s="54" t="s">
        <v>25</v>
      </c>
      <c r="E56" s="115" t="s">
        <v>86</v>
      </c>
      <c r="F56" s="55">
        <v>43511</v>
      </c>
      <c r="G56" s="126" t="s">
        <v>34</v>
      </c>
      <c r="H56" s="66">
        <v>16</v>
      </c>
      <c r="I56" s="66">
        <v>2</v>
      </c>
      <c r="J56" s="84">
        <v>2</v>
      </c>
      <c r="K56" s="67">
        <v>6</v>
      </c>
      <c r="L56" s="89">
        <v>3186</v>
      </c>
      <c r="M56" s="90">
        <v>327</v>
      </c>
      <c r="N56" s="86">
        <f t="shared" si="7"/>
        <v>163.5</v>
      </c>
      <c r="O56" s="91">
        <f t="shared" si="8"/>
        <v>9.743119266055047</v>
      </c>
      <c r="P56" s="57">
        <v>1276</v>
      </c>
      <c r="Q56" s="58">
        <v>123</v>
      </c>
      <c r="R56" s="88">
        <f t="shared" si="5"/>
        <v>1.4968652037617556</v>
      </c>
      <c r="S56" s="88">
        <f t="shared" si="6"/>
        <v>1.6585365853658536</v>
      </c>
      <c r="T56" s="89">
        <v>44750.15</v>
      </c>
      <c r="U56" s="90">
        <v>3911</v>
      </c>
      <c r="V56" s="94">
        <f t="shared" si="9"/>
        <v>11.442124776272054</v>
      </c>
    </row>
    <row r="57" spans="1:22" s="59" customFormat="1" ht="11.25">
      <c r="A57" s="51">
        <v>51</v>
      </c>
      <c r="B57" s="52"/>
      <c r="C57" s="53" t="s">
        <v>133</v>
      </c>
      <c r="D57" s="54" t="s">
        <v>26</v>
      </c>
      <c r="E57" s="115" t="s">
        <v>134</v>
      </c>
      <c r="F57" s="55">
        <v>43637</v>
      </c>
      <c r="G57" s="56" t="s">
        <v>32</v>
      </c>
      <c r="H57" s="66">
        <v>43</v>
      </c>
      <c r="I57" s="66">
        <v>3</v>
      </c>
      <c r="J57" s="84">
        <v>3</v>
      </c>
      <c r="K57" s="67">
        <v>4</v>
      </c>
      <c r="L57" s="89">
        <v>7386</v>
      </c>
      <c r="M57" s="90">
        <v>314</v>
      </c>
      <c r="N57" s="86">
        <f t="shared" si="7"/>
        <v>104.66666666666667</v>
      </c>
      <c r="O57" s="91">
        <f t="shared" si="8"/>
        <v>23.522292993630572</v>
      </c>
      <c r="P57" s="57">
        <v>15289.5</v>
      </c>
      <c r="Q57" s="58">
        <v>676</v>
      </c>
      <c r="R57" s="88">
        <f t="shared" si="5"/>
        <v>-0.5169233787893652</v>
      </c>
      <c r="S57" s="88">
        <f t="shared" si="6"/>
        <v>-0.5355029585798816</v>
      </c>
      <c r="T57" s="95">
        <v>144660.12</v>
      </c>
      <c r="U57" s="96">
        <v>7798</v>
      </c>
      <c r="V57" s="94">
        <f t="shared" si="9"/>
        <v>18.550925878430366</v>
      </c>
    </row>
    <row r="58" spans="1:22" s="59" customFormat="1" ht="11.25">
      <c r="A58" s="51">
        <v>52</v>
      </c>
      <c r="B58" s="52"/>
      <c r="C58" s="53" t="s">
        <v>92</v>
      </c>
      <c r="D58" s="54" t="s">
        <v>28</v>
      </c>
      <c r="E58" s="115" t="s">
        <v>93</v>
      </c>
      <c r="F58" s="55">
        <v>43553</v>
      </c>
      <c r="G58" s="56" t="s">
        <v>32</v>
      </c>
      <c r="H58" s="66">
        <v>205</v>
      </c>
      <c r="I58" s="66">
        <v>1</v>
      </c>
      <c r="J58" s="84">
        <v>1</v>
      </c>
      <c r="K58" s="67">
        <v>13</v>
      </c>
      <c r="L58" s="89">
        <v>2970</v>
      </c>
      <c r="M58" s="90">
        <v>297</v>
      </c>
      <c r="N58" s="86">
        <f t="shared" si="7"/>
        <v>297</v>
      </c>
      <c r="O58" s="91">
        <f t="shared" si="8"/>
        <v>10</v>
      </c>
      <c r="P58" s="57">
        <v>624</v>
      </c>
      <c r="Q58" s="58">
        <v>52</v>
      </c>
      <c r="R58" s="88">
        <f t="shared" si="5"/>
        <v>3.7596153846153846</v>
      </c>
      <c r="S58" s="88">
        <f t="shared" si="6"/>
        <v>4.711538461538462</v>
      </c>
      <c r="T58" s="95">
        <v>410415.07</v>
      </c>
      <c r="U58" s="96">
        <v>34973</v>
      </c>
      <c r="V58" s="94">
        <f t="shared" si="9"/>
        <v>11.735197723958482</v>
      </c>
    </row>
    <row r="59" spans="1:22" s="59" customFormat="1" ht="11.25">
      <c r="A59" s="51">
        <v>53</v>
      </c>
      <c r="B59" s="52"/>
      <c r="C59" s="61" t="s">
        <v>81</v>
      </c>
      <c r="D59" s="62" t="s">
        <v>25</v>
      </c>
      <c r="E59" s="116" t="s">
        <v>82</v>
      </c>
      <c r="F59" s="63">
        <v>43504</v>
      </c>
      <c r="G59" s="56" t="s">
        <v>29</v>
      </c>
      <c r="H59" s="68">
        <v>45</v>
      </c>
      <c r="I59" s="87">
        <v>1</v>
      </c>
      <c r="J59" s="85">
        <v>1</v>
      </c>
      <c r="K59" s="67">
        <v>4</v>
      </c>
      <c r="L59" s="97">
        <v>2965</v>
      </c>
      <c r="M59" s="98">
        <v>297</v>
      </c>
      <c r="N59" s="86">
        <f t="shared" si="7"/>
        <v>297</v>
      </c>
      <c r="O59" s="91">
        <f t="shared" si="8"/>
        <v>9.983164983164983</v>
      </c>
      <c r="P59" s="57">
        <v>314</v>
      </c>
      <c r="Q59" s="58">
        <v>47</v>
      </c>
      <c r="R59" s="88">
        <f t="shared" si="5"/>
        <v>8.44267515923567</v>
      </c>
      <c r="S59" s="88">
        <f t="shared" si="6"/>
        <v>5.319148936170213</v>
      </c>
      <c r="T59" s="97">
        <v>62562.68</v>
      </c>
      <c r="U59" s="98">
        <v>4364</v>
      </c>
      <c r="V59" s="94">
        <f t="shared" si="9"/>
        <v>14.33608615948671</v>
      </c>
    </row>
    <row r="60" spans="1:22" s="59" customFormat="1" ht="11.25">
      <c r="A60" s="51">
        <v>54</v>
      </c>
      <c r="B60" s="52"/>
      <c r="C60" s="53" t="s">
        <v>138</v>
      </c>
      <c r="D60" s="54">
        <v>15</v>
      </c>
      <c r="E60" s="115" t="s">
        <v>139</v>
      </c>
      <c r="F60" s="55">
        <v>43644</v>
      </c>
      <c r="G60" s="56" t="s">
        <v>37</v>
      </c>
      <c r="H60" s="66">
        <v>24</v>
      </c>
      <c r="I60" s="66">
        <v>5</v>
      </c>
      <c r="J60" s="84">
        <v>5</v>
      </c>
      <c r="K60" s="67">
        <v>3</v>
      </c>
      <c r="L60" s="73">
        <v>3765</v>
      </c>
      <c r="M60" s="74">
        <v>261</v>
      </c>
      <c r="N60" s="86">
        <f t="shared" si="7"/>
        <v>52.2</v>
      </c>
      <c r="O60" s="91">
        <f t="shared" si="8"/>
        <v>14.425287356321839</v>
      </c>
      <c r="P60" s="57">
        <v>18316.5</v>
      </c>
      <c r="Q60" s="58">
        <v>1315</v>
      </c>
      <c r="R60" s="88">
        <f t="shared" si="5"/>
        <v>-0.7944476291867988</v>
      </c>
      <c r="S60" s="88">
        <f t="shared" si="6"/>
        <v>-0.8015209125475286</v>
      </c>
      <c r="T60" s="73">
        <v>50186.93</v>
      </c>
      <c r="U60" s="74">
        <v>3534</v>
      </c>
      <c r="V60" s="94">
        <f t="shared" si="9"/>
        <v>14.201168647425014</v>
      </c>
    </row>
    <row r="61" spans="1:22" s="59" customFormat="1" ht="11.25">
      <c r="A61" s="51">
        <v>55</v>
      </c>
      <c r="B61" s="52"/>
      <c r="C61" s="53" t="s">
        <v>154</v>
      </c>
      <c r="D61" s="54" t="s">
        <v>30</v>
      </c>
      <c r="E61" s="115" t="s">
        <v>155</v>
      </c>
      <c r="F61" s="55">
        <v>43651</v>
      </c>
      <c r="G61" s="56" t="s">
        <v>31</v>
      </c>
      <c r="H61" s="66">
        <v>56</v>
      </c>
      <c r="I61" s="66">
        <v>8</v>
      </c>
      <c r="J61" s="84">
        <v>8</v>
      </c>
      <c r="K61" s="67">
        <v>2</v>
      </c>
      <c r="L61" s="89">
        <v>2798</v>
      </c>
      <c r="M61" s="90">
        <v>222</v>
      </c>
      <c r="N61" s="86">
        <f t="shared" si="7"/>
        <v>27.75</v>
      </c>
      <c r="O61" s="91">
        <f t="shared" si="8"/>
        <v>12.603603603603604</v>
      </c>
      <c r="P61" s="57">
        <v>47636</v>
      </c>
      <c r="Q61" s="58">
        <v>3061</v>
      </c>
      <c r="R61" s="88">
        <f t="shared" si="5"/>
        <v>-0.9412629104038962</v>
      </c>
      <c r="S61" s="88">
        <f t="shared" si="6"/>
        <v>-0.9274746814766416</v>
      </c>
      <c r="T61" s="89">
        <v>50434</v>
      </c>
      <c r="U61" s="90">
        <v>3283</v>
      </c>
      <c r="V61" s="94">
        <f t="shared" si="9"/>
        <v>15.362168748096254</v>
      </c>
    </row>
    <row r="62" spans="1:22" s="59" customFormat="1" ht="11.25">
      <c r="A62" s="51">
        <v>56</v>
      </c>
      <c r="B62" s="52"/>
      <c r="C62" s="53" t="s">
        <v>113</v>
      </c>
      <c r="D62" s="54" t="s">
        <v>30</v>
      </c>
      <c r="E62" s="115" t="s">
        <v>112</v>
      </c>
      <c r="F62" s="55">
        <v>43616</v>
      </c>
      <c r="G62" s="56" t="s">
        <v>32</v>
      </c>
      <c r="H62" s="66">
        <v>176</v>
      </c>
      <c r="I62" s="66">
        <v>2</v>
      </c>
      <c r="J62" s="84">
        <v>2</v>
      </c>
      <c r="K62" s="67">
        <v>7</v>
      </c>
      <c r="L62" s="89">
        <v>1236</v>
      </c>
      <c r="M62" s="90">
        <v>222</v>
      </c>
      <c r="N62" s="86">
        <f t="shared" si="7"/>
        <v>111</v>
      </c>
      <c r="O62" s="91">
        <f t="shared" si="8"/>
        <v>5.5675675675675675</v>
      </c>
      <c r="P62" s="57">
        <v>1965</v>
      </c>
      <c r="Q62" s="58">
        <v>149</v>
      </c>
      <c r="R62" s="88">
        <f t="shared" si="5"/>
        <v>-0.3709923664122137</v>
      </c>
      <c r="S62" s="88">
        <f t="shared" si="6"/>
        <v>0.4899328859060403</v>
      </c>
      <c r="T62" s="95">
        <v>258029.46000000002</v>
      </c>
      <c r="U62" s="96">
        <v>16767</v>
      </c>
      <c r="V62" s="94">
        <f t="shared" si="9"/>
        <v>15.389125067096083</v>
      </c>
    </row>
    <row r="63" spans="1:22" s="59" customFormat="1" ht="11.25">
      <c r="A63" s="51">
        <v>57</v>
      </c>
      <c r="B63" s="52"/>
      <c r="C63" s="53" t="s">
        <v>103</v>
      </c>
      <c r="D63" s="54" t="s">
        <v>38</v>
      </c>
      <c r="E63" s="115" t="s">
        <v>102</v>
      </c>
      <c r="F63" s="55">
        <v>43588</v>
      </c>
      <c r="G63" s="126" t="s">
        <v>34</v>
      </c>
      <c r="H63" s="66">
        <v>37</v>
      </c>
      <c r="I63" s="66">
        <v>1</v>
      </c>
      <c r="J63" s="84">
        <v>1</v>
      </c>
      <c r="K63" s="67">
        <v>4</v>
      </c>
      <c r="L63" s="89">
        <v>1652</v>
      </c>
      <c r="M63" s="90">
        <v>165</v>
      </c>
      <c r="N63" s="86">
        <f t="shared" si="7"/>
        <v>165</v>
      </c>
      <c r="O63" s="91">
        <f t="shared" si="8"/>
        <v>10.012121212121212</v>
      </c>
      <c r="P63" s="57">
        <v>3595</v>
      </c>
      <c r="Q63" s="58">
        <v>187</v>
      </c>
      <c r="R63" s="88">
        <f t="shared" si="5"/>
        <v>-0.5404728789986092</v>
      </c>
      <c r="S63" s="88">
        <f t="shared" si="6"/>
        <v>-0.11764705882352941</v>
      </c>
      <c r="T63" s="89">
        <v>86479.27</v>
      </c>
      <c r="U63" s="90">
        <v>6206</v>
      </c>
      <c r="V63" s="94">
        <f t="shared" si="9"/>
        <v>13.934784079922656</v>
      </c>
    </row>
    <row r="64" spans="1:22" s="59" customFormat="1" ht="11.25">
      <c r="A64" s="51">
        <v>58</v>
      </c>
      <c r="B64" s="52"/>
      <c r="C64" s="53" t="s">
        <v>77</v>
      </c>
      <c r="D64" s="54" t="s">
        <v>26</v>
      </c>
      <c r="E64" s="115" t="s">
        <v>78</v>
      </c>
      <c r="F64" s="55">
        <v>43469</v>
      </c>
      <c r="G64" s="56" t="s">
        <v>34</v>
      </c>
      <c r="H64" s="66">
        <v>17</v>
      </c>
      <c r="I64" s="66">
        <v>1</v>
      </c>
      <c r="J64" s="84">
        <v>1</v>
      </c>
      <c r="K64" s="67">
        <v>8</v>
      </c>
      <c r="L64" s="73">
        <v>1652</v>
      </c>
      <c r="M64" s="74">
        <v>165</v>
      </c>
      <c r="N64" s="86">
        <f t="shared" si="7"/>
        <v>165</v>
      </c>
      <c r="O64" s="91">
        <f t="shared" si="8"/>
        <v>10.012121212121212</v>
      </c>
      <c r="P64" s="57">
        <v>4529.56</v>
      </c>
      <c r="Q64" s="58">
        <v>419</v>
      </c>
      <c r="R64" s="88">
        <f t="shared" si="5"/>
        <v>-0.6352846634110156</v>
      </c>
      <c r="S64" s="88">
        <f t="shared" si="6"/>
        <v>-0.6062052505966588</v>
      </c>
      <c r="T64" s="89">
        <v>65560.14</v>
      </c>
      <c r="U64" s="90">
        <v>5781</v>
      </c>
      <c r="V64" s="94">
        <f t="shared" si="9"/>
        <v>11.340622729631551</v>
      </c>
    </row>
    <row r="65" spans="1:22" s="59" customFormat="1" ht="11.25">
      <c r="A65" s="51">
        <v>59</v>
      </c>
      <c r="B65" s="52"/>
      <c r="C65" s="53" t="s">
        <v>50</v>
      </c>
      <c r="D65" s="54"/>
      <c r="E65" s="115" t="s">
        <v>51</v>
      </c>
      <c r="F65" s="55">
        <v>42594</v>
      </c>
      <c r="G65" s="56" t="s">
        <v>46</v>
      </c>
      <c r="H65" s="66">
        <v>7</v>
      </c>
      <c r="I65" s="66">
        <v>1</v>
      </c>
      <c r="J65" s="84">
        <v>1</v>
      </c>
      <c r="K65" s="67">
        <v>21</v>
      </c>
      <c r="L65" s="89">
        <v>2122</v>
      </c>
      <c r="M65" s="90">
        <v>132</v>
      </c>
      <c r="N65" s="86">
        <f t="shared" si="7"/>
        <v>132</v>
      </c>
      <c r="O65" s="91">
        <f t="shared" si="8"/>
        <v>16.075757575757574</v>
      </c>
      <c r="P65" s="57">
        <v>1620</v>
      </c>
      <c r="Q65" s="58">
        <v>100</v>
      </c>
      <c r="R65" s="88">
        <f t="shared" si="5"/>
        <v>0.30987654320987656</v>
      </c>
      <c r="S65" s="88">
        <f t="shared" si="6"/>
        <v>0.32</v>
      </c>
      <c r="T65" s="89">
        <v>93580.09999999999</v>
      </c>
      <c r="U65" s="90">
        <v>7973</v>
      </c>
      <c r="V65" s="94">
        <f t="shared" si="9"/>
        <v>11.737125297880345</v>
      </c>
    </row>
    <row r="66" spans="1:22" s="59" customFormat="1" ht="11.25">
      <c r="A66" s="51">
        <v>60</v>
      </c>
      <c r="B66" s="64"/>
      <c r="C66" s="112" t="s">
        <v>69</v>
      </c>
      <c r="D66" s="62" t="s">
        <v>38</v>
      </c>
      <c r="E66" s="116" t="s">
        <v>69</v>
      </c>
      <c r="F66" s="63">
        <v>43406</v>
      </c>
      <c r="G66" s="56" t="s">
        <v>90</v>
      </c>
      <c r="H66" s="68">
        <v>132</v>
      </c>
      <c r="I66" s="68">
        <v>1</v>
      </c>
      <c r="J66" s="84">
        <v>1</v>
      </c>
      <c r="K66" s="67">
        <v>20</v>
      </c>
      <c r="L66" s="73">
        <v>1805</v>
      </c>
      <c r="M66" s="74">
        <v>128</v>
      </c>
      <c r="N66" s="86">
        <f t="shared" si="7"/>
        <v>128</v>
      </c>
      <c r="O66" s="91">
        <f t="shared" si="8"/>
        <v>14.1015625</v>
      </c>
      <c r="P66" s="57">
        <v>1899</v>
      </c>
      <c r="Q66" s="58">
        <v>211</v>
      </c>
      <c r="R66" s="88">
        <f t="shared" si="5"/>
        <v>-0.049499736703528176</v>
      </c>
      <c r="S66" s="88">
        <f t="shared" si="6"/>
        <v>-0.3933649289099526</v>
      </c>
      <c r="T66" s="92">
        <v>10643641.260000002</v>
      </c>
      <c r="U66" s="93">
        <v>629006</v>
      </c>
      <c r="V66" s="94">
        <f t="shared" si="9"/>
        <v>16.921366823209954</v>
      </c>
    </row>
    <row r="67" spans="1:22" s="59" customFormat="1" ht="11.25">
      <c r="A67" s="51">
        <v>61</v>
      </c>
      <c r="B67" s="52"/>
      <c r="C67" s="53" t="s">
        <v>91</v>
      </c>
      <c r="D67" s="54" t="s">
        <v>45</v>
      </c>
      <c r="E67" s="115" t="s">
        <v>91</v>
      </c>
      <c r="F67" s="55">
        <v>43546</v>
      </c>
      <c r="G67" s="56" t="s">
        <v>37</v>
      </c>
      <c r="H67" s="66">
        <v>2</v>
      </c>
      <c r="I67" s="66">
        <v>1</v>
      </c>
      <c r="J67" s="84">
        <v>1</v>
      </c>
      <c r="K67" s="67">
        <v>6</v>
      </c>
      <c r="L67" s="73">
        <v>594</v>
      </c>
      <c r="M67" s="74">
        <v>119</v>
      </c>
      <c r="N67" s="86">
        <f t="shared" si="7"/>
        <v>119</v>
      </c>
      <c r="O67" s="91">
        <f t="shared" si="8"/>
        <v>4.991596638655462</v>
      </c>
      <c r="P67" s="57">
        <v>90</v>
      </c>
      <c r="Q67" s="58">
        <v>6</v>
      </c>
      <c r="R67" s="88">
        <f t="shared" si="5"/>
        <v>5.6</v>
      </c>
      <c r="S67" s="88">
        <f t="shared" si="6"/>
        <v>18.833333333333332</v>
      </c>
      <c r="T67" s="73">
        <v>6189.4</v>
      </c>
      <c r="U67" s="74">
        <v>541</v>
      </c>
      <c r="V67" s="94">
        <f t="shared" si="9"/>
        <v>11.440665434380776</v>
      </c>
    </row>
    <row r="68" spans="1:22" s="59" customFormat="1" ht="11.25">
      <c r="A68" s="51">
        <v>62</v>
      </c>
      <c r="B68" s="52"/>
      <c r="C68" s="53" t="s">
        <v>149</v>
      </c>
      <c r="D68" s="54" t="s">
        <v>28</v>
      </c>
      <c r="E68" s="115" t="s">
        <v>150</v>
      </c>
      <c r="F68" s="55">
        <v>43651</v>
      </c>
      <c r="G68" s="56" t="s">
        <v>32</v>
      </c>
      <c r="H68" s="66">
        <v>71</v>
      </c>
      <c r="I68" s="66">
        <v>6</v>
      </c>
      <c r="J68" s="84">
        <v>6</v>
      </c>
      <c r="K68" s="67">
        <v>2</v>
      </c>
      <c r="L68" s="89">
        <v>1730.5</v>
      </c>
      <c r="M68" s="90">
        <v>118</v>
      </c>
      <c r="N68" s="86">
        <f t="shared" si="7"/>
        <v>19.666666666666668</v>
      </c>
      <c r="O68" s="91">
        <f t="shared" si="8"/>
        <v>14.665254237288135</v>
      </c>
      <c r="P68" s="57">
        <v>81486</v>
      </c>
      <c r="Q68" s="58">
        <v>4874</v>
      </c>
      <c r="R68" s="88">
        <f t="shared" si="5"/>
        <v>-0.9787632231303537</v>
      </c>
      <c r="S68" s="88">
        <f t="shared" si="6"/>
        <v>-0.975789905621666</v>
      </c>
      <c r="T68" s="95">
        <v>83216.5</v>
      </c>
      <c r="U68" s="96">
        <v>4992</v>
      </c>
      <c r="V68" s="94">
        <f t="shared" si="9"/>
        <v>16.669971955128204</v>
      </c>
    </row>
    <row r="69" spans="1:22" s="59" customFormat="1" ht="11.25">
      <c r="A69" s="51">
        <v>63</v>
      </c>
      <c r="B69" s="52"/>
      <c r="C69" s="53" t="s">
        <v>54</v>
      </c>
      <c r="D69" s="54" t="s">
        <v>45</v>
      </c>
      <c r="E69" s="115" t="s">
        <v>54</v>
      </c>
      <c r="F69" s="55">
        <v>43630</v>
      </c>
      <c r="G69" s="117" t="s">
        <v>58</v>
      </c>
      <c r="H69" s="66">
        <v>290</v>
      </c>
      <c r="I69" s="66">
        <v>1</v>
      </c>
      <c r="J69" s="84">
        <v>1</v>
      </c>
      <c r="K69" s="67">
        <v>4</v>
      </c>
      <c r="L69" s="89">
        <v>1329</v>
      </c>
      <c r="M69" s="90">
        <v>109</v>
      </c>
      <c r="N69" s="86">
        <f t="shared" si="7"/>
        <v>109</v>
      </c>
      <c r="O69" s="91">
        <f t="shared" si="8"/>
        <v>12.192660550458715</v>
      </c>
      <c r="P69" s="57">
        <v>1329</v>
      </c>
      <c r="Q69" s="58">
        <v>109</v>
      </c>
      <c r="R69" s="88">
        <f t="shared" si="5"/>
        <v>0</v>
      </c>
      <c r="S69" s="88">
        <f t="shared" si="6"/>
        <v>0</v>
      </c>
      <c r="T69" s="89">
        <v>847020</v>
      </c>
      <c r="U69" s="90">
        <v>57405</v>
      </c>
      <c r="V69" s="94">
        <f t="shared" si="9"/>
        <v>14.755160700287432</v>
      </c>
    </row>
    <row r="70" spans="1:22" s="59" customFormat="1" ht="11.25">
      <c r="A70" s="51">
        <v>64</v>
      </c>
      <c r="B70" s="52"/>
      <c r="C70" s="114" t="s">
        <v>79</v>
      </c>
      <c r="D70" s="129" t="s">
        <v>28</v>
      </c>
      <c r="E70" s="118" t="s">
        <v>80</v>
      </c>
      <c r="F70" s="123">
        <v>43483</v>
      </c>
      <c r="G70" s="119" t="s">
        <v>32</v>
      </c>
      <c r="H70" s="120">
        <v>133</v>
      </c>
      <c r="I70" s="120">
        <v>1</v>
      </c>
      <c r="J70" s="130">
        <v>1</v>
      </c>
      <c r="K70" s="120">
        <v>15</v>
      </c>
      <c r="L70" s="132">
        <v>1260</v>
      </c>
      <c r="M70" s="131">
        <v>105</v>
      </c>
      <c r="N70" s="86">
        <f t="shared" si="7"/>
        <v>105</v>
      </c>
      <c r="O70" s="91">
        <f t="shared" si="8"/>
        <v>12</v>
      </c>
      <c r="P70" s="121">
        <v>1188</v>
      </c>
      <c r="Q70" s="122">
        <v>119</v>
      </c>
      <c r="R70" s="88">
        <f t="shared" si="5"/>
        <v>0.06060606060606061</v>
      </c>
      <c r="S70" s="88">
        <f t="shared" si="6"/>
        <v>-0.11764705882352941</v>
      </c>
      <c r="T70" s="124">
        <v>895895.18</v>
      </c>
      <c r="U70" s="125">
        <v>74214</v>
      </c>
      <c r="V70" s="94">
        <f t="shared" si="9"/>
        <v>12.071781335058075</v>
      </c>
    </row>
    <row r="71" spans="1:22" s="59" customFormat="1" ht="11.25">
      <c r="A71" s="51">
        <v>65</v>
      </c>
      <c r="B71" s="52"/>
      <c r="C71" s="134" t="s">
        <v>124</v>
      </c>
      <c r="D71" s="54" t="s">
        <v>129</v>
      </c>
      <c r="E71" s="115" t="s">
        <v>124</v>
      </c>
      <c r="F71" s="55">
        <v>43630</v>
      </c>
      <c r="G71" s="56" t="s">
        <v>37</v>
      </c>
      <c r="H71" s="66">
        <v>25</v>
      </c>
      <c r="I71" s="66">
        <v>3</v>
      </c>
      <c r="J71" s="84">
        <v>3</v>
      </c>
      <c r="K71" s="67">
        <v>5</v>
      </c>
      <c r="L71" s="73">
        <v>1472</v>
      </c>
      <c r="M71" s="74">
        <v>98</v>
      </c>
      <c r="N71" s="86">
        <f aca="true" t="shared" si="10" ref="N71:N102">M71/J71</f>
        <v>32.666666666666664</v>
      </c>
      <c r="O71" s="91">
        <f aca="true" t="shared" si="11" ref="O71:O87">L71/M71</f>
        <v>15.020408163265307</v>
      </c>
      <c r="P71" s="57">
        <v>2738</v>
      </c>
      <c r="Q71" s="58">
        <v>171</v>
      </c>
      <c r="R71" s="88">
        <f t="shared" si="5"/>
        <v>-0.46238130021913804</v>
      </c>
      <c r="S71" s="88">
        <f t="shared" si="6"/>
        <v>-0.4269005847953216</v>
      </c>
      <c r="T71" s="73">
        <v>66198.28</v>
      </c>
      <c r="U71" s="74">
        <v>5202</v>
      </c>
      <c r="V71" s="94">
        <f aca="true" t="shared" si="12" ref="V71:V87">T71/U71</f>
        <v>12.72554402153018</v>
      </c>
    </row>
    <row r="72" spans="1:22" s="59" customFormat="1" ht="11.25">
      <c r="A72" s="51">
        <v>66</v>
      </c>
      <c r="B72" s="52"/>
      <c r="C72" s="53" t="s">
        <v>75</v>
      </c>
      <c r="D72" s="54" t="s">
        <v>33</v>
      </c>
      <c r="E72" s="115" t="s">
        <v>74</v>
      </c>
      <c r="F72" s="55">
        <v>43441</v>
      </c>
      <c r="G72" s="56" t="s">
        <v>32</v>
      </c>
      <c r="H72" s="66">
        <v>120</v>
      </c>
      <c r="I72" s="66">
        <v>1</v>
      </c>
      <c r="J72" s="84">
        <v>1</v>
      </c>
      <c r="K72" s="67">
        <v>26</v>
      </c>
      <c r="L72" s="73">
        <v>960</v>
      </c>
      <c r="M72" s="74">
        <v>96</v>
      </c>
      <c r="N72" s="86">
        <f t="shared" si="10"/>
        <v>96</v>
      </c>
      <c r="O72" s="91">
        <f t="shared" si="11"/>
        <v>10</v>
      </c>
      <c r="P72" s="57">
        <v>322</v>
      </c>
      <c r="Q72" s="58">
        <v>49</v>
      </c>
      <c r="R72" s="88">
        <f t="shared" si="5"/>
        <v>1.9813664596273293</v>
      </c>
      <c r="S72" s="88">
        <f t="shared" si="6"/>
        <v>0.9591836734693877</v>
      </c>
      <c r="T72" s="95">
        <v>474780.6499999999</v>
      </c>
      <c r="U72" s="96">
        <v>40981</v>
      </c>
      <c r="V72" s="94">
        <f t="shared" si="12"/>
        <v>11.585384690466311</v>
      </c>
    </row>
    <row r="73" spans="1:22" s="59" customFormat="1" ht="11.25">
      <c r="A73" s="51">
        <v>67</v>
      </c>
      <c r="B73" s="64"/>
      <c r="C73" s="61" t="s">
        <v>143</v>
      </c>
      <c r="D73" s="62" t="s">
        <v>28</v>
      </c>
      <c r="E73" s="116" t="s">
        <v>144</v>
      </c>
      <c r="F73" s="63">
        <v>43644</v>
      </c>
      <c r="G73" s="56" t="s">
        <v>90</v>
      </c>
      <c r="H73" s="68">
        <v>240</v>
      </c>
      <c r="I73" s="68">
        <v>4</v>
      </c>
      <c r="J73" s="84">
        <v>4</v>
      </c>
      <c r="K73" s="67">
        <v>3</v>
      </c>
      <c r="L73" s="89">
        <v>995</v>
      </c>
      <c r="M73" s="90">
        <v>85</v>
      </c>
      <c r="N73" s="86">
        <f t="shared" si="10"/>
        <v>21.25</v>
      </c>
      <c r="O73" s="91">
        <f t="shared" si="11"/>
        <v>11.705882352941176</v>
      </c>
      <c r="P73" s="57">
        <v>20720.5</v>
      </c>
      <c r="Q73" s="58">
        <v>1526</v>
      </c>
      <c r="R73" s="88">
        <f t="shared" si="5"/>
        <v>-0.9519799232644</v>
      </c>
      <c r="S73" s="88">
        <f t="shared" si="6"/>
        <v>-0.9442988204456094</v>
      </c>
      <c r="T73" s="92">
        <v>182786.61</v>
      </c>
      <c r="U73" s="93">
        <v>12368</v>
      </c>
      <c r="V73" s="94">
        <f t="shared" si="12"/>
        <v>14.778994987063388</v>
      </c>
    </row>
    <row r="74" spans="1:22" s="59" customFormat="1" ht="11.25">
      <c r="A74" s="51">
        <v>68</v>
      </c>
      <c r="B74" s="64"/>
      <c r="C74" s="61" t="s">
        <v>109</v>
      </c>
      <c r="D74" s="62" t="s">
        <v>28</v>
      </c>
      <c r="E74" s="116" t="s">
        <v>110</v>
      </c>
      <c r="F74" s="63">
        <v>43609</v>
      </c>
      <c r="G74" s="56" t="s">
        <v>90</v>
      </c>
      <c r="H74" s="68">
        <v>286</v>
      </c>
      <c r="I74" s="68">
        <v>1</v>
      </c>
      <c r="J74" s="84">
        <v>1</v>
      </c>
      <c r="K74" s="67">
        <v>8</v>
      </c>
      <c r="L74" s="89">
        <v>770</v>
      </c>
      <c r="M74" s="90">
        <v>77</v>
      </c>
      <c r="N74" s="86">
        <f t="shared" si="10"/>
        <v>77</v>
      </c>
      <c r="O74" s="91">
        <f t="shared" si="11"/>
        <v>10</v>
      </c>
      <c r="P74" s="57">
        <v>38</v>
      </c>
      <c r="Q74" s="58">
        <v>4</v>
      </c>
      <c r="R74" s="88">
        <f t="shared" si="5"/>
        <v>19.263157894736842</v>
      </c>
      <c r="S74" s="88">
        <f t="shared" si="6"/>
        <v>18.25</v>
      </c>
      <c r="T74" s="92">
        <v>588159.11</v>
      </c>
      <c r="U74" s="93">
        <v>42309</v>
      </c>
      <c r="V74" s="94">
        <f t="shared" si="12"/>
        <v>13.901512916873479</v>
      </c>
    </row>
    <row r="75" spans="1:22" s="59" customFormat="1" ht="11.25">
      <c r="A75" s="51">
        <v>69</v>
      </c>
      <c r="B75" s="52"/>
      <c r="C75" s="53" t="s">
        <v>96</v>
      </c>
      <c r="D75" s="54" t="s">
        <v>38</v>
      </c>
      <c r="E75" s="115" t="s">
        <v>95</v>
      </c>
      <c r="F75" s="55">
        <v>43553</v>
      </c>
      <c r="G75" s="56" t="s">
        <v>31</v>
      </c>
      <c r="H75" s="66">
        <v>163</v>
      </c>
      <c r="I75" s="66">
        <v>1</v>
      </c>
      <c r="J75" s="84">
        <v>1</v>
      </c>
      <c r="K75" s="67">
        <v>11</v>
      </c>
      <c r="L75" s="89">
        <v>951</v>
      </c>
      <c r="M75" s="90">
        <v>68</v>
      </c>
      <c r="N75" s="86">
        <f t="shared" si="10"/>
        <v>68</v>
      </c>
      <c r="O75" s="91">
        <f t="shared" si="11"/>
        <v>13.985294117647058</v>
      </c>
      <c r="P75" s="57">
        <v>1840</v>
      </c>
      <c r="Q75" s="58">
        <v>115</v>
      </c>
      <c r="R75" s="88">
        <f t="shared" si="5"/>
        <v>-0.4831521739130435</v>
      </c>
      <c r="S75" s="88">
        <f t="shared" si="6"/>
        <v>-0.40869565217391307</v>
      </c>
      <c r="T75" s="89">
        <v>1938294.12</v>
      </c>
      <c r="U75" s="90">
        <v>103634</v>
      </c>
      <c r="V75" s="94">
        <f t="shared" si="12"/>
        <v>18.703264565683078</v>
      </c>
    </row>
    <row r="76" spans="1:22" s="59" customFormat="1" ht="11.25">
      <c r="A76" s="51">
        <v>70</v>
      </c>
      <c r="B76" s="52"/>
      <c r="C76" s="135" t="s">
        <v>119</v>
      </c>
      <c r="D76" s="54" t="s">
        <v>28</v>
      </c>
      <c r="E76" s="115" t="s">
        <v>120</v>
      </c>
      <c r="F76" s="55">
        <v>43630</v>
      </c>
      <c r="G76" s="56" t="s">
        <v>31</v>
      </c>
      <c r="H76" s="66">
        <v>112</v>
      </c>
      <c r="I76" s="66">
        <v>1</v>
      </c>
      <c r="J76" s="84">
        <v>1</v>
      </c>
      <c r="K76" s="67">
        <v>4</v>
      </c>
      <c r="L76" s="89">
        <v>792</v>
      </c>
      <c r="M76" s="90">
        <v>66</v>
      </c>
      <c r="N76" s="86">
        <f t="shared" si="10"/>
        <v>66</v>
      </c>
      <c r="O76" s="91">
        <f t="shared" si="11"/>
        <v>12</v>
      </c>
      <c r="P76" s="57">
        <v>524</v>
      </c>
      <c r="Q76" s="58">
        <v>42</v>
      </c>
      <c r="R76" s="88">
        <f t="shared" si="5"/>
        <v>0.5114503816793893</v>
      </c>
      <c r="S76" s="88">
        <f t="shared" si="6"/>
        <v>0.5714285714285714</v>
      </c>
      <c r="T76" s="89">
        <v>91479.21</v>
      </c>
      <c r="U76" s="90">
        <v>6469</v>
      </c>
      <c r="V76" s="94">
        <f t="shared" si="12"/>
        <v>14.141167104652961</v>
      </c>
    </row>
    <row r="77" spans="1:22" s="59" customFormat="1" ht="11.25">
      <c r="A77" s="51">
        <v>71</v>
      </c>
      <c r="B77" s="52"/>
      <c r="C77" s="136" t="s">
        <v>125</v>
      </c>
      <c r="D77" s="54" t="s">
        <v>26</v>
      </c>
      <c r="E77" s="115" t="s">
        <v>127</v>
      </c>
      <c r="F77" s="55">
        <v>43630</v>
      </c>
      <c r="G77" s="56" t="s">
        <v>37</v>
      </c>
      <c r="H77" s="66">
        <v>37</v>
      </c>
      <c r="I77" s="66">
        <v>2</v>
      </c>
      <c r="J77" s="84">
        <v>2</v>
      </c>
      <c r="K77" s="67">
        <v>5</v>
      </c>
      <c r="L77" s="73">
        <v>842</v>
      </c>
      <c r="M77" s="74">
        <v>63</v>
      </c>
      <c r="N77" s="86">
        <f t="shared" si="10"/>
        <v>31.5</v>
      </c>
      <c r="O77" s="91">
        <f t="shared" si="11"/>
        <v>13.365079365079366</v>
      </c>
      <c r="P77" s="57">
        <v>2203</v>
      </c>
      <c r="Q77" s="58">
        <v>148</v>
      </c>
      <c r="R77" s="88">
        <f t="shared" si="5"/>
        <v>-0.6177939173853836</v>
      </c>
      <c r="S77" s="88">
        <f t="shared" si="6"/>
        <v>-0.5743243243243243</v>
      </c>
      <c r="T77" s="73">
        <v>75288.35</v>
      </c>
      <c r="U77" s="74">
        <v>5362</v>
      </c>
      <c r="V77" s="94">
        <f t="shared" si="12"/>
        <v>14.04109474076837</v>
      </c>
    </row>
    <row r="78" spans="1:22" s="59" customFormat="1" ht="11.25">
      <c r="A78" s="51">
        <v>72</v>
      </c>
      <c r="B78" s="52"/>
      <c r="C78" s="53" t="s">
        <v>156</v>
      </c>
      <c r="D78" s="54" t="s">
        <v>45</v>
      </c>
      <c r="E78" s="115" t="s">
        <v>48</v>
      </c>
      <c r="F78" s="55">
        <v>43651</v>
      </c>
      <c r="G78" s="56" t="s">
        <v>31</v>
      </c>
      <c r="H78" s="66">
        <v>35</v>
      </c>
      <c r="I78" s="66">
        <v>3</v>
      </c>
      <c r="J78" s="84">
        <v>3</v>
      </c>
      <c r="K78" s="67">
        <v>2</v>
      </c>
      <c r="L78" s="89">
        <v>630</v>
      </c>
      <c r="M78" s="90">
        <v>40</v>
      </c>
      <c r="N78" s="86">
        <f t="shared" si="10"/>
        <v>13.333333333333334</v>
      </c>
      <c r="O78" s="91">
        <f t="shared" si="11"/>
        <v>15.75</v>
      </c>
      <c r="P78" s="57">
        <v>19102</v>
      </c>
      <c r="Q78" s="58">
        <v>1023</v>
      </c>
      <c r="R78" s="88">
        <f t="shared" si="5"/>
        <v>-0.967019160297351</v>
      </c>
      <c r="S78" s="88">
        <f t="shared" si="6"/>
        <v>-0.9608993157380255</v>
      </c>
      <c r="T78" s="89">
        <v>19732</v>
      </c>
      <c r="U78" s="90">
        <v>1063</v>
      </c>
      <c r="V78" s="94">
        <f t="shared" si="12"/>
        <v>18.56255879586077</v>
      </c>
    </row>
    <row r="79" spans="1:22" s="59" customFormat="1" ht="11.25">
      <c r="A79" s="51">
        <v>73</v>
      </c>
      <c r="B79" s="52"/>
      <c r="C79" s="53" t="s">
        <v>122</v>
      </c>
      <c r="D79" s="54" t="s">
        <v>25</v>
      </c>
      <c r="E79" s="115" t="s">
        <v>122</v>
      </c>
      <c r="F79" s="55">
        <v>43630</v>
      </c>
      <c r="G79" s="56" t="s">
        <v>23</v>
      </c>
      <c r="H79" s="66">
        <v>107</v>
      </c>
      <c r="I79" s="66">
        <v>1</v>
      </c>
      <c r="J79" s="84">
        <v>1</v>
      </c>
      <c r="K79" s="67">
        <v>5</v>
      </c>
      <c r="L79" s="89">
        <v>655</v>
      </c>
      <c r="M79" s="90">
        <v>31</v>
      </c>
      <c r="N79" s="86">
        <f t="shared" si="10"/>
        <v>31</v>
      </c>
      <c r="O79" s="91">
        <f t="shared" si="11"/>
        <v>21.129032258064516</v>
      </c>
      <c r="P79" s="57">
        <v>10653</v>
      </c>
      <c r="Q79" s="58">
        <v>407</v>
      </c>
      <c r="R79" s="88">
        <f t="shared" si="5"/>
        <v>-0.93851497230827</v>
      </c>
      <c r="S79" s="88">
        <f t="shared" si="6"/>
        <v>-0.9238329238329238</v>
      </c>
      <c r="T79" s="89">
        <v>338932</v>
      </c>
      <c r="U79" s="90">
        <v>18603</v>
      </c>
      <c r="V79" s="94">
        <f t="shared" si="12"/>
        <v>18.219211955061013</v>
      </c>
    </row>
    <row r="80" spans="1:22" s="59" customFormat="1" ht="11.25">
      <c r="A80" s="51">
        <v>74</v>
      </c>
      <c r="B80" s="52"/>
      <c r="C80" s="53" t="s">
        <v>73</v>
      </c>
      <c r="D80" s="54" t="s">
        <v>26</v>
      </c>
      <c r="E80" s="115" t="s">
        <v>73</v>
      </c>
      <c r="F80" s="55">
        <v>43434</v>
      </c>
      <c r="G80" s="56" t="s">
        <v>58</v>
      </c>
      <c r="H80" s="66">
        <v>392</v>
      </c>
      <c r="I80" s="66">
        <v>1</v>
      </c>
      <c r="J80" s="84">
        <v>1</v>
      </c>
      <c r="K80" s="67">
        <v>13</v>
      </c>
      <c r="L80" s="73">
        <v>422</v>
      </c>
      <c r="M80" s="74">
        <v>28</v>
      </c>
      <c r="N80" s="86">
        <f t="shared" si="10"/>
        <v>28</v>
      </c>
      <c r="O80" s="91">
        <f t="shared" si="11"/>
        <v>15.071428571428571</v>
      </c>
      <c r="P80" s="57">
        <v>26878</v>
      </c>
      <c r="Q80" s="58">
        <v>2920</v>
      </c>
      <c r="R80" s="88">
        <f t="shared" si="5"/>
        <v>-0.9842994270407024</v>
      </c>
      <c r="S80" s="88">
        <f t="shared" si="6"/>
        <v>-0.9904109589041096</v>
      </c>
      <c r="T80" s="89">
        <v>25110517</v>
      </c>
      <c r="U80" s="90">
        <v>1896185</v>
      </c>
      <c r="V80" s="94">
        <f t="shared" si="12"/>
        <v>13.2426514290536</v>
      </c>
    </row>
    <row r="81" spans="1:22" s="59" customFormat="1" ht="11.25">
      <c r="A81" s="51">
        <v>75</v>
      </c>
      <c r="B81" s="52"/>
      <c r="C81" s="53" t="s">
        <v>141</v>
      </c>
      <c r="D81" s="54" t="s">
        <v>35</v>
      </c>
      <c r="E81" s="115" t="s">
        <v>141</v>
      </c>
      <c r="F81" s="55">
        <v>43637</v>
      </c>
      <c r="G81" s="56" t="s">
        <v>42</v>
      </c>
      <c r="H81" s="66">
        <v>10</v>
      </c>
      <c r="I81" s="66">
        <v>1</v>
      </c>
      <c r="J81" s="84">
        <v>1</v>
      </c>
      <c r="K81" s="67">
        <v>4</v>
      </c>
      <c r="L81" s="89">
        <v>107.9999999685582</v>
      </c>
      <c r="M81" s="90">
        <v>12</v>
      </c>
      <c r="N81" s="86">
        <f t="shared" si="10"/>
        <v>12</v>
      </c>
      <c r="O81" s="91">
        <f t="shared" si="11"/>
        <v>8.99999999737985</v>
      </c>
      <c r="P81" s="57">
        <v>525.000000022341</v>
      </c>
      <c r="Q81" s="58">
        <v>53</v>
      </c>
      <c r="R81" s="88">
        <f t="shared" si="5"/>
        <v>-0.7942857143543575</v>
      </c>
      <c r="S81" s="88">
        <f t="shared" si="6"/>
        <v>-0.7735849056603774</v>
      </c>
      <c r="T81" s="89">
        <v>12706</v>
      </c>
      <c r="U81" s="90">
        <v>895</v>
      </c>
      <c r="V81" s="94">
        <f t="shared" si="12"/>
        <v>14.196648044692738</v>
      </c>
    </row>
    <row r="82" spans="1:22" s="59" customFormat="1" ht="11.25">
      <c r="A82" s="51">
        <v>76</v>
      </c>
      <c r="B82" s="52"/>
      <c r="C82" s="53" t="s">
        <v>49</v>
      </c>
      <c r="D82" s="54" t="s">
        <v>35</v>
      </c>
      <c r="E82" s="115" t="s">
        <v>49</v>
      </c>
      <c r="F82" s="55">
        <v>42853</v>
      </c>
      <c r="G82" s="56" t="s">
        <v>32</v>
      </c>
      <c r="H82" s="66">
        <v>22</v>
      </c>
      <c r="I82" s="66">
        <v>1</v>
      </c>
      <c r="J82" s="84">
        <v>1</v>
      </c>
      <c r="K82" s="67">
        <v>18</v>
      </c>
      <c r="L82" s="89">
        <v>162</v>
      </c>
      <c r="M82" s="93">
        <v>10</v>
      </c>
      <c r="N82" s="86">
        <f t="shared" si="10"/>
        <v>10</v>
      </c>
      <c r="O82" s="91">
        <f t="shared" si="11"/>
        <v>16.2</v>
      </c>
      <c r="P82" s="57">
        <v>162</v>
      </c>
      <c r="Q82" s="65">
        <v>10</v>
      </c>
      <c r="R82" s="88">
        <f t="shared" si="5"/>
        <v>0</v>
      </c>
      <c r="S82" s="88">
        <f t="shared" si="6"/>
        <v>0</v>
      </c>
      <c r="T82" s="92">
        <v>134237.22</v>
      </c>
      <c r="U82" s="93">
        <v>10157</v>
      </c>
      <c r="V82" s="94">
        <f t="shared" si="12"/>
        <v>13.216227232450526</v>
      </c>
    </row>
    <row r="83" spans="1:22" s="59" customFormat="1" ht="11.25">
      <c r="A83" s="51">
        <v>77</v>
      </c>
      <c r="B83" s="52"/>
      <c r="C83" s="53" t="s">
        <v>142</v>
      </c>
      <c r="D83" s="54" t="s">
        <v>25</v>
      </c>
      <c r="E83" s="115" t="s">
        <v>142</v>
      </c>
      <c r="F83" s="55">
        <v>43644</v>
      </c>
      <c r="G83" s="56" t="s">
        <v>41</v>
      </c>
      <c r="H83" s="66">
        <v>66</v>
      </c>
      <c r="I83" s="66">
        <v>3</v>
      </c>
      <c r="J83" s="84">
        <v>3</v>
      </c>
      <c r="K83" s="67">
        <v>3</v>
      </c>
      <c r="L83" s="89">
        <v>102</v>
      </c>
      <c r="M83" s="90">
        <v>8</v>
      </c>
      <c r="N83" s="86">
        <f t="shared" si="10"/>
        <v>2.6666666666666665</v>
      </c>
      <c r="O83" s="91">
        <f t="shared" si="11"/>
        <v>12.75</v>
      </c>
      <c r="P83" s="57">
        <v>5640</v>
      </c>
      <c r="Q83" s="58">
        <v>496</v>
      </c>
      <c r="R83" s="88">
        <f t="shared" si="5"/>
        <v>-0.9819148936170212</v>
      </c>
      <c r="S83" s="88">
        <f t="shared" si="6"/>
        <v>-0.9838709677419355</v>
      </c>
      <c r="T83" s="89">
        <v>46294</v>
      </c>
      <c r="U83" s="90">
        <v>3272</v>
      </c>
      <c r="V83" s="94">
        <f t="shared" si="12"/>
        <v>14.148533007334963</v>
      </c>
    </row>
    <row r="84" spans="1:22" s="59" customFormat="1" ht="11.25">
      <c r="A84" s="51">
        <v>78</v>
      </c>
      <c r="B84" s="52"/>
      <c r="C84" s="53" t="s">
        <v>137</v>
      </c>
      <c r="D84" s="54" t="s">
        <v>45</v>
      </c>
      <c r="E84" s="115" t="s">
        <v>136</v>
      </c>
      <c r="F84" s="55">
        <v>43637</v>
      </c>
      <c r="G84" s="56" t="s">
        <v>36</v>
      </c>
      <c r="H84" s="66">
        <v>43</v>
      </c>
      <c r="I84" s="66">
        <v>1</v>
      </c>
      <c r="J84" s="84">
        <v>1</v>
      </c>
      <c r="K84" s="67">
        <v>4</v>
      </c>
      <c r="L84" s="89">
        <v>84</v>
      </c>
      <c r="M84" s="93">
        <v>8</v>
      </c>
      <c r="N84" s="86">
        <f t="shared" si="10"/>
        <v>8</v>
      </c>
      <c r="O84" s="91">
        <f t="shared" si="11"/>
        <v>10.5</v>
      </c>
      <c r="P84" s="57">
        <v>114</v>
      </c>
      <c r="Q84" s="65">
        <v>10</v>
      </c>
      <c r="R84" s="88">
        <f t="shared" si="5"/>
        <v>-0.2631578947368421</v>
      </c>
      <c r="S84" s="88">
        <f t="shared" si="6"/>
        <v>-0.2</v>
      </c>
      <c r="T84" s="92">
        <v>29798.5</v>
      </c>
      <c r="U84" s="93">
        <v>2249</v>
      </c>
      <c r="V84" s="94">
        <f t="shared" si="12"/>
        <v>13.249666518452646</v>
      </c>
    </row>
    <row r="85" spans="1:22" s="59" customFormat="1" ht="11.25">
      <c r="A85" s="51">
        <v>79</v>
      </c>
      <c r="B85" s="52"/>
      <c r="C85" s="53" t="s">
        <v>106</v>
      </c>
      <c r="D85" s="54" t="s">
        <v>35</v>
      </c>
      <c r="E85" s="115" t="s">
        <v>107</v>
      </c>
      <c r="F85" s="55">
        <v>43602</v>
      </c>
      <c r="G85" s="56" t="s">
        <v>41</v>
      </c>
      <c r="H85" s="66">
        <v>83</v>
      </c>
      <c r="I85" s="66">
        <v>1</v>
      </c>
      <c r="J85" s="84">
        <v>1</v>
      </c>
      <c r="K85" s="67">
        <v>9</v>
      </c>
      <c r="L85" s="89">
        <v>90</v>
      </c>
      <c r="M85" s="90">
        <v>6</v>
      </c>
      <c r="N85" s="86">
        <f t="shared" si="10"/>
        <v>6</v>
      </c>
      <c r="O85" s="91">
        <f t="shared" si="11"/>
        <v>15</v>
      </c>
      <c r="P85" s="57">
        <v>180</v>
      </c>
      <c r="Q85" s="58">
        <v>12</v>
      </c>
      <c r="R85" s="88">
        <f t="shared" si="5"/>
        <v>-0.5</v>
      </c>
      <c r="S85" s="88">
        <f t="shared" si="6"/>
        <v>-0.5</v>
      </c>
      <c r="T85" s="89">
        <v>109941</v>
      </c>
      <c r="U85" s="90">
        <v>7588</v>
      </c>
      <c r="V85" s="94">
        <f t="shared" si="12"/>
        <v>14.488798102266736</v>
      </c>
    </row>
    <row r="86" spans="1:22" s="59" customFormat="1" ht="11.25">
      <c r="A86" s="51">
        <v>80</v>
      </c>
      <c r="B86" s="52"/>
      <c r="C86" s="53" t="s">
        <v>121</v>
      </c>
      <c r="D86" s="54" t="s">
        <v>35</v>
      </c>
      <c r="E86" s="115" t="s">
        <v>121</v>
      </c>
      <c r="F86" s="55">
        <v>43630</v>
      </c>
      <c r="G86" s="56" t="s">
        <v>41</v>
      </c>
      <c r="H86" s="66">
        <v>22</v>
      </c>
      <c r="I86" s="66">
        <v>1</v>
      </c>
      <c r="J86" s="84">
        <v>1</v>
      </c>
      <c r="K86" s="67">
        <v>5</v>
      </c>
      <c r="L86" s="89">
        <v>42</v>
      </c>
      <c r="M86" s="90">
        <v>4</v>
      </c>
      <c r="N86" s="86">
        <f t="shared" si="10"/>
        <v>4</v>
      </c>
      <c r="O86" s="91">
        <f t="shared" si="11"/>
        <v>10.5</v>
      </c>
      <c r="P86" s="57">
        <v>24</v>
      </c>
      <c r="Q86" s="58">
        <v>2</v>
      </c>
      <c r="R86" s="88">
        <f t="shared" si="5"/>
        <v>0.75</v>
      </c>
      <c r="S86" s="88">
        <f t="shared" si="6"/>
        <v>1</v>
      </c>
      <c r="T86" s="89">
        <v>5640</v>
      </c>
      <c r="U86" s="90">
        <v>444</v>
      </c>
      <c r="V86" s="94">
        <f t="shared" si="12"/>
        <v>12.702702702702704</v>
      </c>
    </row>
    <row r="87" spans="1:22" s="59" customFormat="1" ht="11.25">
      <c r="A87" s="51">
        <v>81</v>
      </c>
      <c r="B87" s="52"/>
      <c r="C87" s="53" t="s">
        <v>128</v>
      </c>
      <c r="D87" s="54" t="s">
        <v>33</v>
      </c>
      <c r="E87" s="115" t="s">
        <v>126</v>
      </c>
      <c r="F87" s="55">
        <v>43630</v>
      </c>
      <c r="G87" s="56" t="s">
        <v>37</v>
      </c>
      <c r="H87" s="66">
        <v>23</v>
      </c>
      <c r="I87" s="66">
        <v>1</v>
      </c>
      <c r="J87" s="84">
        <v>1</v>
      </c>
      <c r="K87" s="67">
        <v>5</v>
      </c>
      <c r="L87" s="73">
        <v>10</v>
      </c>
      <c r="M87" s="74">
        <v>1</v>
      </c>
      <c r="N87" s="86">
        <f t="shared" si="10"/>
        <v>1</v>
      </c>
      <c r="O87" s="91">
        <f t="shared" si="11"/>
        <v>10</v>
      </c>
      <c r="P87" s="57">
        <v>2011</v>
      </c>
      <c r="Q87" s="58">
        <v>128</v>
      </c>
      <c r="R87" s="88">
        <f t="shared" si="5"/>
        <v>-0.9950273495773247</v>
      </c>
      <c r="S87" s="88">
        <f t="shared" si="6"/>
        <v>-0.9921875</v>
      </c>
      <c r="T87" s="73">
        <v>56774.549999999996</v>
      </c>
      <c r="U87" s="74">
        <v>4119</v>
      </c>
      <c r="V87" s="94">
        <f t="shared" si="12"/>
        <v>13.78357611070648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2019-05-25T10:12:45Z</cp:lastPrinted>
  <dcterms:created xsi:type="dcterms:W3CDTF">2006-03-15T09:07:04Z</dcterms:created>
  <dcterms:modified xsi:type="dcterms:W3CDTF">2019-07-19T18:31:02Z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