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8865" tabRatio="595" activeTab="0"/>
  </bookViews>
  <sheets>
    <sheet name="7-13.6.2019 (hafta)" sheetId="1" r:id="rId1"/>
  </sheets>
  <definedNames>
    <definedName name="Excel_BuiltIn__FilterDatabase" localSheetId="0">'7-13.6.2019 (hafta)'!$A$1:$V$58</definedName>
    <definedName name="_xlnm.Print_Area" localSheetId="0">'7-13.6.2019 (hafta)'!#REF!</definedName>
  </definedNames>
  <calcPr fullCalcOnLoad="1"/>
</workbook>
</file>

<file path=xl/sharedStrings.xml><?xml version="1.0" encoding="utf-8"?>
<sst xmlns="http://schemas.openxmlformats.org/spreadsheetml/2006/main" count="241" uniqueCount="129">
  <si>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</si>
  <si>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</si>
  <si>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</si>
  <si>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</si>
  <si>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</si>
  <si>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</si>
  <si>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</si>
  <si>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</si>
  <si>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</si>
  <si>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</si>
  <si>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</si>
  <si>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</si>
  <si>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</si>
  <si>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</si>
  <si>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</si>
  <si>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</si>
  <si>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</si>
  <si>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</si>
  <si>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</si>
  <si>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</si>
  <si>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</si>
  <si>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</si>
  <si>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</si>
  <si>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</si>
  <si>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</si>
  <si>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</si>
  <si>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</si>
  <si>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</si>
  <si>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</si>
  <si>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</si>
  <si>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</si>
  <si>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</si>
  <si>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</si>
  <si>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</si>
  <si>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THE BOOKSHOP</t>
  </si>
  <si>
    <t>FİLMARTI</t>
  </si>
  <si>
    <t>BOOK CLUB</t>
  </si>
  <si>
    <t>13+</t>
  </si>
  <si>
    <t>KİTAP KULÜBÜ</t>
  </si>
  <si>
    <t>BS DAĞITIM</t>
  </si>
  <si>
    <t>13+15A</t>
  </si>
  <si>
    <t>MC FİLM</t>
  </si>
  <si>
    <t>KURMACA</t>
  </si>
  <si>
    <t>18+</t>
  </si>
  <si>
    <t>SİHİRLİ OYUNCAKLAR</t>
  </si>
  <si>
    <t>DIVAS ASTES</t>
  </si>
  <si>
    <t>İKİ KAFADAR</t>
  </si>
  <si>
    <t>KAPT'N SHARKY</t>
  </si>
  <si>
    <t>KAPTAN DANDUN</t>
  </si>
  <si>
    <t>DEEP</t>
  </si>
  <si>
    <t>MADAME</t>
  </si>
  <si>
    <t>DİP DİP: BİR OKYANUS MACERASI</t>
  </si>
  <si>
    <t>CJET</t>
  </si>
  <si>
    <t>MÜSLÜM</t>
  </si>
  <si>
    <t>RAFADAN TAYFA</t>
  </si>
  <si>
    <t>WHITNEY</t>
  </si>
  <si>
    <t>YEŞİL REHBER</t>
  </si>
  <si>
    <t>GREEN BOOK</t>
  </si>
  <si>
    <t>SİHİRBAZIN BALONLARI</t>
  </si>
  <si>
    <t>AHI VIENE CASCARRABIAS</t>
  </si>
  <si>
    <t>TME FILMS</t>
  </si>
  <si>
    <t>TODOS LO SEBEN</t>
  </si>
  <si>
    <t>HERKES BİLİYOR</t>
  </si>
  <si>
    <t>TÜRK İŞİ DONDURMA</t>
  </si>
  <si>
    <t>VOLKI IOVTSY. KHOD SVINEY</t>
  </si>
  <si>
    <t>KUZULAR KURTLARA KARŞI 2</t>
  </si>
  <si>
    <t>AŞKTAN KAÇILMAZ</t>
  </si>
  <si>
    <t>JULIET, NAKED</t>
  </si>
  <si>
    <t>BIG TRIP</t>
  </si>
  <si>
    <t>BÜYÜK MACERA</t>
  </si>
  <si>
    <t>KUKLALI KÖŞK: HIRSIZ VAR</t>
  </si>
  <si>
    <t>WHY ARE WE CREATIVE?</t>
  </si>
  <si>
    <t>NEDEN YARATICIYIZ?</t>
  </si>
  <si>
    <t>AVENGERS:ENDGAME</t>
  </si>
  <si>
    <t>BEN IS BACK</t>
  </si>
  <si>
    <t>EVE DÖNÜŞ</t>
  </si>
  <si>
    <t>EN LIBERTE</t>
  </si>
  <si>
    <t>SENİNLE BAŞIM DERTTE</t>
  </si>
  <si>
    <t>QUEEN'S CORGI</t>
  </si>
  <si>
    <t>CORGI - KRALİYET AFACANLARI</t>
  </si>
  <si>
    <t>AVENGERS: ENDGAME</t>
  </si>
  <si>
    <t>HIGH LIFE</t>
  </si>
  <si>
    <t>KULYAS: LANETİN BEDELİ</t>
  </si>
  <si>
    <t>A TANG QI YU</t>
  </si>
  <si>
    <t>POKEMON DETECTIVE PIKACHU</t>
  </si>
  <si>
    <t>POKEMON DEDEKTİF PİKACHU</t>
  </si>
  <si>
    <t>JOHN WICK 3:  PARABELLUM</t>
  </si>
  <si>
    <t>JOHN WICK 3</t>
  </si>
  <si>
    <t>BIKES</t>
  </si>
  <si>
    <t>BİSİKLETLER</t>
  </si>
  <si>
    <t>NAPSZALLTA</t>
  </si>
  <si>
    <t>GÜN BATIMI</t>
  </si>
  <si>
    <t>UGLYDOLLS</t>
  </si>
  <si>
    <t>İÇERDEKİLER</t>
  </si>
  <si>
    <t>DOOR IN THE WOODS</t>
  </si>
  <si>
    <t>LANETLİ KAPI "PARANORMAL ORMAN"</t>
  </si>
  <si>
    <t>GRANS</t>
  </si>
  <si>
    <t>SINIR</t>
  </si>
  <si>
    <t>THE DARK</t>
  </si>
  <si>
    <t>KARANLIK DAVET</t>
  </si>
  <si>
    <t>AYKUT ENİŞTE</t>
  </si>
  <si>
    <t>THE DEVIL'S DOORWAY</t>
  </si>
  <si>
    <t>ŞEYTANIN KAPISI</t>
  </si>
  <si>
    <t>MISSION KATHMANDU: THE ADVENTURES OF NELLY &amp; SIMON</t>
  </si>
  <si>
    <t>ACEMİ KAŞİFLER: GÖREVİMİZ KOCAAYAK</t>
  </si>
  <si>
    <t>ALADDIN</t>
  </si>
  <si>
    <t>YARAMAZLAR TAKIMI: ZAMANDA YOLCULUK</t>
  </si>
  <si>
    <t>SMESHARIKI. DEZHA VYU</t>
  </si>
  <si>
    <t>GÜVERCİN HIRSIZLARI</t>
  </si>
  <si>
    <t>ENES BATUR: GERÇEK KAHRAMAN</t>
  </si>
  <si>
    <t>ASTRAL SEYAHAT</t>
  </si>
  <si>
    <t>KRAL MİDAS'IN HAZİNESİ</t>
  </si>
  <si>
    <t>THE HUSTLE</t>
  </si>
  <si>
    <t>DÜZENBAZLAR</t>
  </si>
  <si>
    <t>MA</t>
  </si>
  <si>
    <t>GODZILLA: KING OF THE MONSTERS</t>
  </si>
  <si>
    <t>GODZILLA 2: CANAVARLAR KRALI</t>
  </si>
  <si>
    <t>THE SECRET LIFE OF PETS 2</t>
  </si>
  <si>
    <t>EVCİL HAYVANLARIN GİZLİ YAŞAMI 2</t>
  </si>
  <si>
    <t>EN SEVDİĞİM KUMAŞ</t>
  </si>
  <si>
    <t>MON TISSU PREFERE</t>
  </si>
  <si>
    <t>BAĞCIK</t>
  </si>
  <si>
    <t>BIGFOOT</t>
  </si>
  <si>
    <t>KOCA AYAK</t>
  </si>
  <si>
    <t>BÜYÜLÜ GECELER</t>
  </si>
  <si>
    <t>NOTTI MAGICHE</t>
  </si>
  <si>
    <t>DARK PHOENIX</t>
  </si>
  <si>
    <t>X -MEN: DARK PHOENIX</t>
  </si>
  <si>
    <t>7- 13 HAZİRAN 2019 / 23. VİZYON HAFTASI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</si>
</sst>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</numFmts>
  <fonts count="8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b/>
      <sz val="7"/>
      <color theme="0" tint="-0.4999699890613556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1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2" fillId="22" borderId="6" applyNumberFormat="0" applyAlignment="0" applyProtection="0"/>
    <xf numFmtId="0" fontId="63" fillId="20" borderId="6" applyNumberFormat="0" applyAlignment="0" applyProtection="0"/>
    <xf numFmtId="0" fontId="64" fillId="23" borderId="7" applyNumberFormat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68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1" fillId="0" borderId="14" xfId="65" applyNumberFormat="1" applyFont="1" applyFill="1" applyBorder="1" applyAlignment="1" applyProtection="1">
      <alignment horizontal="right" vertical="center"/>
      <protection/>
    </xf>
    <xf numFmtId="3" fontId="71" fillId="0" borderId="14" xfId="65" applyNumberFormat="1" applyFont="1" applyFill="1" applyBorder="1" applyAlignment="1" applyProtection="1">
      <alignment horizontal="right" vertical="center"/>
      <protection/>
    </xf>
    <xf numFmtId="4" fontId="71" fillId="0" borderId="14" xfId="45" applyNumberFormat="1" applyFont="1" applyFill="1" applyBorder="1" applyAlignment="1" applyProtection="1">
      <alignment horizontal="right" vertical="center"/>
      <protection locked="0"/>
    </xf>
    <xf numFmtId="3" fontId="71" fillId="0" borderId="14" xfId="45" applyNumberFormat="1" applyFont="1" applyFill="1" applyBorder="1" applyAlignment="1" applyProtection="1">
      <alignment horizontal="right" vertical="center"/>
      <protection locked="0"/>
    </xf>
    <xf numFmtId="4" fontId="71" fillId="0" borderId="14" xfId="44" applyNumberFormat="1" applyFont="1" applyFill="1" applyBorder="1" applyAlignment="1" applyProtection="1">
      <alignment horizontal="right" vertical="center"/>
      <protection locked="0"/>
    </xf>
    <xf numFmtId="3" fontId="71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3" fillId="35" borderId="0" xfId="0" applyFont="1" applyFill="1" applyAlignment="1">
      <alignment horizontal="center" vertical="center"/>
    </xf>
    <xf numFmtId="0" fontId="74" fillId="35" borderId="0" xfId="0" applyNumberFormat="1" applyFont="1" applyFill="1" applyAlignment="1">
      <alignment horizontal="center" vertical="center"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0" fontId="76" fillId="36" borderId="12" xfId="0" applyFont="1" applyFill="1" applyBorder="1" applyAlignment="1" applyProtection="1">
      <alignment horizontal="center"/>
      <protection locked="0"/>
    </xf>
    <xf numFmtId="0" fontId="7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7" fillId="35" borderId="0" xfId="0" applyNumberFormat="1" applyFont="1" applyFill="1" applyBorder="1" applyAlignment="1" applyProtection="1">
      <alignment horizontal="center" vertical="center"/>
      <protection/>
    </xf>
    <xf numFmtId="0" fontId="78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5" fontId="6" fillId="0" borderId="14" xfId="135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3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189" fontId="79" fillId="0" borderId="14" xfId="0" applyNumberFormat="1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0" fillId="0" borderId="14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</cellXfs>
  <cellStyles count="13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2 2 4" xfId="123"/>
    <cellStyle name="Virgül 3" xfId="124"/>
    <cellStyle name="Virgül 3 2" xfId="125"/>
    <cellStyle name="Virgül 4" xfId="126"/>
    <cellStyle name="Vurgu1" xfId="127"/>
    <cellStyle name="Vurgu2" xfId="128"/>
    <cellStyle name="Vurgu3" xfId="129"/>
    <cellStyle name="Vurgu4" xfId="130"/>
    <cellStyle name="Vurgu5" xfId="131"/>
    <cellStyle name="Vurgu6" xfId="132"/>
    <cellStyle name="Percent" xfId="133"/>
    <cellStyle name="Yüzde 2" xfId="134"/>
    <cellStyle name="Yüzde 2 2" xfId="135"/>
    <cellStyle name="Yüzde 2 3" xfId="136"/>
    <cellStyle name="Yüzde 2 4" xfId="137"/>
    <cellStyle name="Yüzde 2 4 2" xfId="138"/>
    <cellStyle name="Yüzde 3" xfId="139"/>
    <cellStyle name="Yüzde 4" xfId="140"/>
    <cellStyle name="Yüzde 5" xfId="141"/>
    <cellStyle name="Yüzde 6" xfId="142"/>
    <cellStyle name="Yüzde 6 2" xfId="143"/>
    <cellStyle name="Yüzde 7" xfId="144"/>
    <cellStyle name="Yüzde 7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4.28125" style="3" bestFit="1" customWidth="1"/>
    <col min="4" max="4" width="4.00390625" style="4" bestFit="1" customWidth="1"/>
    <col min="5" max="5" width="19.281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2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4.281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33" width="44.57421875" style="3" customWidth="1"/>
    <col min="34" max="16384" width="4.421875" style="3" customWidth="1"/>
  </cols>
  <sheetData>
    <row r="1" spans="1:22" s="23" customFormat="1" ht="12.75">
      <c r="A1" s="18"/>
      <c r="B1" s="103" t="s">
        <v>0</v>
      </c>
      <c r="C1" s="103"/>
      <c r="D1" s="19"/>
      <c r="E1" s="20"/>
      <c r="F1" s="21"/>
      <c r="G1" s="20"/>
      <c r="H1" s="22"/>
      <c r="I1" s="74"/>
      <c r="J1" s="77"/>
      <c r="K1" s="2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23" customFormat="1" ht="12.75">
      <c r="A2" s="18"/>
      <c r="B2" s="105" t="s">
        <v>1</v>
      </c>
      <c r="C2" s="105"/>
      <c r="D2" s="24"/>
      <c r="E2" s="25"/>
      <c r="F2" s="26"/>
      <c r="G2" s="25"/>
      <c r="H2" s="27"/>
      <c r="I2" s="27"/>
      <c r="J2" s="78"/>
      <c r="K2" s="28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3" customFormat="1" ht="11.25">
      <c r="A3" s="18"/>
      <c r="B3" s="106" t="s">
        <v>128</v>
      </c>
      <c r="C3" s="106"/>
      <c r="D3" s="29"/>
      <c r="E3" s="30"/>
      <c r="F3" s="31"/>
      <c r="G3" s="30"/>
      <c r="H3" s="32"/>
      <c r="I3" s="32"/>
      <c r="J3" s="79"/>
      <c r="K3" s="3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5"/>
      <c r="J4" s="80"/>
      <c r="K4" s="38"/>
      <c r="L4" s="108" t="s">
        <v>3</v>
      </c>
      <c r="M4" s="109"/>
      <c r="N4" s="108" t="s">
        <v>3</v>
      </c>
      <c r="O4" s="109"/>
      <c r="P4" s="108" t="s">
        <v>4</v>
      </c>
      <c r="Q4" s="109"/>
      <c r="R4" s="108" t="s">
        <v>2</v>
      </c>
      <c r="S4" s="109"/>
      <c r="T4" s="107" t="s">
        <v>5</v>
      </c>
      <c r="U4" s="107"/>
      <c r="V4" s="107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6" t="s">
        <v>12</v>
      </c>
      <c r="J5" s="81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60" t="s">
        <v>24</v>
      </c>
      <c r="C7" s="61" t="s">
        <v>126</v>
      </c>
      <c r="D7" s="62" t="s">
        <v>37</v>
      </c>
      <c r="E7" s="100" t="s">
        <v>127</v>
      </c>
      <c r="F7" s="63">
        <v>43623</v>
      </c>
      <c r="G7" s="56" t="s">
        <v>60</v>
      </c>
      <c r="H7" s="67">
        <v>350</v>
      </c>
      <c r="I7" s="67">
        <v>350</v>
      </c>
      <c r="J7" s="83">
        <v>577</v>
      </c>
      <c r="K7" s="66">
        <v>1</v>
      </c>
      <c r="L7" s="88">
        <v>2536409.48</v>
      </c>
      <c r="M7" s="89">
        <v>142148</v>
      </c>
      <c r="N7" s="85">
        <f>M7/J7</f>
        <v>246.35701906412478</v>
      </c>
      <c r="O7" s="90">
        <f aca="true" t="shared" si="0" ref="O7:O58">L7/M7</f>
        <v>17.84344120212736</v>
      </c>
      <c r="P7" s="57"/>
      <c r="Q7" s="58"/>
      <c r="R7" s="87"/>
      <c r="S7" s="87"/>
      <c r="T7" s="91">
        <v>3246632.39</v>
      </c>
      <c r="U7" s="92">
        <v>181682</v>
      </c>
      <c r="V7" s="93">
        <f aca="true" t="shared" si="1" ref="V7:V58">T7/U7</f>
        <v>17.869862672141434</v>
      </c>
    </row>
    <row r="8" spans="1:22" s="59" customFormat="1" ht="11.25">
      <c r="A8" s="51">
        <v>2</v>
      </c>
      <c r="B8" s="52"/>
      <c r="C8" s="53" t="s">
        <v>109</v>
      </c>
      <c r="D8" s="54" t="s">
        <v>26</v>
      </c>
      <c r="E8" s="99" t="s">
        <v>109</v>
      </c>
      <c r="F8" s="55">
        <v>43616</v>
      </c>
      <c r="G8" s="56" t="s">
        <v>31</v>
      </c>
      <c r="H8" s="65">
        <v>391</v>
      </c>
      <c r="I8" s="65">
        <v>390</v>
      </c>
      <c r="J8" s="83">
        <v>437</v>
      </c>
      <c r="K8" s="66">
        <v>2</v>
      </c>
      <c r="L8" s="88">
        <v>1826408.15</v>
      </c>
      <c r="M8" s="89">
        <v>126832</v>
      </c>
      <c r="N8" s="85">
        <f>M8/J8</f>
        <v>290.233409610984</v>
      </c>
      <c r="O8" s="90">
        <f t="shared" si="0"/>
        <v>14.400215639586223</v>
      </c>
      <c r="P8" s="57">
        <v>2913690.11</v>
      </c>
      <c r="Q8" s="58">
        <v>190534</v>
      </c>
      <c r="R8" s="87">
        <f aca="true" t="shared" si="2" ref="R8:R16">IF(P8&lt;&gt;0,-(P8-L8)/P8,"")</f>
        <v>-0.3731632119244143</v>
      </c>
      <c r="S8" s="87">
        <f aca="true" t="shared" si="3" ref="S8:S16">IF(Q8&lt;&gt;0,-(Q8-M8)/Q8,"")</f>
        <v>-0.3343340296220097</v>
      </c>
      <c r="T8" s="88">
        <v>4820072.43</v>
      </c>
      <c r="U8" s="89">
        <v>323206</v>
      </c>
      <c r="V8" s="93">
        <f t="shared" si="1"/>
        <v>14.913313583287438</v>
      </c>
    </row>
    <row r="9" spans="1:22" s="59" customFormat="1" ht="11.25">
      <c r="A9" s="51">
        <v>3</v>
      </c>
      <c r="B9" s="60" t="s">
        <v>24</v>
      </c>
      <c r="C9" s="53" t="s">
        <v>117</v>
      </c>
      <c r="D9" s="54" t="s">
        <v>28</v>
      </c>
      <c r="E9" s="99" t="s">
        <v>118</v>
      </c>
      <c r="F9" s="55">
        <v>43621</v>
      </c>
      <c r="G9" s="56" t="s">
        <v>23</v>
      </c>
      <c r="H9" s="65">
        <v>315</v>
      </c>
      <c r="I9" s="65">
        <v>322</v>
      </c>
      <c r="J9" s="83">
        <v>425</v>
      </c>
      <c r="K9" s="66">
        <v>1</v>
      </c>
      <c r="L9" s="88">
        <v>1776730</v>
      </c>
      <c r="M9" s="89">
        <v>115415</v>
      </c>
      <c r="N9" s="85">
        <f>M9/J9</f>
        <v>271.56470588235294</v>
      </c>
      <c r="O9" s="90">
        <f t="shared" si="0"/>
        <v>15.394272841485076</v>
      </c>
      <c r="P9" s="57">
        <v>709033</v>
      </c>
      <c r="Q9" s="58">
        <v>43251</v>
      </c>
      <c r="R9" s="87">
        <f t="shared" si="2"/>
        <v>1.5058495161720258</v>
      </c>
      <c r="S9" s="87">
        <f t="shared" si="3"/>
        <v>1.6684932140297335</v>
      </c>
      <c r="T9" s="88">
        <v>2485763</v>
      </c>
      <c r="U9" s="89">
        <v>158666</v>
      </c>
      <c r="V9" s="93">
        <f t="shared" si="1"/>
        <v>15.666639355627545</v>
      </c>
    </row>
    <row r="10" spans="1:22" s="59" customFormat="1" ht="11.25">
      <c r="A10" s="51">
        <v>4</v>
      </c>
      <c r="B10" s="52"/>
      <c r="C10" s="61" t="s">
        <v>86</v>
      </c>
      <c r="D10" s="62" t="s">
        <v>25</v>
      </c>
      <c r="E10" s="100" t="s">
        <v>87</v>
      </c>
      <c r="F10" s="63">
        <v>43601</v>
      </c>
      <c r="G10" s="56" t="s">
        <v>29</v>
      </c>
      <c r="H10" s="67">
        <v>353</v>
      </c>
      <c r="I10" s="86">
        <v>270</v>
      </c>
      <c r="J10" s="84">
        <v>270</v>
      </c>
      <c r="K10" s="66">
        <v>4</v>
      </c>
      <c r="L10" s="96">
        <v>1549975.67</v>
      </c>
      <c r="M10" s="97">
        <v>91112</v>
      </c>
      <c r="N10" s="85">
        <f>M10/J10</f>
        <v>337.45185185185187</v>
      </c>
      <c r="O10" s="90">
        <f t="shared" si="0"/>
        <v>17.011762116954955</v>
      </c>
      <c r="P10" s="57">
        <v>2561372.29</v>
      </c>
      <c r="Q10" s="58">
        <v>145131</v>
      </c>
      <c r="R10" s="87">
        <f t="shared" si="2"/>
        <v>-0.3948651369223644</v>
      </c>
      <c r="S10" s="87">
        <f t="shared" si="3"/>
        <v>-0.37220855640765926</v>
      </c>
      <c r="T10" s="96">
        <v>14000077.27</v>
      </c>
      <c r="U10" s="97">
        <v>790842</v>
      </c>
      <c r="V10" s="93">
        <f t="shared" si="1"/>
        <v>17.702748804438812</v>
      </c>
    </row>
    <row r="11" spans="1:22" s="59" customFormat="1" ht="11.25">
      <c r="A11" s="51">
        <v>5</v>
      </c>
      <c r="B11" s="52"/>
      <c r="C11" s="53" t="s">
        <v>100</v>
      </c>
      <c r="D11" s="54" t="s">
        <v>33</v>
      </c>
      <c r="E11" s="99" t="s">
        <v>100</v>
      </c>
      <c r="F11" s="55">
        <v>43501</v>
      </c>
      <c r="G11" s="101" t="s">
        <v>52</v>
      </c>
      <c r="H11" s="65">
        <v>374</v>
      </c>
      <c r="I11" s="65">
        <v>363</v>
      </c>
      <c r="J11" s="83">
        <v>402</v>
      </c>
      <c r="K11" s="66">
        <v>3</v>
      </c>
      <c r="L11" s="88">
        <v>1342077</v>
      </c>
      <c r="M11" s="89">
        <v>90511</v>
      </c>
      <c r="N11" s="85">
        <f>M11/J11</f>
        <v>225.15174129353233</v>
      </c>
      <c r="O11" s="90">
        <f t="shared" si="0"/>
        <v>14.82777783915767</v>
      </c>
      <c r="P11" s="57">
        <v>1498565</v>
      </c>
      <c r="Q11" s="58">
        <v>93809</v>
      </c>
      <c r="R11" s="87">
        <f t="shared" si="2"/>
        <v>-0.10442523347335618</v>
      </c>
      <c r="S11" s="87">
        <f t="shared" si="3"/>
        <v>-0.035156541483226555</v>
      </c>
      <c r="T11" s="88">
        <v>4525936</v>
      </c>
      <c r="U11" s="89">
        <v>295106</v>
      </c>
      <c r="V11" s="93">
        <f t="shared" si="1"/>
        <v>15.336645137679342</v>
      </c>
    </row>
    <row r="12" spans="1:22" s="59" customFormat="1" ht="11.25">
      <c r="A12" s="51">
        <v>6</v>
      </c>
      <c r="B12" s="52"/>
      <c r="C12" s="53" t="s">
        <v>105</v>
      </c>
      <c r="D12" s="54" t="s">
        <v>28</v>
      </c>
      <c r="E12" s="99" t="s">
        <v>105</v>
      </c>
      <c r="F12" s="55">
        <v>43609</v>
      </c>
      <c r="G12" s="56" t="s">
        <v>23</v>
      </c>
      <c r="H12" s="65">
        <v>320</v>
      </c>
      <c r="I12" s="65">
        <v>263</v>
      </c>
      <c r="J12" s="83">
        <v>263</v>
      </c>
      <c r="K12" s="66">
        <v>3</v>
      </c>
      <c r="L12" s="88">
        <v>1019823</v>
      </c>
      <c r="M12" s="89">
        <v>65038</v>
      </c>
      <c r="N12" s="85">
        <f>M12/J12</f>
        <v>247.29277566539923</v>
      </c>
      <c r="O12" s="90">
        <f t="shared" si="0"/>
        <v>15.680417602017283</v>
      </c>
      <c r="P12" s="57">
        <v>1608144</v>
      </c>
      <c r="Q12" s="58">
        <v>92253</v>
      </c>
      <c r="R12" s="87">
        <f t="shared" si="2"/>
        <v>-0.3658385069993732</v>
      </c>
      <c r="S12" s="87">
        <f t="shared" si="3"/>
        <v>-0.2950039565108994</v>
      </c>
      <c r="T12" s="88">
        <v>4444882</v>
      </c>
      <c r="U12" s="89">
        <v>263103</v>
      </c>
      <c r="V12" s="93">
        <f t="shared" si="1"/>
        <v>16.894075704191895</v>
      </c>
    </row>
    <row r="13" spans="1:22" s="59" customFormat="1" ht="11.25">
      <c r="A13" s="51">
        <v>7</v>
      </c>
      <c r="B13" s="64"/>
      <c r="C13" s="61" t="s">
        <v>115</v>
      </c>
      <c r="D13" s="62" t="s">
        <v>43</v>
      </c>
      <c r="E13" s="100" t="s">
        <v>116</v>
      </c>
      <c r="F13" s="63">
        <v>43616</v>
      </c>
      <c r="G13" s="56" t="s">
        <v>27</v>
      </c>
      <c r="H13" s="67">
        <v>322</v>
      </c>
      <c r="I13" s="67">
        <v>320</v>
      </c>
      <c r="J13" s="83">
        <v>340</v>
      </c>
      <c r="K13" s="66">
        <v>2</v>
      </c>
      <c r="L13" s="88">
        <v>913205</v>
      </c>
      <c r="M13" s="89">
        <v>57757</v>
      </c>
      <c r="N13" s="85">
        <f>M13/J13</f>
        <v>169.8735294117647</v>
      </c>
      <c r="O13" s="90">
        <f t="shared" si="0"/>
        <v>15.811157089183995</v>
      </c>
      <c r="P13" s="57">
        <v>1612125</v>
      </c>
      <c r="Q13" s="58">
        <v>86376</v>
      </c>
      <c r="R13" s="87">
        <f t="shared" si="2"/>
        <v>-0.4335395828487245</v>
      </c>
      <c r="S13" s="87">
        <f t="shared" si="3"/>
        <v>-0.33133046216541634</v>
      </c>
      <c r="T13" s="91">
        <v>2525330</v>
      </c>
      <c r="U13" s="92">
        <v>144133</v>
      </c>
      <c r="V13" s="93">
        <f t="shared" si="1"/>
        <v>17.520831454281808</v>
      </c>
    </row>
    <row r="14" spans="1:22" s="59" customFormat="1" ht="11.25">
      <c r="A14" s="51">
        <v>8</v>
      </c>
      <c r="B14" s="52"/>
      <c r="C14" s="53" t="s">
        <v>110</v>
      </c>
      <c r="D14" s="54" t="s">
        <v>25</v>
      </c>
      <c r="E14" s="99" t="s">
        <v>110</v>
      </c>
      <c r="F14" s="55">
        <v>43616</v>
      </c>
      <c r="G14" s="101" t="s">
        <v>52</v>
      </c>
      <c r="H14" s="65">
        <v>181</v>
      </c>
      <c r="I14" s="65">
        <v>127</v>
      </c>
      <c r="J14" s="83">
        <v>130</v>
      </c>
      <c r="K14" s="66">
        <v>2</v>
      </c>
      <c r="L14" s="88">
        <v>177407</v>
      </c>
      <c r="M14" s="89">
        <v>11819</v>
      </c>
      <c r="N14" s="85">
        <f>M14/J14</f>
        <v>90.91538461538461</v>
      </c>
      <c r="O14" s="90">
        <f t="shared" si="0"/>
        <v>15.010322362297995</v>
      </c>
      <c r="P14" s="57">
        <v>334992</v>
      </c>
      <c r="Q14" s="58">
        <v>21500</v>
      </c>
      <c r="R14" s="87">
        <f t="shared" si="2"/>
        <v>-0.47041421884701723</v>
      </c>
      <c r="S14" s="87">
        <f t="shared" si="3"/>
        <v>-0.45027906976744186</v>
      </c>
      <c r="T14" s="88">
        <v>512399</v>
      </c>
      <c r="U14" s="89">
        <v>32817</v>
      </c>
      <c r="V14" s="93">
        <f t="shared" si="1"/>
        <v>15.613828198799403</v>
      </c>
    </row>
    <row r="15" spans="1:22" s="59" customFormat="1" ht="11.25">
      <c r="A15" s="51">
        <v>9</v>
      </c>
      <c r="B15" s="52"/>
      <c r="C15" s="53" t="s">
        <v>112</v>
      </c>
      <c r="D15" s="54" t="s">
        <v>26</v>
      </c>
      <c r="E15" s="99" t="s">
        <v>113</v>
      </c>
      <c r="F15" s="55">
        <v>43616</v>
      </c>
      <c r="G15" s="56" t="s">
        <v>23</v>
      </c>
      <c r="H15" s="65">
        <v>74</v>
      </c>
      <c r="I15" s="65">
        <v>65</v>
      </c>
      <c r="J15" s="83">
        <v>65</v>
      </c>
      <c r="K15" s="66">
        <v>2</v>
      </c>
      <c r="L15" s="88">
        <v>217605</v>
      </c>
      <c r="M15" s="89">
        <v>11617</v>
      </c>
      <c r="N15" s="85">
        <f>M15/J15</f>
        <v>178.72307692307692</v>
      </c>
      <c r="O15" s="90">
        <f t="shared" si="0"/>
        <v>18.731600241026083</v>
      </c>
      <c r="P15" s="57">
        <v>351333</v>
      </c>
      <c r="Q15" s="58">
        <v>17016</v>
      </c>
      <c r="R15" s="87">
        <f t="shared" si="2"/>
        <v>-0.3806303421540248</v>
      </c>
      <c r="S15" s="87">
        <f t="shared" si="3"/>
        <v>-0.3172896097790315</v>
      </c>
      <c r="T15" s="88">
        <v>568938</v>
      </c>
      <c r="U15" s="89">
        <v>28633</v>
      </c>
      <c r="V15" s="93">
        <f t="shared" si="1"/>
        <v>19.870010128173785</v>
      </c>
    </row>
    <row r="16" spans="1:22" s="59" customFormat="1" ht="11.25">
      <c r="A16" s="51">
        <v>10</v>
      </c>
      <c r="B16" s="52"/>
      <c r="C16" s="53" t="s">
        <v>114</v>
      </c>
      <c r="D16" s="54" t="s">
        <v>43</v>
      </c>
      <c r="E16" s="99" t="s">
        <v>114</v>
      </c>
      <c r="F16" s="55">
        <v>43616</v>
      </c>
      <c r="G16" s="56" t="s">
        <v>23</v>
      </c>
      <c r="H16" s="65">
        <v>105</v>
      </c>
      <c r="I16" s="65">
        <v>85</v>
      </c>
      <c r="J16" s="83">
        <v>85</v>
      </c>
      <c r="K16" s="66">
        <v>2</v>
      </c>
      <c r="L16" s="88">
        <v>132441</v>
      </c>
      <c r="M16" s="89">
        <v>8340</v>
      </c>
      <c r="N16" s="85">
        <f>M16/J16</f>
        <v>98.11764705882354</v>
      </c>
      <c r="O16" s="90">
        <f t="shared" si="0"/>
        <v>15.88021582733813</v>
      </c>
      <c r="P16" s="57">
        <v>253869</v>
      </c>
      <c r="Q16" s="58">
        <v>13930</v>
      </c>
      <c r="R16" s="87">
        <f t="shared" si="2"/>
        <v>-0.47830967940158114</v>
      </c>
      <c r="S16" s="87">
        <f t="shared" si="3"/>
        <v>-0.4012921751615219</v>
      </c>
      <c r="T16" s="88">
        <v>386310</v>
      </c>
      <c r="U16" s="89">
        <v>22270</v>
      </c>
      <c r="V16" s="93">
        <f t="shared" si="1"/>
        <v>17.346654692411317</v>
      </c>
    </row>
    <row r="17" spans="1:22" s="59" customFormat="1" ht="11.25">
      <c r="A17" s="51">
        <v>11</v>
      </c>
      <c r="B17" s="60" t="s">
        <v>24</v>
      </c>
      <c r="C17" s="53" t="s">
        <v>122</v>
      </c>
      <c r="D17" s="54" t="s">
        <v>28</v>
      </c>
      <c r="E17" s="99" t="s">
        <v>123</v>
      </c>
      <c r="F17" s="55">
        <v>43623</v>
      </c>
      <c r="G17" s="101" t="s">
        <v>52</v>
      </c>
      <c r="H17" s="65">
        <v>89</v>
      </c>
      <c r="I17" s="65">
        <v>89</v>
      </c>
      <c r="J17" s="83">
        <v>92</v>
      </c>
      <c r="K17" s="66">
        <v>1</v>
      </c>
      <c r="L17" s="88">
        <v>66929</v>
      </c>
      <c r="M17" s="89">
        <v>4587</v>
      </c>
      <c r="N17" s="85">
        <f>M17/J17</f>
        <v>49.858695652173914</v>
      </c>
      <c r="O17" s="90">
        <f t="shared" si="0"/>
        <v>14.591018094615217</v>
      </c>
      <c r="P17" s="57"/>
      <c r="Q17" s="58"/>
      <c r="R17" s="87"/>
      <c r="S17" s="87"/>
      <c r="T17" s="88">
        <v>66929</v>
      </c>
      <c r="U17" s="89">
        <v>4587</v>
      </c>
      <c r="V17" s="93">
        <f t="shared" si="1"/>
        <v>14.591018094615217</v>
      </c>
    </row>
    <row r="18" spans="1:22" s="59" customFormat="1" ht="11.25">
      <c r="A18" s="51">
        <v>12</v>
      </c>
      <c r="B18" s="52"/>
      <c r="C18" s="53" t="s">
        <v>107</v>
      </c>
      <c r="D18" s="54" t="s">
        <v>30</v>
      </c>
      <c r="E18" s="99" t="s">
        <v>106</v>
      </c>
      <c r="F18" s="55">
        <v>43616</v>
      </c>
      <c r="G18" s="56" t="s">
        <v>32</v>
      </c>
      <c r="H18" s="65">
        <v>176</v>
      </c>
      <c r="I18" s="65">
        <v>107</v>
      </c>
      <c r="J18" s="83">
        <v>107</v>
      </c>
      <c r="K18" s="66">
        <v>2</v>
      </c>
      <c r="L18" s="88">
        <v>52037.07</v>
      </c>
      <c r="M18" s="89">
        <v>3775</v>
      </c>
      <c r="N18" s="85">
        <f>M18/J18</f>
        <v>35.2803738317757</v>
      </c>
      <c r="O18" s="90">
        <f t="shared" si="0"/>
        <v>13.784654304635762</v>
      </c>
      <c r="P18" s="57">
        <v>191549.39</v>
      </c>
      <c r="Q18" s="58">
        <v>11758</v>
      </c>
      <c r="R18" s="87">
        <f aca="true" t="shared" si="4" ref="R18:S22">IF(P18&lt;&gt;0,-(P18-L18)/P18,"")</f>
        <v>-0.7283360181935322</v>
      </c>
      <c r="S18" s="87">
        <f t="shared" si="4"/>
        <v>-0.6789419969382549</v>
      </c>
      <c r="T18" s="94">
        <v>243586.46000000002</v>
      </c>
      <c r="U18" s="95">
        <v>15533</v>
      </c>
      <c r="V18" s="93">
        <f t="shared" si="1"/>
        <v>15.681868280435204</v>
      </c>
    </row>
    <row r="19" spans="1:22" s="59" customFormat="1" ht="11.25">
      <c r="A19" s="51">
        <v>13</v>
      </c>
      <c r="B19" s="64"/>
      <c r="C19" s="61" t="s">
        <v>103</v>
      </c>
      <c r="D19" s="62" t="s">
        <v>28</v>
      </c>
      <c r="E19" s="100" t="s">
        <v>104</v>
      </c>
      <c r="F19" s="63">
        <v>43609</v>
      </c>
      <c r="G19" s="56" t="s">
        <v>60</v>
      </c>
      <c r="H19" s="67">
        <v>286</v>
      </c>
      <c r="I19" s="67">
        <v>286</v>
      </c>
      <c r="J19" s="83">
        <v>59</v>
      </c>
      <c r="K19" s="66">
        <v>3</v>
      </c>
      <c r="L19" s="88">
        <v>29298.82</v>
      </c>
      <c r="M19" s="89">
        <v>2440</v>
      </c>
      <c r="N19" s="85">
        <f>M19/J19</f>
        <v>41.355932203389834</v>
      </c>
      <c r="O19" s="90">
        <f t="shared" si="0"/>
        <v>12.007713114754099</v>
      </c>
      <c r="P19" s="57">
        <v>150141.27999977826</v>
      </c>
      <c r="Q19" s="58">
        <v>10343</v>
      </c>
      <c r="R19" s="87">
        <f t="shared" si="4"/>
        <v>-0.8048583307665734</v>
      </c>
      <c r="S19" s="87">
        <f t="shared" si="4"/>
        <v>-0.764091656192594</v>
      </c>
      <c r="T19" s="91">
        <v>576965.61</v>
      </c>
      <c r="U19" s="92">
        <v>41374</v>
      </c>
      <c r="V19" s="93">
        <f t="shared" si="1"/>
        <v>13.94512519940059</v>
      </c>
    </row>
    <row r="20" spans="1:22" s="59" customFormat="1" ht="11.25">
      <c r="A20" s="51">
        <v>14</v>
      </c>
      <c r="B20" s="52"/>
      <c r="C20" s="53" t="s">
        <v>96</v>
      </c>
      <c r="D20" s="54" t="s">
        <v>25</v>
      </c>
      <c r="E20" s="99" t="s">
        <v>97</v>
      </c>
      <c r="F20" s="55">
        <v>43609</v>
      </c>
      <c r="G20" s="56" t="s">
        <v>39</v>
      </c>
      <c r="H20" s="65">
        <v>26</v>
      </c>
      <c r="I20" s="65">
        <v>22</v>
      </c>
      <c r="J20" s="83">
        <v>22</v>
      </c>
      <c r="K20" s="66">
        <v>3</v>
      </c>
      <c r="L20" s="72">
        <v>29113.95</v>
      </c>
      <c r="M20" s="73">
        <v>2046</v>
      </c>
      <c r="N20" s="85">
        <f>M20/J20</f>
        <v>93</v>
      </c>
      <c r="O20" s="90">
        <f t="shared" si="0"/>
        <v>14.229692082111438</v>
      </c>
      <c r="P20" s="57">
        <v>36151.7800000407</v>
      </c>
      <c r="Q20" s="58">
        <v>2481</v>
      </c>
      <c r="R20" s="87">
        <f t="shared" si="4"/>
        <v>-0.19467450842068568</v>
      </c>
      <c r="S20" s="87">
        <f t="shared" si="4"/>
        <v>-0.17533252720677148</v>
      </c>
      <c r="T20" s="72">
        <v>129919.33</v>
      </c>
      <c r="U20" s="73">
        <v>9282</v>
      </c>
      <c r="V20" s="93">
        <f t="shared" si="1"/>
        <v>13.996911226028873</v>
      </c>
    </row>
    <row r="21" spans="1:22" s="59" customFormat="1" ht="11.25">
      <c r="A21" s="51">
        <v>15</v>
      </c>
      <c r="B21" s="52"/>
      <c r="C21" s="53" t="s">
        <v>82</v>
      </c>
      <c r="D21" s="54" t="s">
        <v>25</v>
      </c>
      <c r="E21" s="99" t="s">
        <v>82</v>
      </c>
      <c r="F21" s="55">
        <v>43595</v>
      </c>
      <c r="G21" s="56" t="s">
        <v>32</v>
      </c>
      <c r="H21" s="65">
        <v>185</v>
      </c>
      <c r="I21" s="65">
        <v>22</v>
      </c>
      <c r="J21" s="83">
        <v>22</v>
      </c>
      <c r="K21" s="66">
        <v>5</v>
      </c>
      <c r="L21" s="88">
        <v>23975</v>
      </c>
      <c r="M21" s="89">
        <v>1984</v>
      </c>
      <c r="N21" s="85">
        <f>M21/J21</f>
        <v>90.18181818181819</v>
      </c>
      <c r="O21" s="90">
        <f t="shared" si="0"/>
        <v>12.084173387096774</v>
      </c>
      <c r="P21" s="57">
        <v>39567</v>
      </c>
      <c r="Q21" s="58">
        <v>2862</v>
      </c>
      <c r="R21" s="87">
        <f t="shared" si="4"/>
        <v>-0.3940657618722673</v>
      </c>
      <c r="S21" s="87">
        <f t="shared" si="4"/>
        <v>-0.30677847658979734</v>
      </c>
      <c r="T21" s="94">
        <v>624404.4</v>
      </c>
      <c r="U21" s="95">
        <v>43557</v>
      </c>
      <c r="V21" s="93">
        <f t="shared" si="1"/>
        <v>14.335339899442111</v>
      </c>
    </row>
    <row r="22" spans="1:22" s="59" customFormat="1" ht="11.25">
      <c r="A22" s="51">
        <v>16</v>
      </c>
      <c r="B22" s="52"/>
      <c r="C22" s="53" t="s">
        <v>80</v>
      </c>
      <c r="D22" s="54" t="s">
        <v>40</v>
      </c>
      <c r="E22" s="99" t="s">
        <v>73</v>
      </c>
      <c r="F22" s="55">
        <v>43581</v>
      </c>
      <c r="G22" s="56" t="s">
        <v>23</v>
      </c>
      <c r="H22" s="65">
        <v>397</v>
      </c>
      <c r="I22" s="65">
        <v>5</v>
      </c>
      <c r="J22" s="83">
        <v>5</v>
      </c>
      <c r="K22" s="66">
        <v>7</v>
      </c>
      <c r="L22" s="88">
        <v>29070</v>
      </c>
      <c r="M22" s="89">
        <v>1258</v>
      </c>
      <c r="N22" s="85">
        <f>M22/J22</f>
        <v>251.6</v>
      </c>
      <c r="O22" s="90">
        <f t="shared" si="0"/>
        <v>23.10810810810811</v>
      </c>
      <c r="P22" s="57">
        <v>198953</v>
      </c>
      <c r="Q22" s="58">
        <v>10105</v>
      </c>
      <c r="R22" s="87">
        <f t="shared" si="4"/>
        <v>-0.8538850884379728</v>
      </c>
      <c r="S22" s="87">
        <f t="shared" si="4"/>
        <v>-0.8755071746660069</v>
      </c>
      <c r="T22" s="88">
        <v>44787205</v>
      </c>
      <c r="U22" s="89">
        <v>2477178</v>
      </c>
      <c r="V22" s="93">
        <f t="shared" si="1"/>
        <v>18.07993006558269</v>
      </c>
    </row>
    <row r="23" spans="1:22" s="59" customFormat="1" ht="11.25">
      <c r="A23" s="51">
        <v>17</v>
      </c>
      <c r="B23" s="60" t="s">
        <v>24</v>
      </c>
      <c r="C23" s="53" t="s">
        <v>125</v>
      </c>
      <c r="D23" s="54" t="s">
        <v>25</v>
      </c>
      <c r="E23" s="99" t="s">
        <v>124</v>
      </c>
      <c r="F23" s="55">
        <v>43623</v>
      </c>
      <c r="G23" s="102" t="s">
        <v>35</v>
      </c>
      <c r="H23" s="65">
        <v>15</v>
      </c>
      <c r="I23" s="65">
        <v>15</v>
      </c>
      <c r="J23" s="83">
        <v>15</v>
      </c>
      <c r="K23" s="66">
        <v>1</v>
      </c>
      <c r="L23" s="88">
        <v>12909.53</v>
      </c>
      <c r="M23" s="89">
        <v>1153</v>
      </c>
      <c r="N23" s="85">
        <f>M23/J23</f>
        <v>76.86666666666666</v>
      </c>
      <c r="O23" s="90">
        <f t="shared" si="0"/>
        <v>11.196470078057242</v>
      </c>
      <c r="P23" s="57"/>
      <c r="Q23" s="58"/>
      <c r="R23" s="87"/>
      <c r="S23" s="87"/>
      <c r="T23" s="88">
        <v>12909.53</v>
      </c>
      <c r="U23" s="89">
        <v>1153</v>
      </c>
      <c r="V23" s="93">
        <f t="shared" si="1"/>
        <v>11.196470078057242</v>
      </c>
    </row>
    <row r="24" spans="1:22" s="59" customFormat="1" ht="11.25">
      <c r="A24" s="51">
        <v>18</v>
      </c>
      <c r="B24" s="60" t="s">
        <v>24</v>
      </c>
      <c r="C24" s="53" t="s">
        <v>120</v>
      </c>
      <c r="D24" s="54" t="s">
        <v>40</v>
      </c>
      <c r="E24" s="99" t="s">
        <v>119</v>
      </c>
      <c r="F24" s="55">
        <v>43623</v>
      </c>
      <c r="G24" s="56" t="s">
        <v>39</v>
      </c>
      <c r="H24" s="65">
        <v>12</v>
      </c>
      <c r="I24" s="65">
        <v>13</v>
      </c>
      <c r="J24" s="83">
        <v>13</v>
      </c>
      <c r="K24" s="66">
        <v>1</v>
      </c>
      <c r="L24" s="72">
        <v>15693.89</v>
      </c>
      <c r="M24" s="73">
        <v>945</v>
      </c>
      <c r="N24" s="85">
        <f>M24/J24</f>
        <v>72.6923076923077</v>
      </c>
      <c r="O24" s="90">
        <f t="shared" si="0"/>
        <v>16.607291005291003</v>
      </c>
      <c r="P24" s="57"/>
      <c r="Q24" s="58"/>
      <c r="R24" s="87"/>
      <c r="S24" s="87"/>
      <c r="T24" s="72">
        <v>15693.89</v>
      </c>
      <c r="U24" s="73">
        <v>945</v>
      </c>
      <c r="V24" s="93">
        <f t="shared" si="1"/>
        <v>16.607291005291003</v>
      </c>
    </row>
    <row r="25" spans="1:22" s="59" customFormat="1" ht="11.25">
      <c r="A25" s="51">
        <v>19</v>
      </c>
      <c r="B25" s="52"/>
      <c r="C25" s="53" t="s">
        <v>94</v>
      </c>
      <c r="D25" s="54" t="s">
        <v>37</v>
      </c>
      <c r="E25" s="99" t="s">
        <v>95</v>
      </c>
      <c r="F25" s="55">
        <v>43602</v>
      </c>
      <c r="G25" s="56" t="s">
        <v>41</v>
      </c>
      <c r="H25" s="65">
        <v>83</v>
      </c>
      <c r="I25" s="65">
        <v>11</v>
      </c>
      <c r="J25" s="83">
        <v>11</v>
      </c>
      <c r="K25" s="66">
        <v>4</v>
      </c>
      <c r="L25" s="88">
        <v>6924</v>
      </c>
      <c r="M25" s="89">
        <v>716</v>
      </c>
      <c r="N25" s="85">
        <f>M25/J25</f>
        <v>65.0909090909091</v>
      </c>
      <c r="O25" s="90">
        <f t="shared" si="0"/>
        <v>9.670391061452515</v>
      </c>
      <c r="P25" s="57">
        <v>6715</v>
      </c>
      <c r="Q25" s="58">
        <v>564</v>
      </c>
      <c r="R25" s="87">
        <f aca="true" t="shared" si="5" ref="R25:S31">IF(P25&lt;&gt;0,-(P25-L25)/P25,"")</f>
        <v>0.03112434847356664</v>
      </c>
      <c r="S25" s="87">
        <f t="shared" si="5"/>
        <v>0.2695035460992908</v>
      </c>
      <c r="T25" s="88">
        <v>101263.4</v>
      </c>
      <c r="U25" s="89">
        <v>6855</v>
      </c>
      <c r="V25" s="93">
        <f t="shared" si="1"/>
        <v>14.772195477753463</v>
      </c>
    </row>
    <row r="26" spans="1:22" s="59" customFormat="1" ht="11.25">
      <c r="A26" s="51">
        <v>20</v>
      </c>
      <c r="B26" s="52"/>
      <c r="C26" s="53" t="s">
        <v>70</v>
      </c>
      <c r="D26" s="54" t="s">
        <v>30</v>
      </c>
      <c r="E26" s="99" t="s">
        <v>70</v>
      </c>
      <c r="F26" s="55">
        <v>43574</v>
      </c>
      <c r="G26" s="56" t="s">
        <v>32</v>
      </c>
      <c r="H26" s="65">
        <v>245</v>
      </c>
      <c r="I26" s="65">
        <v>5</v>
      </c>
      <c r="J26" s="83">
        <v>5</v>
      </c>
      <c r="K26" s="66">
        <v>8</v>
      </c>
      <c r="L26" s="88">
        <v>5765.5</v>
      </c>
      <c r="M26" s="89">
        <v>589</v>
      </c>
      <c r="N26" s="85">
        <f>M26/J26</f>
        <v>117.8</v>
      </c>
      <c r="O26" s="90">
        <f t="shared" si="0"/>
        <v>9.788624787775891</v>
      </c>
      <c r="P26" s="57">
        <v>3230.5</v>
      </c>
      <c r="Q26" s="58">
        <v>298</v>
      </c>
      <c r="R26" s="87">
        <f t="shared" si="5"/>
        <v>0.7847082494969819</v>
      </c>
      <c r="S26" s="87">
        <f t="shared" si="5"/>
        <v>0.9765100671140939</v>
      </c>
      <c r="T26" s="94">
        <v>1955532.2700000003</v>
      </c>
      <c r="U26" s="95">
        <v>144037</v>
      </c>
      <c r="V26" s="93">
        <f t="shared" si="1"/>
        <v>13.576596777216967</v>
      </c>
    </row>
    <row r="27" spans="1:22" s="59" customFormat="1" ht="11.25">
      <c r="A27" s="51">
        <v>21</v>
      </c>
      <c r="B27" s="52"/>
      <c r="C27" s="98" t="s">
        <v>36</v>
      </c>
      <c r="D27" s="54" t="s">
        <v>37</v>
      </c>
      <c r="E27" s="99" t="s">
        <v>38</v>
      </c>
      <c r="F27" s="55">
        <v>43252</v>
      </c>
      <c r="G27" s="56" t="s">
        <v>32</v>
      </c>
      <c r="H27" s="65">
        <v>48</v>
      </c>
      <c r="I27" s="65">
        <v>1</v>
      </c>
      <c r="J27" s="83">
        <v>1</v>
      </c>
      <c r="K27" s="66">
        <v>12</v>
      </c>
      <c r="L27" s="88">
        <v>4752</v>
      </c>
      <c r="M27" s="89">
        <v>475</v>
      </c>
      <c r="N27" s="85">
        <f>M27/J27</f>
        <v>475</v>
      </c>
      <c r="O27" s="90">
        <f t="shared" si="0"/>
        <v>10.00421052631579</v>
      </c>
      <c r="P27" s="57">
        <v>2970.01</v>
      </c>
      <c r="Q27" s="58">
        <v>594</v>
      </c>
      <c r="R27" s="87">
        <f t="shared" si="5"/>
        <v>0.5999946128127513</v>
      </c>
      <c r="S27" s="87">
        <f t="shared" si="5"/>
        <v>-0.20033670033670034</v>
      </c>
      <c r="T27" s="94">
        <v>208611.08000000002</v>
      </c>
      <c r="U27" s="95">
        <v>14771</v>
      </c>
      <c r="V27" s="93">
        <f t="shared" si="1"/>
        <v>14.123016721955183</v>
      </c>
    </row>
    <row r="28" spans="1:22" s="59" customFormat="1" ht="11.25">
      <c r="A28" s="51">
        <v>22</v>
      </c>
      <c r="B28" s="52"/>
      <c r="C28" s="53" t="s">
        <v>111</v>
      </c>
      <c r="D28" s="54" t="s">
        <v>26</v>
      </c>
      <c r="E28" s="99" t="s">
        <v>111</v>
      </c>
      <c r="F28" s="55">
        <v>43616</v>
      </c>
      <c r="G28" s="56" t="s">
        <v>41</v>
      </c>
      <c r="H28" s="65">
        <v>58</v>
      </c>
      <c r="I28" s="65">
        <v>29</v>
      </c>
      <c r="J28" s="83">
        <v>29</v>
      </c>
      <c r="K28" s="66">
        <v>2</v>
      </c>
      <c r="L28" s="88">
        <v>6227</v>
      </c>
      <c r="M28" s="89">
        <v>458</v>
      </c>
      <c r="N28" s="85">
        <f>M28/J28</f>
        <v>15.793103448275861</v>
      </c>
      <c r="O28" s="90">
        <f t="shared" si="0"/>
        <v>13.596069868995633</v>
      </c>
      <c r="P28" s="57">
        <v>29418.17</v>
      </c>
      <c r="Q28" s="58">
        <v>2045</v>
      </c>
      <c r="R28" s="87">
        <f t="shared" si="5"/>
        <v>-0.7883280979068379</v>
      </c>
      <c r="S28" s="87">
        <f t="shared" si="5"/>
        <v>-0.776039119804401</v>
      </c>
      <c r="T28" s="88">
        <v>35615.17</v>
      </c>
      <c r="U28" s="89">
        <v>2500</v>
      </c>
      <c r="V28" s="93">
        <f t="shared" si="1"/>
        <v>14.246068</v>
      </c>
    </row>
    <row r="29" spans="1:22" s="59" customFormat="1" ht="11.25">
      <c r="A29" s="51">
        <v>23</v>
      </c>
      <c r="B29" s="52"/>
      <c r="C29" s="61" t="s">
        <v>57</v>
      </c>
      <c r="D29" s="62" t="s">
        <v>33</v>
      </c>
      <c r="E29" s="100" t="s">
        <v>56</v>
      </c>
      <c r="F29" s="63">
        <v>43434</v>
      </c>
      <c r="G29" s="56" t="s">
        <v>29</v>
      </c>
      <c r="H29" s="67">
        <v>31</v>
      </c>
      <c r="I29" s="86">
        <v>2</v>
      </c>
      <c r="J29" s="84">
        <v>2</v>
      </c>
      <c r="K29" s="66">
        <v>17</v>
      </c>
      <c r="L29" s="70">
        <v>4493</v>
      </c>
      <c r="M29" s="71">
        <v>427</v>
      </c>
      <c r="N29" s="85">
        <f>M29/J29</f>
        <v>213.5</v>
      </c>
      <c r="O29" s="90">
        <f t="shared" si="0"/>
        <v>10.52224824355972</v>
      </c>
      <c r="P29" s="57">
        <v>10904.31</v>
      </c>
      <c r="Q29" s="58">
        <v>886</v>
      </c>
      <c r="R29" s="87">
        <f t="shared" si="5"/>
        <v>-0.5879610906146285</v>
      </c>
      <c r="S29" s="87">
        <f t="shared" si="5"/>
        <v>-0.518058690744921</v>
      </c>
      <c r="T29" s="96">
        <v>964498.26</v>
      </c>
      <c r="U29" s="97">
        <v>66223</v>
      </c>
      <c r="V29" s="93">
        <f t="shared" si="1"/>
        <v>14.564399981879408</v>
      </c>
    </row>
    <row r="30" spans="1:22" s="59" customFormat="1" ht="11.25">
      <c r="A30" s="51">
        <v>24</v>
      </c>
      <c r="B30" s="52"/>
      <c r="C30" s="53" t="s">
        <v>67</v>
      </c>
      <c r="D30" s="54" t="s">
        <v>37</v>
      </c>
      <c r="E30" s="99" t="s">
        <v>66</v>
      </c>
      <c r="F30" s="55">
        <v>43553</v>
      </c>
      <c r="G30" s="56" t="s">
        <v>32</v>
      </c>
      <c r="H30" s="65">
        <v>103</v>
      </c>
      <c r="I30" s="65">
        <v>2</v>
      </c>
      <c r="J30" s="83">
        <v>2</v>
      </c>
      <c r="K30" s="66">
        <v>4</v>
      </c>
      <c r="L30" s="88">
        <v>3892</v>
      </c>
      <c r="M30" s="89">
        <v>384</v>
      </c>
      <c r="N30" s="85">
        <f>M30/J30</f>
        <v>192</v>
      </c>
      <c r="O30" s="90">
        <f t="shared" si="0"/>
        <v>10.135416666666666</v>
      </c>
      <c r="P30" s="57">
        <v>4752</v>
      </c>
      <c r="Q30" s="58">
        <v>475</v>
      </c>
      <c r="R30" s="87">
        <f t="shared" si="5"/>
        <v>-0.18097643097643099</v>
      </c>
      <c r="S30" s="87">
        <f t="shared" si="5"/>
        <v>-0.19157894736842104</v>
      </c>
      <c r="T30" s="94">
        <v>193067.46</v>
      </c>
      <c r="U30" s="95">
        <v>10904</v>
      </c>
      <c r="V30" s="93">
        <f t="shared" si="1"/>
        <v>17.70611335289802</v>
      </c>
    </row>
    <row r="31" spans="1:22" s="59" customFormat="1" ht="11.25">
      <c r="A31" s="51">
        <v>25</v>
      </c>
      <c r="B31" s="52"/>
      <c r="C31" s="53" t="s">
        <v>108</v>
      </c>
      <c r="D31" s="54" t="s">
        <v>26</v>
      </c>
      <c r="E31" s="99" t="s">
        <v>108</v>
      </c>
      <c r="F31" s="55">
        <v>43616</v>
      </c>
      <c r="G31" s="56" t="s">
        <v>39</v>
      </c>
      <c r="H31" s="65">
        <v>21</v>
      </c>
      <c r="I31" s="65">
        <v>9</v>
      </c>
      <c r="J31" s="83">
        <v>9</v>
      </c>
      <c r="K31" s="66">
        <v>2</v>
      </c>
      <c r="L31" s="72">
        <v>6023.57</v>
      </c>
      <c r="M31" s="73">
        <v>362</v>
      </c>
      <c r="N31" s="85">
        <f>M31/J31</f>
        <v>40.22222222222222</v>
      </c>
      <c r="O31" s="90">
        <f t="shared" si="0"/>
        <v>16.639696132596683</v>
      </c>
      <c r="P31" s="57">
        <v>12976.4000000588</v>
      </c>
      <c r="Q31" s="58">
        <v>880</v>
      </c>
      <c r="R31" s="87">
        <f t="shared" si="5"/>
        <v>-0.5358057704777361</v>
      </c>
      <c r="S31" s="87">
        <f t="shared" si="5"/>
        <v>-0.5886363636363636</v>
      </c>
      <c r="T31" s="72">
        <v>18752.97</v>
      </c>
      <c r="U31" s="73">
        <v>1228</v>
      </c>
      <c r="V31" s="93">
        <f t="shared" si="1"/>
        <v>15.271148208469056</v>
      </c>
    </row>
    <row r="32" spans="1:22" s="59" customFormat="1" ht="11.25">
      <c r="A32" s="51">
        <v>26</v>
      </c>
      <c r="B32" s="60" t="s">
        <v>24</v>
      </c>
      <c r="C32" s="53" t="s">
        <v>121</v>
      </c>
      <c r="D32" s="54" t="s">
        <v>33</v>
      </c>
      <c r="E32" s="99" t="s">
        <v>121</v>
      </c>
      <c r="F32" s="55">
        <v>43623</v>
      </c>
      <c r="G32" s="56" t="s">
        <v>39</v>
      </c>
      <c r="H32" s="65">
        <v>5</v>
      </c>
      <c r="I32" s="65">
        <v>6</v>
      </c>
      <c r="J32" s="83">
        <v>6</v>
      </c>
      <c r="K32" s="66">
        <v>1</v>
      </c>
      <c r="L32" s="72">
        <v>3856</v>
      </c>
      <c r="M32" s="73">
        <v>278</v>
      </c>
      <c r="N32" s="85">
        <f>M32/J32</f>
        <v>46.333333333333336</v>
      </c>
      <c r="O32" s="90">
        <f t="shared" si="0"/>
        <v>13.870503597122303</v>
      </c>
      <c r="P32" s="57"/>
      <c r="Q32" s="58"/>
      <c r="R32" s="87"/>
      <c r="S32" s="87"/>
      <c r="T32" s="72">
        <v>3856</v>
      </c>
      <c r="U32" s="73">
        <v>278</v>
      </c>
      <c r="V32" s="93">
        <f t="shared" si="1"/>
        <v>13.870503597122303</v>
      </c>
    </row>
    <row r="33" spans="1:22" s="59" customFormat="1" ht="11.25">
      <c r="A33" s="51">
        <v>27</v>
      </c>
      <c r="B33" s="52"/>
      <c r="C33" s="53" t="s">
        <v>45</v>
      </c>
      <c r="D33" s="54" t="s">
        <v>30</v>
      </c>
      <c r="E33" s="99" t="s">
        <v>46</v>
      </c>
      <c r="F33" s="55">
        <v>43273</v>
      </c>
      <c r="G33" s="56" t="s">
        <v>32</v>
      </c>
      <c r="H33" s="65">
        <v>208</v>
      </c>
      <c r="I33" s="65">
        <v>1</v>
      </c>
      <c r="J33" s="83">
        <v>1</v>
      </c>
      <c r="K33" s="66">
        <v>30</v>
      </c>
      <c r="L33" s="72">
        <v>1900.8</v>
      </c>
      <c r="M33" s="73">
        <v>190</v>
      </c>
      <c r="N33" s="85">
        <f>M33/J33</f>
        <v>190</v>
      </c>
      <c r="O33" s="90">
        <f t="shared" si="0"/>
        <v>10.00421052631579</v>
      </c>
      <c r="P33" s="57">
        <v>1900.8</v>
      </c>
      <c r="Q33" s="58">
        <v>190</v>
      </c>
      <c r="R33" s="87">
        <f aca="true" t="shared" si="6" ref="R33:R58">IF(P33&lt;&gt;0,-(P33-L33)/P33,"")</f>
        <v>0</v>
      </c>
      <c r="S33" s="87">
        <f aca="true" t="shared" si="7" ref="S33:S58">IF(Q33&lt;&gt;0,-(Q33-M33)/Q33,"")</f>
        <v>0</v>
      </c>
      <c r="T33" s="68">
        <v>1025203.2300000002</v>
      </c>
      <c r="U33" s="69">
        <v>88533</v>
      </c>
      <c r="V33" s="93">
        <f t="shared" si="1"/>
        <v>11.579899359560844</v>
      </c>
    </row>
    <row r="34" spans="1:22" s="59" customFormat="1" ht="11.25">
      <c r="A34" s="51">
        <v>28</v>
      </c>
      <c r="B34" s="52"/>
      <c r="C34" s="53" t="s">
        <v>47</v>
      </c>
      <c r="D34" s="54" t="s">
        <v>28</v>
      </c>
      <c r="E34" s="99" t="s">
        <v>48</v>
      </c>
      <c r="F34" s="55">
        <v>43287</v>
      </c>
      <c r="G34" s="56" t="s">
        <v>32</v>
      </c>
      <c r="H34" s="65">
        <v>200</v>
      </c>
      <c r="I34" s="65">
        <v>1</v>
      </c>
      <c r="J34" s="83">
        <v>1</v>
      </c>
      <c r="K34" s="66">
        <v>18</v>
      </c>
      <c r="L34" s="72">
        <v>1900.8</v>
      </c>
      <c r="M34" s="73">
        <v>190</v>
      </c>
      <c r="N34" s="85">
        <f>M34/J34</f>
        <v>190</v>
      </c>
      <c r="O34" s="90">
        <f t="shared" si="0"/>
        <v>10.00421052631579</v>
      </c>
      <c r="P34" s="57">
        <v>1900.8</v>
      </c>
      <c r="Q34" s="58">
        <v>190</v>
      </c>
      <c r="R34" s="87">
        <f t="shared" si="6"/>
        <v>0</v>
      </c>
      <c r="S34" s="87">
        <f t="shared" si="7"/>
        <v>0</v>
      </c>
      <c r="T34" s="94">
        <v>351208.78999999986</v>
      </c>
      <c r="U34" s="95">
        <v>34072</v>
      </c>
      <c r="V34" s="93">
        <f t="shared" si="1"/>
        <v>10.307841922986613</v>
      </c>
    </row>
    <row r="35" spans="1:22" s="59" customFormat="1" ht="11.25">
      <c r="A35" s="51">
        <v>29</v>
      </c>
      <c r="B35" s="52"/>
      <c r="C35" s="53" t="s">
        <v>81</v>
      </c>
      <c r="D35" s="54" t="s">
        <v>43</v>
      </c>
      <c r="E35" s="99" t="s">
        <v>81</v>
      </c>
      <c r="F35" s="55">
        <v>43588</v>
      </c>
      <c r="G35" s="56" t="s">
        <v>39</v>
      </c>
      <c r="H35" s="65">
        <v>40</v>
      </c>
      <c r="I35" s="65">
        <v>3</v>
      </c>
      <c r="J35" s="83">
        <v>3</v>
      </c>
      <c r="K35" s="66">
        <v>6</v>
      </c>
      <c r="L35" s="72">
        <v>2761</v>
      </c>
      <c r="M35" s="73">
        <v>187</v>
      </c>
      <c r="N35" s="85">
        <f>M35/J35</f>
        <v>62.333333333333336</v>
      </c>
      <c r="O35" s="90">
        <f t="shared" si="0"/>
        <v>14.764705882352942</v>
      </c>
      <c r="P35" s="57">
        <v>3577.99999998886</v>
      </c>
      <c r="Q35" s="58">
        <v>231</v>
      </c>
      <c r="R35" s="87">
        <f t="shared" si="6"/>
        <v>-0.22833985466500945</v>
      </c>
      <c r="S35" s="87">
        <f t="shared" si="7"/>
        <v>-0.19047619047619047</v>
      </c>
      <c r="T35" s="72">
        <v>129208.05</v>
      </c>
      <c r="U35" s="73">
        <v>8940</v>
      </c>
      <c r="V35" s="93">
        <f t="shared" si="1"/>
        <v>14.452802013422819</v>
      </c>
    </row>
    <row r="36" spans="1:22" s="59" customFormat="1" ht="11.25">
      <c r="A36" s="51">
        <v>30</v>
      </c>
      <c r="B36" s="52"/>
      <c r="C36" s="53" t="s">
        <v>98</v>
      </c>
      <c r="D36" s="54" t="s">
        <v>25</v>
      </c>
      <c r="E36" s="99" t="s">
        <v>99</v>
      </c>
      <c r="F36" s="55">
        <v>43609</v>
      </c>
      <c r="G36" s="56" t="s">
        <v>31</v>
      </c>
      <c r="H36" s="65">
        <v>110</v>
      </c>
      <c r="I36" s="65">
        <v>3</v>
      </c>
      <c r="J36" s="83">
        <v>3</v>
      </c>
      <c r="K36" s="66">
        <v>3</v>
      </c>
      <c r="L36" s="88">
        <v>1955.5</v>
      </c>
      <c r="M36" s="89">
        <v>180</v>
      </c>
      <c r="N36" s="85">
        <f>M36/J36</f>
        <v>60</v>
      </c>
      <c r="O36" s="90">
        <f t="shared" si="0"/>
        <v>10.863888888888889</v>
      </c>
      <c r="P36" s="57">
        <v>17538.26</v>
      </c>
      <c r="Q36" s="58">
        <v>903</v>
      </c>
      <c r="R36" s="87">
        <f t="shared" si="6"/>
        <v>-0.8885009117210031</v>
      </c>
      <c r="S36" s="87">
        <f t="shared" si="7"/>
        <v>-0.8006644518272426</v>
      </c>
      <c r="T36" s="88">
        <v>162820.07</v>
      </c>
      <c r="U36" s="89">
        <v>10110</v>
      </c>
      <c r="V36" s="93">
        <f t="shared" si="1"/>
        <v>16.104853610286845</v>
      </c>
    </row>
    <row r="37" spans="1:22" s="59" customFormat="1" ht="11.25">
      <c r="A37" s="51">
        <v>31</v>
      </c>
      <c r="B37" s="52"/>
      <c r="C37" s="53" t="s">
        <v>50</v>
      </c>
      <c r="D37" s="54" t="s">
        <v>26</v>
      </c>
      <c r="E37" s="99" t="s">
        <v>50</v>
      </c>
      <c r="F37" s="55">
        <v>43308</v>
      </c>
      <c r="G37" s="56" t="s">
        <v>32</v>
      </c>
      <c r="H37" s="65">
        <v>18</v>
      </c>
      <c r="I37" s="65">
        <v>1</v>
      </c>
      <c r="J37" s="83">
        <v>1</v>
      </c>
      <c r="K37" s="66">
        <v>10</v>
      </c>
      <c r="L37" s="88">
        <v>1782</v>
      </c>
      <c r="M37" s="89">
        <v>178</v>
      </c>
      <c r="N37" s="85">
        <f>M37/J37</f>
        <v>178</v>
      </c>
      <c r="O37" s="90">
        <f t="shared" si="0"/>
        <v>10.01123595505618</v>
      </c>
      <c r="P37" s="57">
        <v>2851.2</v>
      </c>
      <c r="Q37" s="58">
        <v>285</v>
      </c>
      <c r="R37" s="87">
        <f t="shared" si="6"/>
        <v>-0.37499999999999994</v>
      </c>
      <c r="S37" s="87">
        <f t="shared" si="7"/>
        <v>-0.37543859649122807</v>
      </c>
      <c r="T37" s="94">
        <v>49088.67999999999</v>
      </c>
      <c r="U37" s="95">
        <v>3742</v>
      </c>
      <c r="V37" s="93">
        <f t="shared" si="1"/>
        <v>13.11830037413148</v>
      </c>
    </row>
    <row r="38" spans="1:22" s="59" customFormat="1" ht="11.25">
      <c r="A38" s="51">
        <v>32</v>
      </c>
      <c r="B38" s="52"/>
      <c r="C38" s="53" t="s">
        <v>34</v>
      </c>
      <c r="D38" s="54">
        <v>7</v>
      </c>
      <c r="E38" s="99" t="s">
        <v>34</v>
      </c>
      <c r="F38" s="55">
        <v>43259</v>
      </c>
      <c r="G38" s="56" t="s">
        <v>35</v>
      </c>
      <c r="H38" s="65">
        <v>19</v>
      </c>
      <c r="I38" s="65">
        <v>2</v>
      </c>
      <c r="J38" s="83">
        <v>2</v>
      </c>
      <c r="K38" s="66">
        <v>9</v>
      </c>
      <c r="L38" s="72">
        <v>1715</v>
      </c>
      <c r="M38" s="73">
        <v>171</v>
      </c>
      <c r="N38" s="85">
        <f>M38/J38</f>
        <v>85.5</v>
      </c>
      <c r="O38" s="90">
        <f t="shared" si="0"/>
        <v>10.029239766081872</v>
      </c>
      <c r="P38" s="57">
        <v>1590</v>
      </c>
      <c r="Q38" s="58">
        <v>159</v>
      </c>
      <c r="R38" s="87">
        <f t="shared" si="6"/>
        <v>0.07861635220125786</v>
      </c>
      <c r="S38" s="87">
        <f t="shared" si="7"/>
        <v>0.07547169811320754</v>
      </c>
      <c r="T38" s="72">
        <v>90703.89</v>
      </c>
      <c r="U38" s="73">
        <v>7294</v>
      </c>
      <c r="V38" s="93">
        <f t="shared" si="1"/>
        <v>12.435411296956403</v>
      </c>
    </row>
    <row r="39" spans="1:22" s="59" customFormat="1" ht="11.25">
      <c r="A39" s="51">
        <v>33</v>
      </c>
      <c r="B39" s="64"/>
      <c r="C39" s="61" t="s">
        <v>84</v>
      </c>
      <c r="D39" s="62" t="s">
        <v>26</v>
      </c>
      <c r="E39" s="100" t="s">
        <v>85</v>
      </c>
      <c r="F39" s="63">
        <v>43595</v>
      </c>
      <c r="G39" s="56" t="s">
        <v>27</v>
      </c>
      <c r="H39" s="67">
        <v>346</v>
      </c>
      <c r="I39" s="67">
        <v>1</v>
      </c>
      <c r="J39" s="83">
        <v>1</v>
      </c>
      <c r="K39" s="66">
        <v>5</v>
      </c>
      <c r="L39" s="88">
        <v>2816</v>
      </c>
      <c r="M39" s="89">
        <v>168</v>
      </c>
      <c r="N39" s="85">
        <f>M39/J39</f>
        <v>168</v>
      </c>
      <c r="O39" s="90">
        <f t="shared" si="0"/>
        <v>16.761904761904763</v>
      </c>
      <c r="P39" s="57">
        <v>134189</v>
      </c>
      <c r="Q39" s="58">
        <v>7637</v>
      </c>
      <c r="R39" s="87">
        <f t="shared" si="6"/>
        <v>-0.9790146733338798</v>
      </c>
      <c r="S39" s="87">
        <f t="shared" si="7"/>
        <v>-0.9780018331805683</v>
      </c>
      <c r="T39" s="91">
        <v>2738664</v>
      </c>
      <c r="U39" s="92">
        <v>164047</v>
      </c>
      <c r="V39" s="93">
        <f t="shared" si="1"/>
        <v>16.694386364883236</v>
      </c>
    </row>
    <row r="40" spans="1:22" s="59" customFormat="1" ht="11.25">
      <c r="A40" s="51">
        <v>34</v>
      </c>
      <c r="B40" s="52"/>
      <c r="C40" s="53" t="s">
        <v>61</v>
      </c>
      <c r="D40" s="54" t="s">
        <v>37</v>
      </c>
      <c r="E40" s="99" t="s">
        <v>62</v>
      </c>
      <c r="F40" s="55">
        <v>43532</v>
      </c>
      <c r="G40" s="56" t="s">
        <v>39</v>
      </c>
      <c r="H40" s="65">
        <v>50</v>
      </c>
      <c r="I40" s="65">
        <v>5</v>
      </c>
      <c r="J40" s="83">
        <v>5</v>
      </c>
      <c r="K40" s="66">
        <v>11</v>
      </c>
      <c r="L40" s="72">
        <v>2275</v>
      </c>
      <c r="M40" s="73">
        <v>137</v>
      </c>
      <c r="N40" s="85">
        <f>M40/J40</f>
        <v>27.4</v>
      </c>
      <c r="O40" s="90">
        <f t="shared" si="0"/>
        <v>16.605839416058394</v>
      </c>
      <c r="P40" s="57">
        <v>1782</v>
      </c>
      <c r="Q40" s="58">
        <v>356</v>
      </c>
      <c r="R40" s="87">
        <f t="shared" si="6"/>
        <v>0.27665544332211</v>
      </c>
      <c r="S40" s="87">
        <f t="shared" si="7"/>
        <v>-0.6151685393258427</v>
      </c>
      <c r="T40" s="72">
        <v>356193.89999999997</v>
      </c>
      <c r="U40" s="73">
        <v>26504</v>
      </c>
      <c r="V40" s="93">
        <f t="shared" si="1"/>
        <v>13.43925067914277</v>
      </c>
    </row>
    <row r="41" spans="1:22" s="59" customFormat="1" ht="11.25">
      <c r="A41" s="51">
        <v>35</v>
      </c>
      <c r="B41" s="52"/>
      <c r="C41" s="53" t="s">
        <v>68</v>
      </c>
      <c r="D41" s="54" t="s">
        <v>30</v>
      </c>
      <c r="E41" s="99" t="s">
        <v>69</v>
      </c>
      <c r="F41" s="55">
        <v>43567</v>
      </c>
      <c r="G41" s="56" t="s">
        <v>31</v>
      </c>
      <c r="H41" s="65">
        <v>243</v>
      </c>
      <c r="I41" s="65">
        <v>3</v>
      </c>
      <c r="J41" s="83">
        <v>3</v>
      </c>
      <c r="K41" s="66">
        <v>9</v>
      </c>
      <c r="L41" s="88">
        <v>828</v>
      </c>
      <c r="M41" s="89">
        <v>132</v>
      </c>
      <c r="N41" s="85">
        <f>M41/J41</f>
        <v>44</v>
      </c>
      <c r="O41" s="90">
        <f t="shared" si="0"/>
        <v>6.2727272727272725</v>
      </c>
      <c r="P41" s="57">
        <v>194.5</v>
      </c>
      <c r="Q41" s="58">
        <v>19</v>
      </c>
      <c r="R41" s="87">
        <f t="shared" si="6"/>
        <v>3.2570694087403598</v>
      </c>
      <c r="S41" s="87">
        <f t="shared" si="7"/>
        <v>5.947368421052632</v>
      </c>
      <c r="T41" s="88">
        <v>2281776.03</v>
      </c>
      <c r="U41" s="89">
        <v>146681</v>
      </c>
      <c r="V41" s="93">
        <f t="shared" si="1"/>
        <v>15.556043591194495</v>
      </c>
    </row>
    <row r="42" spans="1:22" s="59" customFormat="1" ht="11.25">
      <c r="A42" s="51">
        <v>36</v>
      </c>
      <c r="B42" s="52"/>
      <c r="C42" s="53" t="s">
        <v>53</v>
      </c>
      <c r="D42" s="54" t="s">
        <v>37</v>
      </c>
      <c r="E42" s="99" t="s">
        <v>53</v>
      </c>
      <c r="F42" s="55">
        <v>43399</v>
      </c>
      <c r="G42" s="56" t="s">
        <v>31</v>
      </c>
      <c r="H42" s="65">
        <v>411</v>
      </c>
      <c r="I42" s="65">
        <v>1</v>
      </c>
      <c r="J42" s="83">
        <v>1</v>
      </c>
      <c r="K42" s="66">
        <v>27</v>
      </c>
      <c r="L42" s="72">
        <v>1285</v>
      </c>
      <c r="M42" s="73">
        <v>98</v>
      </c>
      <c r="N42" s="85">
        <f>M42/J42</f>
        <v>98</v>
      </c>
      <c r="O42" s="90">
        <f t="shared" si="0"/>
        <v>13.112244897959183</v>
      </c>
      <c r="P42" s="57">
        <v>10377.41</v>
      </c>
      <c r="Q42" s="58">
        <v>1442</v>
      </c>
      <c r="R42" s="87">
        <f t="shared" si="6"/>
        <v>-0.8761733419032302</v>
      </c>
      <c r="S42" s="87">
        <f t="shared" si="7"/>
        <v>-0.9320388349514563</v>
      </c>
      <c r="T42" s="88">
        <v>84573471.02</v>
      </c>
      <c r="U42" s="89">
        <v>6476893</v>
      </c>
      <c r="V42" s="93">
        <f t="shared" si="1"/>
        <v>13.057722432654051</v>
      </c>
    </row>
    <row r="43" spans="1:22" s="59" customFormat="1" ht="11.25">
      <c r="A43" s="51">
        <v>37</v>
      </c>
      <c r="B43" s="52"/>
      <c r="C43" s="53" t="s">
        <v>90</v>
      </c>
      <c r="D43" s="54" t="s">
        <v>40</v>
      </c>
      <c r="E43" s="99" t="s">
        <v>91</v>
      </c>
      <c r="F43" s="55">
        <v>43602</v>
      </c>
      <c r="G43" s="56" t="s">
        <v>39</v>
      </c>
      <c r="H43" s="65">
        <v>26</v>
      </c>
      <c r="I43" s="65">
        <v>2</v>
      </c>
      <c r="J43" s="83">
        <v>2</v>
      </c>
      <c r="K43" s="66">
        <v>4</v>
      </c>
      <c r="L43" s="72">
        <v>1591</v>
      </c>
      <c r="M43" s="73">
        <v>86</v>
      </c>
      <c r="N43" s="85">
        <f>M43/J43</f>
        <v>43</v>
      </c>
      <c r="O43" s="90">
        <f t="shared" si="0"/>
        <v>18.5</v>
      </c>
      <c r="P43" s="57">
        <v>3369.39999997014</v>
      </c>
      <c r="Q43" s="58">
        <v>137</v>
      </c>
      <c r="R43" s="87">
        <f t="shared" si="6"/>
        <v>-0.5278091054745356</v>
      </c>
      <c r="S43" s="87">
        <f t="shared" si="7"/>
        <v>-0.3722627737226277</v>
      </c>
      <c r="T43" s="72">
        <v>44215.79</v>
      </c>
      <c r="U43" s="73">
        <v>3251</v>
      </c>
      <c r="V43" s="93">
        <f t="shared" si="1"/>
        <v>13.600673638880345</v>
      </c>
    </row>
    <row r="44" spans="1:22" s="59" customFormat="1" ht="11.25">
      <c r="A44" s="51">
        <v>38</v>
      </c>
      <c r="B44" s="52"/>
      <c r="C44" s="53" t="s">
        <v>78</v>
      </c>
      <c r="D44" s="54" t="s">
        <v>30</v>
      </c>
      <c r="E44" s="99" t="s">
        <v>79</v>
      </c>
      <c r="F44" s="55">
        <v>43581</v>
      </c>
      <c r="G44" s="56" t="s">
        <v>31</v>
      </c>
      <c r="H44" s="65">
        <v>259</v>
      </c>
      <c r="I44" s="65">
        <v>3</v>
      </c>
      <c r="J44" s="83">
        <v>3</v>
      </c>
      <c r="K44" s="66">
        <v>7</v>
      </c>
      <c r="L44" s="88">
        <v>560</v>
      </c>
      <c r="M44" s="89">
        <v>61</v>
      </c>
      <c r="N44" s="85">
        <f>M44/J44</f>
        <v>20.333333333333332</v>
      </c>
      <c r="O44" s="90">
        <f t="shared" si="0"/>
        <v>9.180327868852459</v>
      </c>
      <c r="P44" s="57">
        <v>776</v>
      </c>
      <c r="Q44" s="58">
        <v>88</v>
      </c>
      <c r="R44" s="87">
        <f t="shared" si="6"/>
        <v>-0.27835051546391754</v>
      </c>
      <c r="S44" s="87">
        <f t="shared" si="7"/>
        <v>-0.3068181818181818</v>
      </c>
      <c r="T44" s="88">
        <v>1357030.2</v>
      </c>
      <c r="U44" s="89">
        <v>86166</v>
      </c>
      <c r="V44" s="93">
        <f t="shared" si="1"/>
        <v>15.749021655873547</v>
      </c>
    </row>
    <row r="45" spans="1:22" s="59" customFormat="1" ht="11.25">
      <c r="A45" s="51">
        <v>39</v>
      </c>
      <c r="B45" s="52"/>
      <c r="C45" s="53" t="s">
        <v>71</v>
      </c>
      <c r="D45" s="54" t="s">
        <v>37</v>
      </c>
      <c r="E45" s="99" t="s">
        <v>72</v>
      </c>
      <c r="F45" s="55">
        <v>43574</v>
      </c>
      <c r="G45" s="102" t="s">
        <v>35</v>
      </c>
      <c r="H45" s="65">
        <v>16</v>
      </c>
      <c r="I45" s="65">
        <v>1</v>
      </c>
      <c r="J45" s="83">
        <v>1</v>
      </c>
      <c r="K45" s="66">
        <v>3</v>
      </c>
      <c r="L45" s="88">
        <v>590</v>
      </c>
      <c r="M45" s="89">
        <v>59</v>
      </c>
      <c r="N45" s="85">
        <f>M45/J45</f>
        <v>59</v>
      </c>
      <c r="O45" s="90">
        <f t="shared" si="0"/>
        <v>10</v>
      </c>
      <c r="P45" s="57">
        <v>5848.59</v>
      </c>
      <c r="Q45" s="58">
        <v>507</v>
      </c>
      <c r="R45" s="87">
        <f t="shared" si="6"/>
        <v>-0.8991209847159742</v>
      </c>
      <c r="S45" s="87">
        <f t="shared" si="7"/>
        <v>-0.883629191321499</v>
      </c>
      <c r="T45" s="88">
        <v>24586.28</v>
      </c>
      <c r="U45" s="89">
        <v>2121</v>
      </c>
      <c r="V45" s="93">
        <f t="shared" si="1"/>
        <v>11.591834040546912</v>
      </c>
    </row>
    <row r="46" spans="1:22" s="59" customFormat="1" ht="11.25">
      <c r="A46" s="51">
        <v>40</v>
      </c>
      <c r="B46" s="52"/>
      <c r="C46" s="53" t="s">
        <v>64</v>
      </c>
      <c r="D46" s="54" t="s">
        <v>28</v>
      </c>
      <c r="E46" s="99" t="s">
        <v>65</v>
      </c>
      <c r="F46" s="55">
        <v>43546</v>
      </c>
      <c r="G46" s="56" t="s">
        <v>31</v>
      </c>
      <c r="H46" s="65">
        <v>281</v>
      </c>
      <c r="I46" s="65">
        <v>1</v>
      </c>
      <c r="J46" s="83">
        <v>1</v>
      </c>
      <c r="K46" s="66">
        <v>11</v>
      </c>
      <c r="L46" s="88">
        <v>350</v>
      </c>
      <c r="M46" s="89">
        <v>50</v>
      </c>
      <c r="N46" s="85">
        <f>M46/J46</f>
        <v>50</v>
      </c>
      <c r="O46" s="90">
        <f t="shared" si="0"/>
        <v>7</v>
      </c>
      <c r="P46" s="57">
        <v>2217</v>
      </c>
      <c r="Q46" s="58">
        <v>435</v>
      </c>
      <c r="R46" s="87">
        <f t="shared" si="6"/>
        <v>-0.8421290031574199</v>
      </c>
      <c r="S46" s="87">
        <f t="shared" si="7"/>
        <v>-0.8850574712643678</v>
      </c>
      <c r="T46" s="88">
        <v>952179.06</v>
      </c>
      <c r="U46" s="89">
        <v>60736</v>
      </c>
      <c r="V46" s="93">
        <f t="shared" si="1"/>
        <v>15.67734226817703</v>
      </c>
    </row>
    <row r="47" spans="1:22" s="59" customFormat="1" ht="11.25">
      <c r="A47" s="51">
        <v>41</v>
      </c>
      <c r="B47" s="52"/>
      <c r="C47" s="53" t="s">
        <v>63</v>
      </c>
      <c r="D47" s="54" t="s">
        <v>37</v>
      </c>
      <c r="E47" s="99" t="s">
        <v>63</v>
      </c>
      <c r="F47" s="55">
        <v>43539</v>
      </c>
      <c r="G47" s="56" t="s">
        <v>31</v>
      </c>
      <c r="H47" s="65">
        <v>394</v>
      </c>
      <c r="I47" s="65">
        <v>1</v>
      </c>
      <c r="J47" s="83">
        <v>13</v>
      </c>
      <c r="K47" s="66">
        <v>13</v>
      </c>
      <c r="L47" s="88">
        <v>300</v>
      </c>
      <c r="M47" s="89">
        <v>50</v>
      </c>
      <c r="N47" s="85">
        <f>M47/J47</f>
        <v>3.8461538461538463</v>
      </c>
      <c r="O47" s="90">
        <f t="shared" si="0"/>
        <v>6</v>
      </c>
      <c r="P47" s="57">
        <v>391</v>
      </c>
      <c r="Q47" s="58">
        <v>35</v>
      </c>
      <c r="R47" s="87">
        <f t="shared" si="6"/>
        <v>-0.23273657289002558</v>
      </c>
      <c r="S47" s="87">
        <f t="shared" si="7"/>
        <v>0.42857142857142855</v>
      </c>
      <c r="T47" s="88">
        <v>7843333.26</v>
      </c>
      <c r="U47" s="89">
        <v>571421</v>
      </c>
      <c r="V47" s="93">
        <f t="shared" si="1"/>
        <v>13.72601507469974</v>
      </c>
    </row>
    <row r="48" spans="1:22" s="59" customFormat="1" ht="11.25">
      <c r="A48" s="51">
        <v>42</v>
      </c>
      <c r="B48" s="52"/>
      <c r="C48" s="53" t="s">
        <v>101</v>
      </c>
      <c r="D48" s="54" t="s">
        <v>25</v>
      </c>
      <c r="E48" s="99" t="s">
        <v>102</v>
      </c>
      <c r="F48" s="55">
        <v>43609</v>
      </c>
      <c r="G48" s="56" t="s">
        <v>42</v>
      </c>
      <c r="H48" s="65">
        <v>94</v>
      </c>
      <c r="I48" s="65">
        <v>3</v>
      </c>
      <c r="J48" s="83">
        <v>3</v>
      </c>
      <c r="K48" s="66">
        <v>3</v>
      </c>
      <c r="L48" s="88">
        <v>463</v>
      </c>
      <c r="M48" s="89">
        <v>45</v>
      </c>
      <c r="N48" s="85">
        <f>M48/J48</f>
        <v>15</v>
      </c>
      <c r="O48" s="90">
        <f t="shared" si="0"/>
        <v>10.28888888888889</v>
      </c>
      <c r="P48" s="57">
        <v>1816.5</v>
      </c>
      <c r="Q48" s="58">
        <v>142</v>
      </c>
      <c r="R48" s="87">
        <f t="shared" si="6"/>
        <v>-0.7451142306633636</v>
      </c>
      <c r="S48" s="87">
        <f t="shared" si="7"/>
        <v>-0.6830985915492958</v>
      </c>
      <c r="T48" s="88">
        <v>65457.31</v>
      </c>
      <c r="U48" s="89">
        <v>4318</v>
      </c>
      <c r="V48" s="93">
        <f t="shared" si="1"/>
        <v>15.159173228346456</v>
      </c>
    </row>
    <row r="49" spans="1:22" s="59" customFormat="1" ht="11.25">
      <c r="A49" s="51">
        <v>43</v>
      </c>
      <c r="B49" s="52"/>
      <c r="C49" s="53" t="s">
        <v>76</v>
      </c>
      <c r="D49" s="54" t="s">
        <v>25</v>
      </c>
      <c r="E49" s="99" t="s">
        <v>77</v>
      </c>
      <c r="F49" s="55">
        <v>43560</v>
      </c>
      <c r="G49" s="56" t="s">
        <v>39</v>
      </c>
      <c r="H49" s="65">
        <v>15</v>
      </c>
      <c r="I49" s="65">
        <v>1</v>
      </c>
      <c r="J49" s="83">
        <v>1</v>
      </c>
      <c r="K49" s="66">
        <v>7</v>
      </c>
      <c r="L49" s="72">
        <v>435</v>
      </c>
      <c r="M49" s="73">
        <v>37</v>
      </c>
      <c r="N49" s="85">
        <f>M49/J49</f>
        <v>37</v>
      </c>
      <c r="O49" s="90">
        <f t="shared" si="0"/>
        <v>11.756756756756756</v>
      </c>
      <c r="P49" s="57">
        <v>480</v>
      </c>
      <c r="Q49" s="58">
        <v>38</v>
      </c>
      <c r="R49" s="87">
        <f t="shared" si="6"/>
        <v>-0.09375</v>
      </c>
      <c r="S49" s="87">
        <f t="shared" si="7"/>
        <v>-0.02631578947368421</v>
      </c>
      <c r="T49" s="72">
        <v>56556.04000000001</v>
      </c>
      <c r="U49" s="73">
        <v>4024</v>
      </c>
      <c r="V49" s="93">
        <f t="shared" si="1"/>
        <v>14.05468190854871</v>
      </c>
    </row>
    <row r="50" spans="1:22" s="59" customFormat="1" ht="11.25">
      <c r="A50" s="51">
        <v>44</v>
      </c>
      <c r="B50" s="52"/>
      <c r="C50" s="53" t="s">
        <v>74</v>
      </c>
      <c r="D50" s="54" t="s">
        <v>25</v>
      </c>
      <c r="E50" s="99" t="s">
        <v>75</v>
      </c>
      <c r="F50" s="55">
        <v>43581</v>
      </c>
      <c r="G50" s="56" t="s">
        <v>32</v>
      </c>
      <c r="H50" s="65">
        <v>75</v>
      </c>
      <c r="I50" s="65">
        <v>1</v>
      </c>
      <c r="J50" s="83">
        <v>1</v>
      </c>
      <c r="K50" s="66">
        <v>5</v>
      </c>
      <c r="L50" s="88">
        <v>412</v>
      </c>
      <c r="M50" s="89">
        <v>34</v>
      </c>
      <c r="N50" s="85">
        <f>M50/J50</f>
        <v>34</v>
      </c>
      <c r="O50" s="90">
        <f t="shared" si="0"/>
        <v>12.117647058823529</v>
      </c>
      <c r="P50" s="57">
        <v>725</v>
      </c>
      <c r="Q50" s="58">
        <v>24</v>
      </c>
      <c r="R50" s="87">
        <f t="shared" si="6"/>
        <v>-0.4317241379310345</v>
      </c>
      <c r="S50" s="87">
        <f t="shared" si="7"/>
        <v>0.4166666666666667</v>
      </c>
      <c r="T50" s="94">
        <v>191560.72999999998</v>
      </c>
      <c r="U50" s="95">
        <v>10278</v>
      </c>
      <c r="V50" s="93">
        <f t="shared" si="1"/>
        <v>18.637938314847244</v>
      </c>
    </row>
    <row r="51" spans="1:22" s="59" customFormat="1" ht="11.25">
      <c r="A51" s="51">
        <v>45</v>
      </c>
      <c r="B51" s="52"/>
      <c r="C51" s="53" t="s">
        <v>54</v>
      </c>
      <c r="D51" s="54" t="s">
        <v>30</v>
      </c>
      <c r="E51" s="99" t="s">
        <v>54</v>
      </c>
      <c r="F51" s="55">
        <v>43399</v>
      </c>
      <c r="G51" s="56" t="s">
        <v>31</v>
      </c>
      <c r="H51" s="65">
        <v>311</v>
      </c>
      <c r="I51" s="65">
        <v>1</v>
      </c>
      <c r="J51" s="83">
        <v>31</v>
      </c>
      <c r="K51" s="66">
        <v>31</v>
      </c>
      <c r="L51" s="72">
        <v>155</v>
      </c>
      <c r="M51" s="73">
        <v>31</v>
      </c>
      <c r="N51" s="85">
        <f>M51/J51</f>
        <v>1</v>
      </c>
      <c r="O51" s="90">
        <f t="shared" si="0"/>
        <v>5</v>
      </c>
      <c r="P51" s="57">
        <v>978</v>
      </c>
      <c r="Q51" s="58">
        <v>98</v>
      </c>
      <c r="R51" s="87">
        <f t="shared" si="6"/>
        <v>-0.8415132924335378</v>
      </c>
      <c r="S51" s="87">
        <f t="shared" si="7"/>
        <v>-0.6836734693877551</v>
      </c>
      <c r="T51" s="88">
        <v>20455470.52</v>
      </c>
      <c r="U51" s="89">
        <v>1802339</v>
      </c>
      <c r="V51" s="93">
        <f t="shared" si="1"/>
        <v>11.34940237103009</v>
      </c>
    </row>
    <row r="52" spans="1:22" s="59" customFormat="1" ht="11.25">
      <c r="A52" s="51">
        <v>46</v>
      </c>
      <c r="B52" s="52"/>
      <c r="C52" s="53" t="s">
        <v>49</v>
      </c>
      <c r="D52" s="54" t="s">
        <v>28</v>
      </c>
      <c r="E52" s="99" t="s">
        <v>51</v>
      </c>
      <c r="F52" s="55">
        <v>43308</v>
      </c>
      <c r="G52" s="56" t="s">
        <v>32</v>
      </c>
      <c r="H52" s="65">
        <v>242</v>
      </c>
      <c r="I52" s="65">
        <v>1</v>
      </c>
      <c r="J52" s="83">
        <v>1</v>
      </c>
      <c r="K52" s="66">
        <v>35</v>
      </c>
      <c r="L52" s="72">
        <v>198</v>
      </c>
      <c r="M52" s="73">
        <v>22</v>
      </c>
      <c r="N52" s="85">
        <f>M52/J52</f>
        <v>22</v>
      </c>
      <c r="O52" s="90">
        <f t="shared" si="0"/>
        <v>9</v>
      </c>
      <c r="P52" s="57">
        <v>142</v>
      </c>
      <c r="Q52" s="58">
        <v>32</v>
      </c>
      <c r="R52" s="87">
        <f t="shared" si="6"/>
        <v>0.39436619718309857</v>
      </c>
      <c r="S52" s="87">
        <f t="shared" si="7"/>
        <v>-0.3125</v>
      </c>
      <c r="T52" s="68">
        <v>929412.3400000002</v>
      </c>
      <c r="U52" s="69">
        <v>89468</v>
      </c>
      <c r="V52" s="93">
        <f t="shared" si="1"/>
        <v>10.38820963920061</v>
      </c>
    </row>
    <row r="53" spans="1:22" s="59" customFormat="1" ht="11.25">
      <c r="A53" s="51">
        <v>47</v>
      </c>
      <c r="B53" s="52"/>
      <c r="C53" s="53" t="s">
        <v>55</v>
      </c>
      <c r="D53" s="54" t="s">
        <v>26</v>
      </c>
      <c r="E53" s="99" t="s">
        <v>55</v>
      </c>
      <c r="F53" s="55">
        <v>43420</v>
      </c>
      <c r="G53" s="56" t="s">
        <v>39</v>
      </c>
      <c r="H53" s="65">
        <v>25</v>
      </c>
      <c r="I53" s="65">
        <v>1</v>
      </c>
      <c r="J53" s="83">
        <v>1</v>
      </c>
      <c r="K53" s="66">
        <v>11</v>
      </c>
      <c r="L53" s="88">
        <v>243</v>
      </c>
      <c r="M53" s="89">
        <v>21</v>
      </c>
      <c r="N53" s="85">
        <f>M53/J53</f>
        <v>21</v>
      </c>
      <c r="O53" s="90">
        <f t="shared" si="0"/>
        <v>11.571428571428571</v>
      </c>
      <c r="P53" s="57">
        <v>1782</v>
      </c>
      <c r="Q53" s="58">
        <v>356</v>
      </c>
      <c r="R53" s="87">
        <f t="shared" si="6"/>
        <v>-0.8636363636363636</v>
      </c>
      <c r="S53" s="87">
        <f t="shared" si="7"/>
        <v>-0.9410112359550562</v>
      </c>
      <c r="T53" s="72">
        <v>73108.73999999999</v>
      </c>
      <c r="U53" s="73">
        <v>6521</v>
      </c>
      <c r="V53" s="93">
        <f t="shared" si="1"/>
        <v>11.211277411439962</v>
      </c>
    </row>
    <row r="54" spans="1:22" s="59" customFormat="1" ht="11.25">
      <c r="A54" s="51">
        <v>48</v>
      </c>
      <c r="B54" s="52"/>
      <c r="C54" s="53" t="s">
        <v>59</v>
      </c>
      <c r="D54" s="54" t="s">
        <v>33</v>
      </c>
      <c r="E54" s="99" t="s">
        <v>58</v>
      </c>
      <c r="F54" s="55">
        <v>43441</v>
      </c>
      <c r="G54" s="56" t="s">
        <v>32</v>
      </c>
      <c r="H54" s="65">
        <v>120</v>
      </c>
      <c r="I54" s="65">
        <v>1</v>
      </c>
      <c r="J54" s="83">
        <v>1</v>
      </c>
      <c r="K54" s="66">
        <v>23</v>
      </c>
      <c r="L54" s="72">
        <v>190</v>
      </c>
      <c r="M54" s="73">
        <v>19</v>
      </c>
      <c r="N54" s="85">
        <f>M54/J54</f>
        <v>19</v>
      </c>
      <c r="O54" s="90">
        <f t="shared" si="0"/>
        <v>10</v>
      </c>
      <c r="P54" s="57">
        <v>154</v>
      </c>
      <c r="Q54" s="58">
        <v>23</v>
      </c>
      <c r="R54" s="87">
        <f t="shared" si="6"/>
        <v>0.23376623376623376</v>
      </c>
      <c r="S54" s="87">
        <f t="shared" si="7"/>
        <v>-0.17391304347826086</v>
      </c>
      <c r="T54" s="94">
        <v>471597.8499999999</v>
      </c>
      <c r="U54" s="95">
        <v>40646</v>
      </c>
      <c r="V54" s="93">
        <f t="shared" si="1"/>
        <v>11.602564828027356</v>
      </c>
    </row>
    <row r="55" spans="1:22" s="59" customFormat="1" ht="11.25">
      <c r="A55" s="51">
        <v>49</v>
      </c>
      <c r="B55" s="52"/>
      <c r="C55" s="53" t="s">
        <v>92</v>
      </c>
      <c r="D55" s="54" t="s">
        <v>28</v>
      </c>
      <c r="E55" s="99" t="s">
        <v>92</v>
      </c>
      <c r="F55" s="55">
        <v>43602</v>
      </c>
      <c r="G55" s="56" t="s">
        <v>31</v>
      </c>
      <c r="H55" s="65">
        <v>251</v>
      </c>
      <c r="I55" s="65">
        <v>3</v>
      </c>
      <c r="J55" s="83">
        <v>3</v>
      </c>
      <c r="K55" s="66">
        <v>4</v>
      </c>
      <c r="L55" s="88">
        <v>186</v>
      </c>
      <c r="M55" s="89">
        <v>16</v>
      </c>
      <c r="N55" s="85">
        <f>M55/J55</f>
        <v>5.333333333333333</v>
      </c>
      <c r="O55" s="90">
        <f t="shared" si="0"/>
        <v>11.625</v>
      </c>
      <c r="P55" s="57">
        <v>6017.08</v>
      </c>
      <c r="Q55" s="58">
        <v>483</v>
      </c>
      <c r="R55" s="87">
        <f t="shared" si="6"/>
        <v>-0.9690879961709001</v>
      </c>
      <c r="S55" s="87">
        <f t="shared" si="7"/>
        <v>-0.9668737060041408</v>
      </c>
      <c r="T55" s="88">
        <v>383059.51</v>
      </c>
      <c r="U55" s="89">
        <v>24106</v>
      </c>
      <c r="V55" s="93">
        <f t="shared" si="1"/>
        <v>15.89062930390774</v>
      </c>
    </row>
    <row r="56" spans="1:22" s="59" customFormat="1" ht="11.25">
      <c r="A56" s="51">
        <v>50</v>
      </c>
      <c r="B56" s="52"/>
      <c r="C56" s="53" t="s">
        <v>93</v>
      </c>
      <c r="D56" s="54" t="s">
        <v>33</v>
      </c>
      <c r="E56" s="99" t="s">
        <v>93</v>
      </c>
      <c r="F56" s="55">
        <v>43602</v>
      </c>
      <c r="G56" s="56" t="s">
        <v>42</v>
      </c>
      <c r="H56" s="65">
        <v>23</v>
      </c>
      <c r="I56" s="65">
        <v>1</v>
      </c>
      <c r="J56" s="83">
        <v>1</v>
      </c>
      <c r="K56" s="66">
        <v>4</v>
      </c>
      <c r="L56" s="88">
        <v>121</v>
      </c>
      <c r="M56" s="89">
        <v>9</v>
      </c>
      <c r="N56" s="85">
        <f>M56/J56</f>
        <v>9</v>
      </c>
      <c r="O56" s="90">
        <f t="shared" si="0"/>
        <v>13.444444444444445</v>
      </c>
      <c r="P56" s="57">
        <v>715</v>
      </c>
      <c r="Q56" s="58">
        <v>60</v>
      </c>
      <c r="R56" s="87">
        <f t="shared" si="6"/>
        <v>-0.8307692307692308</v>
      </c>
      <c r="S56" s="87">
        <f t="shared" si="7"/>
        <v>-0.85</v>
      </c>
      <c r="T56" s="88">
        <v>17007</v>
      </c>
      <c r="U56" s="89">
        <v>1102</v>
      </c>
      <c r="V56" s="93">
        <f t="shared" si="1"/>
        <v>15.432849364791288</v>
      </c>
    </row>
    <row r="57" spans="1:22" s="59" customFormat="1" ht="11.25">
      <c r="A57" s="51">
        <v>51</v>
      </c>
      <c r="B57" s="52"/>
      <c r="C57" s="53" t="s">
        <v>83</v>
      </c>
      <c r="D57" s="54" t="s">
        <v>28</v>
      </c>
      <c r="E57" s="99" t="s">
        <v>44</v>
      </c>
      <c r="F57" s="55">
        <v>43595</v>
      </c>
      <c r="G57" s="56" t="s">
        <v>31</v>
      </c>
      <c r="H57" s="65">
        <v>293</v>
      </c>
      <c r="I57" s="65">
        <v>2</v>
      </c>
      <c r="J57" s="83">
        <v>5</v>
      </c>
      <c r="K57" s="66">
        <v>5</v>
      </c>
      <c r="L57" s="88">
        <v>117</v>
      </c>
      <c r="M57" s="89">
        <v>9</v>
      </c>
      <c r="N57" s="85">
        <f>M57/J57</f>
        <v>1.8</v>
      </c>
      <c r="O57" s="90">
        <f t="shared" si="0"/>
        <v>13</v>
      </c>
      <c r="P57" s="57">
        <v>3247</v>
      </c>
      <c r="Q57" s="58">
        <v>432</v>
      </c>
      <c r="R57" s="87">
        <f t="shared" si="6"/>
        <v>-0.9639667385278718</v>
      </c>
      <c r="S57" s="87">
        <f t="shared" si="7"/>
        <v>-0.9791666666666666</v>
      </c>
      <c r="T57" s="88">
        <v>461306.39</v>
      </c>
      <c r="U57" s="89">
        <v>31248</v>
      </c>
      <c r="V57" s="93">
        <f t="shared" si="1"/>
        <v>14.762749295954942</v>
      </c>
    </row>
    <row r="58" spans="1:22" s="59" customFormat="1" ht="11.25">
      <c r="A58" s="51">
        <v>52</v>
      </c>
      <c r="B58" s="52"/>
      <c r="C58" s="53" t="s">
        <v>88</v>
      </c>
      <c r="D58" s="54" t="s">
        <v>30</v>
      </c>
      <c r="E58" s="99" t="s">
        <v>89</v>
      </c>
      <c r="F58" s="55">
        <v>43602</v>
      </c>
      <c r="G58" s="56" t="s">
        <v>32</v>
      </c>
      <c r="H58" s="65">
        <v>124</v>
      </c>
      <c r="I58" s="65">
        <v>1</v>
      </c>
      <c r="J58" s="83">
        <v>1</v>
      </c>
      <c r="K58" s="66">
        <v>4</v>
      </c>
      <c r="L58" s="88">
        <v>27</v>
      </c>
      <c r="M58" s="89">
        <v>2</v>
      </c>
      <c r="N58" s="85">
        <f>M58/J58</f>
        <v>2</v>
      </c>
      <c r="O58" s="90">
        <f t="shared" si="0"/>
        <v>13.5</v>
      </c>
      <c r="P58" s="57">
        <v>596</v>
      </c>
      <c r="Q58" s="58">
        <v>59</v>
      </c>
      <c r="R58" s="87">
        <f t="shared" si="6"/>
        <v>-0.9546979865771812</v>
      </c>
      <c r="S58" s="87">
        <f t="shared" si="7"/>
        <v>-0.9661016949152542</v>
      </c>
      <c r="T58" s="94">
        <v>89431.91</v>
      </c>
      <c r="U58" s="95">
        <v>7259</v>
      </c>
      <c r="V58" s="93">
        <f t="shared" si="1"/>
        <v>12.320141892822702</v>
      </c>
    </row>
    <row r="59" spans="20:21" ht="11.25">
      <c r="T59" s="12"/>
      <c r="U59" s="11"/>
    </row>
    <row r="60" spans="20:21" ht="11.25">
      <c r="T60" s="12"/>
      <c r="U60" s="11"/>
    </row>
    <row r="61" spans="20:21" ht="11.25">
      <c r="T61" s="12"/>
      <c r="U61" s="11"/>
    </row>
    <row r="62" spans="20:21" ht="11.25">
      <c r="T62" s="12"/>
      <c r="U62" s="11"/>
    </row>
    <row r="63" spans="20:21" ht="11.25">
      <c r="T63" s="12"/>
      <c r="U63" s="11"/>
    </row>
  </sheetData>
  <sheetProtection selectLockedCells="1" selectUnlockedCells="1"/>
  <mergeCells count="9">
    <mergeCell ref="R4:S4"/>
    <mergeCell ref="P4:Q4"/>
    <mergeCell ref="N4:O4"/>
    <mergeCell ref="L4:M4"/>
    <mergeCell ref="T4:V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2019-05-25T10:12:45Z</cp:lastPrinted>
  <dcterms:created xsi:type="dcterms:W3CDTF">2006-03-15T09:07:04Z</dcterms:created>
  <dcterms:modified xsi:type="dcterms:W3CDTF">2019-06-15T05:41:06Z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