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5400" tabRatio="595" activeTab="0"/>
  </bookViews>
  <sheets>
    <sheet name="17-23.5.2019 (hafta)" sheetId="1" r:id="rId1"/>
  </sheets>
  <definedNames>
    <definedName name="Excel_BuiltIn__FilterDatabase" localSheetId="0">'17-23.5.2019 (hafta)'!$A$1:$V$73</definedName>
    <definedName name="_xlnm.Print_Area" localSheetId="0">'17-23.5.2019 (hafta)'!#REF!</definedName>
  </definedNames>
  <calcPr fullCalcOnLoad="1"/>
</workbook>
</file>

<file path=xl/sharedStrings.xml><?xml version="1.0" encoding="utf-8"?>
<sst xmlns="http://schemas.openxmlformats.org/spreadsheetml/2006/main" count="303" uniqueCount="157">
  <si>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</si>
  <si>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</si>
  <si>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</si>
  <si>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</si>
  <si>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</si>
  <si>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</si>
  <si>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</si>
  <si>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</si>
  <si>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</si>
  <si>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</si>
  <si>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</si>
  <si>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</si>
  <si>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</si>
  <si>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</si>
  <si>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</si>
  <si>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</si>
  <si>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</si>
  <si>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</si>
  <si>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</si>
  <si>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</si>
  <si>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</si>
  <si>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</si>
  <si>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</si>
  <si>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</si>
  <si>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</si>
  <si>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</si>
  <si>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</si>
  <si>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</si>
  <si>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</si>
  <si>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</si>
  <si>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</si>
  <si>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</si>
  <si>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</si>
  <si>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</si>
  <si>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FİLMARTI</t>
  </si>
  <si>
    <t>13+</t>
  </si>
  <si>
    <t>ÖZEN FİLM</t>
  </si>
  <si>
    <t>BS DAĞITIM</t>
  </si>
  <si>
    <t>13+15A</t>
  </si>
  <si>
    <t>MC FİLM</t>
  </si>
  <si>
    <t>THE NUT JOB 2: NUTTY BY NATURE</t>
  </si>
  <si>
    <t>FINDIK İŞİ 2</t>
  </si>
  <si>
    <t>KURMACA</t>
  </si>
  <si>
    <t>RENKLİ BALIK YENİ DÜNYA KAŞİFİ</t>
  </si>
  <si>
    <t>18+</t>
  </si>
  <si>
    <t>M3 FİLM</t>
  </si>
  <si>
    <t>XI YOU JI ZHI DA SHENG GUI LAI</t>
  </si>
  <si>
    <t>KAHRAMANLAR TAKIMI</t>
  </si>
  <si>
    <t>SUİKASTÇİ</t>
  </si>
  <si>
    <t>STILL ALICE</t>
  </si>
  <si>
    <t>UNUTMA BENİ</t>
  </si>
  <si>
    <t>NEFESİM KESİLEN KADAR</t>
  </si>
  <si>
    <t>NEFESİM KESİLENE KADAR</t>
  </si>
  <si>
    <t>SİHİRLİ OYUNCAKLAR</t>
  </si>
  <si>
    <t>CROC-BLANC</t>
  </si>
  <si>
    <t>BEYAZ DİŞ</t>
  </si>
  <si>
    <t>CJET</t>
  </si>
  <si>
    <t>TOUCH ME NOT</t>
  </si>
  <si>
    <t>DOKUNMA BANA</t>
  </si>
  <si>
    <t>ELLIOT THE LITTLEST REINDEER</t>
  </si>
  <si>
    <t>KARLAR PRENSİ: ELLIOT</t>
  </si>
  <si>
    <t>MÜSLÜM</t>
  </si>
  <si>
    <t>İYİ OYUN</t>
  </si>
  <si>
    <t>ÇAKALLARLA DANS 5</t>
  </si>
  <si>
    <t>SİHİRBAZIN BALONLARI</t>
  </si>
  <si>
    <t>AHI VIENE CASCARRABIAS</t>
  </si>
  <si>
    <t>SE ROKH</t>
  </si>
  <si>
    <t>3 HAYAT</t>
  </si>
  <si>
    <t>MANBIKI KAZOKU</t>
  </si>
  <si>
    <t>HODJA FRA PJORT</t>
  </si>
  <si>
    <t>UÇAN HALI VE KAYIP ELMAS</t>
  </si>
  <si>
    <t>ARAKÇILAR</t>
  </si>
  <si>
    <t>HOW TO TRAIN YOUR DRAGON: THE HIDDEN WORLD</t>
  </si>
  <si>
    <t>EJDERHANI NASIL EĞİTİRSİN 3</t>
  </si>
  <si>
    <t>DOGMAN</t>
  </si>
  <si>
    <t>PAJAROS DE VERANO</t>
  </si>
  <si>
    <t>GÖÇ MEVSİMİ</t>
  </si>
  <si>
    <t>ASTERIX: LE SECRET DE LA POTION MAGIQUE</t>
  </si>
  <si>
    <t>ASTERİKS: SİHİRLİ İKSİRİN SIRRI</t>
  </si>
  <si>
    <t>SİBEL</t>
  </si>
  <si>
    <t>TME FILMS</t>
  </si>
  <si>
    <t>TABALUGA</t>
  </si>
  <si>
    <t>MUTLU LAZZARO</t>
  </si>
  <si>
    <t>LAZZARO FELICE</t>
  </si>
  <si>
    <t>SNOWTIME! 2</t>
  </si>
  <si>
    <t>KARTOPU SAVAŞLARI 2</t>
  </si>
  <si>
    <t>KONA FER I STRIA</t>
  </si>
  <si>
    <t>WOMAN AT WAR</t>
  </si>
  <si>
    <t>TÜRK İŞİ DONDURMA</t>
  </si>
  <si>
    <t>MIRAI NO MIRAI</t>
  </si>
  <si>
    <t>MIRAI</t>
  </si>
  <si>
    <t>DER KLEINE DRACHE KOKOSNUSS - AUF IN DEN DSCHUNGEL!</t>
  </si>
  <si>
    <t>SEVİMLİ EJDERHA KOKONAT: ORMANDA ŞENLİK</t>
  </si>
  <si>
    <t>DELİ VE DAHİ</t>
  </si>
  <si>
    <t>THE PROFFESSOR AND THE MADMAN</t>
  </si>
  <si>
    <t>THE OLD MAN &amp; THE GUN</t>
  </si>
  <si>
    <t>İHTİYAR ADAM VE SİLAH</t>
  </si>
  <si>
    <t>HABABAM SINIFI: YENİDEN</t>
  </si>
  <si>
    <t>DUMBO</t>
  </si>
  <si>
    <t>PET SEMATARY</t>
  </si>
  <si>
    <t>HAYVAN MEZARLIĞI</t>
  </si>
  <si>
    <t>DER GOLDENE HANDSCHUH</t>
  </si>
  <si>
    <t>ALTIN ELDİVEN</t>
  </si>
  <si>
    <t>HELLBOY</t>
  </si>
  <si>
    <t>BIG TRIP</t>
  </si>
  <si>
    <t>BÜYÜK MACERA</t>
  </si>
  <si>
    <t>AFTER</t>
  </si>
  <si>
    <t>ARCTIC</t>
  </si>
  <si>
    <t>KUKLALI KÖŞK: HIRSIZ VAR</t>
  </si>
  <si>
    <t>SAF</t>
  </si>
  <si>
    <t>THE CURSE OF LA LLORONA</t>
  </si>
  <si>
    <t>LANETLİ GÖZYAŞLARI</t>
  </si>
  <si>
    <t>HAYATTA OLMAZ</t>
  </si>
  <si>
    <t>STL3</t>
  </si>
  <si>
    <t>YUVA</t>
  </si>
  <si>
    <t>AVENGERS:ENDGAME</t>
  </si>
  <si>
    <t>BEN IS BACK</t>
  </si>
  <si>
    <t>EVE DÖNÜŞ</t>
  </si>
  <si>
    <t>EN LIBERTE</t>
  </si>
  <si>
    <t>SENİNLE BAŞIM DERTTE</t>
  </si>
  <si>
    <t>QUEEN'S CORGI</t>
  </si>
  <si>
    <t>CORGI - KRALİYET AFACANLARI</t>
  </si>
  <si>
    <t>AVENGERS: ENDGAME</t>
  </si>
  <si>
    <t>DEMON EYE</t>
  </si>
  <si>
    <t>ŞEYTAN GÖZ</t>
  </si>
  <si>
    <t>HIGH LIFE</t>
  </si>
  <si>
    <t>CAMPEONES</t>
  </si>
  <si>
    <t>ŞAMPİYONLAR</t>
  </si>
  <si>
    <t>ALEM İ CİN</t>
  </si>
  <si>
    <t>THE ASSASSIN'S CODE</t>
  </si>
  <si>
    <t>ÇİFTE HAYATLAR</t>
  </si>
  <si>
    <t>DOUBLES VIES</t>
  </si>
  <si>
    <t>KULYAS: LANETİN BEDELİ</t>
  </si>
  <si>
    <t>DRAGGED ACROSS CONCRETE</t>
  </si>
  <si>
    <t>ADALETSİZ</t>
  </si>
  <si>
    <t>A TANG QI YU</t>
  </si>
  <si>
    <t>GÖLGE SAVAŞÇI</t>
  </si>
  <si>
    <t>SHADOW</t>
  </si>
  <si>
    <t>THE CLEANING LADY</t>
  </si>
  <si>
    <t>TEMİZLİKÇİ</t>
  </si>
  <si>
    <t>POKEMON DETECTIVE PIKACHU</t>
  </si>
  <si>
    <t>POKEMON DEDEKTİF PİKACHU</t>
  </si>
  <si>
    <t>JOHN WICK 3:  PARABELLUM</t>
  </si>
  <si>
    <t>JOHN WICK 3</t>
  </si>
  <si>
    <t>BIKES</t>
  </si>
  <si>
    <t>BİSİKLETLER</t>
  </si>
  <si>
    <t>NAPSZALLTA</t>
  </si>
  <si>
    <t>GÜN BATIMI</t>
  </si>
  <si>
    <t>UGLYDOLLS</t>
  </si>
  <si>
    <t>KİM DAHA MUTLU?</t>
  </si>
  <si>
    <t>İÇERDEKİLER</t>
  </si>
  <si>
    <t>DOOR IN THE WOODS</t>
  </si>
  <si>
    <t>LANETLİ KAPI "PARANORMAL ORMAN"</t>
  </si>
  <si>
    <t>BLANCHE COMME NEIGE</t>
  </si>
  <si>
    <t>MASUMİYETİN DAYANILMAZ ÇEKİCİLİĞİ</t>
  </si>
  <si>
    <t>NE OLUR GİTME</t>
  </si>
  <si>
    <t>17 - 23 MAYIS  2019 / 20. VİZYON HAFTASI</t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</si>
</sst>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</numFmts>
  <fonts count="86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23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0" tint="-0.4999699890613556"/>
      <name val="Calibri"/>
      <family val="2"/>
    </font>
    <font>
      <sz val="7"/>
      <color theme="1"/>
      <name val="Calibri"/>
      <family val="2"/>
    </font>
    <font>
      <sz val="5"/>
      <color theme="1"/>
      <name val="Calibri"/>
      <family val="2"/>
    </font>
    <font>
      <sz val="7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4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5" fillId="22" borderId="6" applyNumberFormat="0" applyAlignment="0" applyProtection="0"/>
    <xf numFmtId="0" fontId="66" fillId="20" borderId="6" applyNumberFormat="0" applyAlignment="0" applyProtection="0"/>
    <xf numFmtId="0" fontId="67" fillId="23" borderId="7" applyNumberFormat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71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168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56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3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3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3" applyNumberFormat="1" applyFont="1" applyFill="1" applyBorder="1" applyAlignment="1" applyProtection="1">
      <alignment horizontal="right" vertical="center"/>
      <protection locked="0"/>
    </xf>
    <xf numFmtId="3" fontId="27" fillId="0" borderId="14" xfId="43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35" borderId="14" xfId="0" applyFont="1" applyFill="1" applyBorder="1" applyAlignment="1">
      <alignment horizontal="center" vertical="center"/>
    </xf>
    <xf numFmtId="3" fontId="27" fillId="0" borderId="14" xfId="45" applyNumberFormat="1" applyFont="1" applyFill="1" applyBorder="1" applyAlignment="1" applyProtection="1">
      <alignment horizontal="right" vertical="center"/>
      <protection locked="0"/>
    </xf>
    <xf numFmtId="0" fontId="24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4" fillId="0" borderId="14" xfId="45" applyNumberFormat="1" applyFont="1" applyFill="1" applyBorder="1" applyAlignment="1" applyProtection="1">
      <alignment horizontal="right" vertical="center"/>
      <protection locked="0"/>
    </xf>
    <xf numFmtId="3" fontId="74" fillId="0" borderId="14" xfId="45" applyNumberFormat="1" applyFont="1" applyFill="1" applyBorder="1" applyAlignment="1" applyProtection="1">
      <alignment horizontal="right" vertical="center"/>
      <protection locked="0"/>
    </xf>
    <xf numFmtId="4" fontId="74" fillId="0" borderId="14" xfId="43" applyNumberFormat="1" applyFont="1" applyFill="1" applyBorder="1" applyAlignment="1" applyProtection="1">
      <alignment horizontal="right" vertical="center"/>
      <protection locked="0"/>
    </xf>
    <xf numFmtId="3" fontId="74" fillId="0" borderId="14" xfId="43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5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6" fillId="35" borderId="0" xfId="0" applyFont="1" applyFill="1" applyAlignment="1">
      <alignment horizontal="center" vertical="center"/>
    </xf>
    <xf numFmtId="0" fontId="77" fillId="35" borderId="0" xfId="0" applyNumberFormat="1" applyFont="1" applyFill="1" applyAlignment="1">
      <alignment horizontal="center" vertical="center"/>
    </xf>
    <xf numFmtId="0" fontId="78" fillId="35" borderId="0" xfId="0" applyFont="1" applyFill="1" applyBorder="1" applyAlignment="1" applyProtection="1">
      <alignment horizontal="center" vertical="center"/>
      <protection locked="0"/>
    </xf>
    <xf numFmtId="0" fontId="79" fillId="36" borderId="12" xfId="0" applyFont="1" applyFill="1" applyBorder="1" applyAlignment="1" applyProtection="1">
      <alignment horizontal="center"/>
      <protection locked="0"/>
    </xf>
    <xf numFmtId="0" fontId="7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80" fillId="35" borderId="0" xfId="0" applyNumberFormat="1" applyFont="1" applyFill="1" applyBorder="1" applyAlignment="1" applyProtection="1">
      <alignment horizontal="center" vertical="center"/>
      <protection/>
    </xf>
    <xf numFmtId="0" fontId="81" fillId="0" borderId="14" xfId="0" applyFont="1" applyFill="1" applyBorder="1" applyAlignment="1">
      <alignment horizontal="center" vertical="center"/>
    </xf>
    <xf numFmtId="0" fontId="81" fillId="0" borderId="14" xfId="81" applyFont="1" applyFill="1" applyBorder="1" applyAlignment="1" applyProtection="1">
      <alignment horizontal="center" vertical="center"/>
      <protection locked="0"/>
    </xf>
    <xf numFmtId="0" fontId="81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33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4" xfId="81" applyFont="1" applyFill="1" applyBorder="1" applyAlignment="1" applyProtection="1">
      <alignment horizontal="center" vertical="center"/>
      <protection locked="0"/>
    </xf>
    <xf numFmtId="4" fontId="21" fillId="0" borderId="14" xfId="43" applyNumberFormat="1" applyFont="1" applyFill="1" applyBorder="1" applyAlignment="1" applyProtection="1">
      <alignment horizontal="right" vertical="center"/>
      <protection locked="0"/>
    </xf>
    <xf numFmtId="3" fontId="21" fillId="0" borderId="14" xfId="43" applyNumberFormat="1" applyFont="1" applyFill="1" applyBorder="1" applyAlignment="1" applyProtection="1">
      <alignment horizontal="right" vertical="center"/>
      <protection locked="0"/>
    </xf>
    <xf numFmtId="2" fontId="6" fillId="0" borderId="14" xfId="133" applyNumberFormat="1" applyFont="1" applyFill="1" applyBorder="1" applyAlignment="1" applyProtection="1">
      <alignment horizontal="right" vertical="center"/>
      <protection/>
    </xf>
    <xf numFmtId="185" fontId="6" fillId="0" borderId="14" xfId="135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/>
      <protection/>
    </xf>
    <xf numFmtId="3" fontId="21" fillId="0" borderId="14" xfId="64" applyNumberFormat="1" applyFont="1" applyFill="1" applyBorder="1" applyAlignment="1" applyProtection="1">
      <alignment horizontal="right"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4" fontId="21" fillId="0" borderId="14" xfId="122" applyNumberFormat="1" applyFont="1" applyFill="1" applyBorder="1" applyAlignment="1" applyProtection="1">
      <alignment horizontal="right" vertical="center"/>
      <protection locked="0"/>
    </xf>
    <xf numFmtId="3" fontId="21" fillId="0" borderId="14" xfId="122" applyNumberFormat="1" applyFont="1" applyFill="1" applyBorder="1" applyAlignment="1" applyProtection="1">
      <alignment horizontal="right" vertical="center"/>
      <protection locked="0"/>
    </xf>
    <xf numFmtId="0" fontId="82" fillId="0" borderId="14" xfId="0" applyFont="1" applyFill="1" applyBorder="1" applyAlignment="1">
      <alignment vertical="center"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83" fillId="0" borderId="14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4" xfId="0" applyFont="1" applyBorder="1" applyAlignment="1">
      <alignment horizontal="center" vertical="center"/>
    </xf>
    <xf numFmtId="4" fontId="83" fillId="0" borderId="14" xfId="0" applyNumberFormat="1" applyFont="1" applyBorder="1" applyAlignment="1">
      <alignment vertical="center"/>
    </xf>
    <xf numFmtId="3" fontId="83" fillId="0" borderId="14" xfId="0" applyNumberFormat="1" applyFont="1" applyBorder="1" applyAlignment="1">
      <alignment vertical="center"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0" fontId="83" fillId="0" borderId="14" xfId="0" applyFont="1" applyBorder="1" applyAlignment="1">
      <alignment vertical="center"/>
    </xf>
    <xf numFmtId="0" fontId="83" fillId="0" borderId="14" xfId="0" applyFont="1" applyBorder="1" applyAlignment="1">
      <alignment horizontal="center" vertical="center"/>
    </xf>
    <xf numFmtId="4" fontId="83" fillId="0" borderId="14" xfId="0" applyNumberFormat="1" applyFont="1" applyBorder="1" applyAlignment="1">
      <alignment vertical="center"/>
    </xf>
    <xf numFmtId="3" fontId="83" fillId="0" borderId="14" xfId="0" applyNumberFormat="1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" fontId="85" fillId="0" borderId="14" xfId="0" applyNumberFormat="1" applyFont="1" applyBorder="1" applyAlignment="1">
      <alignment vertical="center"/>
    </xf>
    <xf numFmtId="4" fontId="85" fillId="0" borderId="14" xfId="0" applyNumberFormat="1" applyFont="1" applyBorder="1" applyAlignment="1">
      <alignment vertical="center"/>
    </xf>
    <xf numFmtId="4" fontId="85" fillId="0" borderId="14" xfId="44" applyNumberFormat="1" applyFont="1" applyBorder="1" applyAlignment="1" applyProtection="1">
      <alignment vertical="center"/>
      <protection locked="0"/>
    </xf>
    <xf numFmtId="3" fontId="85" fillId="0" borderId="14" xfId="44" applyNumberFormat="1" applyFont="1" applyBorder="1" applyAlignment="1" applyProtection="1">
      <alignment vertical="center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0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32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Binlik Ayracı 2" xfId="43"/>
    <cellStyle name="Binlik Ayracı 2 2" xfId="44"/>
    <cellStyle name="Binlik Ayracı 2 2 2" xfId="45"/>
    <cellStyle name="Binlik Ayracı 2 3" xfId="46"/>
    <cellStyle name="Binlik Ayracı 2 3 2" xfId="47"/>
    <cellStyle name="Binlik Ayracı 2 4" xfId="48"/>
    <cellStyle name="Binlik Ayracı 3" xfId="49"/>
    <cellStyle name="Binlik Ayracı 4" xfId="50"/>
    <cellStyle name="Binlik Ayracı 4 2" xfId="51"/>
    <cellStyle name="Binlik Ayracı 5" xfId="52"/>
    <cellStyle name="Binlik Ayracı 6" xfId="53"/>
    <cellStyle name="Binlik Ayracı 6 2" xfId="54"/>
    <cellStyle name="Binlik Ayracı 7" xfId="55"/>
    <cellStyle name="Binlik Ayracı 7 2" xfId="56"/>
    <cellStyle name="Comma 2" xfId="57"/>
    <cellStyle name="Comma 2 2" xfId="58"/>
    <cellStyle name="Comma 2 3" xfId="59"/>
    <cellStyle name="Comma 2 3 2" xfId="60"/>
    <cellStyle name="Comma 4" xfId="61"/>
    <cellStyle name="Çıkış" xfId="62"/>
    <cellStyle name="Excel Built-in Normal" xfId="63"/>
    <cellStyle name="Excel_BuiltIn_İyi 1" xfId="64"/>
    <cellStyle name="Giriş" xfId="65"/>
    <cellStyle name="Hesaplama" xfId="66"/>
    <cellStyle name="İşaretli Hücre" xfId="67"/>
    <cellStyle name="İyi" xfId="68"/>
    <cellStyle name="Followed Hyperlink" xfId="69"/>
    <cellStyle name="Hyperlink" xfId="70"/>
    <cellStyle name="Köprü 2" xfId="71"/>
    <cellStyle name="Kötü" xfId="72"/>
    <cellStyle name="Normal 10" xfId="73"/>
    <cellStyle name="Normal 11" xfId="74"/>
    <cellStyle name="Normal 11 2" xfId="75"/>
    <cellStyle name="Normal 12" xfId="76"/>
    <cellStyle name="Normal 12 2" xfId="77"/>
    <cellStyle name="Normal 2" xfId="78"/>
    <cellStyle name="Normal 2 10 10" xfId="79"/>
    <cellStyle name="Normal 2 10 10 2" xfId="80"/>
    <cellStyle name="Normal 2 2" xfId="81"/>
    <cellStyle name="Normal 2 2 2" xfId="82"/>
    <cellStyle name="Normal 2 2 2 2" xfId="83"/>
    <cellStyle name="Normal 2 2 3" xfId="84"/>
    <cellStyle name="Normal 2 2 4" xfId="85"/>
    <cellStyle name="Normal 2 2 5" xfId="86"/>
    <cellStyle name="Normal 2 2 5 2" xfId="87"/>
    <cellStyle name="Normal 2 3" xfId="88"/>
    <cellStyle name="Normal 2 4" xfId="89"/>
    <cellStyle name="Normal 2 5" xfId="90"/>
    <cellStyle name="Normal 2 5 2" xfId="91"/>
    <cellStyle name="Normal 3" xfId="92"/>
    <cellStyle name="Normal 3 2" xfId="93"/>
    <cellStyle name="Normal 4" xfId="94"/>
    <cellStyle name="Normal 4 2" xfId="95"/>
    <cellStyle name="Normal 5" xfId="96"/>
    <cellStyle name="Normal 5 2" xfId="97"/>
    <cellStyle name="Normal 5 2 2" xfId="98"/>
    <cellStyle name="Normal 5 3" xfId="99"/>
    <cellStyle name="Normal 5 4" xfId="100"/>
    <cellStyle name="Normal 5 5" xfId="101"/>
    <cellStyle name="Normal 6" xfId="102"/>
    <cellStyle name="Normal 6 2" xfId="103"/>
    <cellStyle name="Normal 6 3" xfId="104"/>
    <cellStyle name="Normal 6 4" xfId="105"/>
    <cellStyle name="Normal 7" xfId="106"/>
    <cellStyle name="Normal 7 2" xfId="107"/>
    <cellStyle name="Normal 8" xfId="108"/>
    <cellStyle name="Normal 9" xfId="109"/>
    <cellStyle name="Not" xfId="110"/>
    <cellStyle name="Nötr" xfId="111"/>
    <cellStyle name="Onaylı" xfId="112"/>
    <cellStyle name="Currency" xfId="113"/>
    <cellStyle name="Currency [0]" xfId="114"/>
    <cellStyle name="ParaBirimi 2" xfId="115"/>
    <cellStyle name="ParaBirimi 3" xfId="116"/>
    <cellStyle name="Toplam" xfId="117"/>
    <cellStyle name="Uyarı Metni" xfId="118"/>
    <cellStyle name="Comma" xfId="119"/>
    <cellStyle name="Virgül 10" xfId="120"/>
    <cellStyle name="Virgül 2" xfId="121"/>
    <cellStyle name="Virgül 2 2" xfId="122"/>
    <cellStyle name="Virgül 2 2 4" xfId="123"/>
    <cellStyle name="Virgül 3" xfId="124"/>
    <cellStyle name="Virgül 3 2" xfId="125"/>
    <cellStyle name="Virgül 4" xfId="126"/>
    <cellStyle name="Vurgu1" xfId="127"/>
    <cellStyle name="Vurgu2" xfId="128"/>
    <cellStyle name="Vurgu3" xfId="129"/>
    <cellStyle name="Vurgu4" xfId="130"/>
    <cellStyle name="Vurgu5" xfId="131"/>
    <cellStyle name="Vurgu6" xfId="132"/>
    <cellStyle name="Percent" xfId="133"/>
    <cellStyle name="Yüzde 2" xfId="134"/>
    <cellStyle name="Yüzde 2 2" xfId="135"/>
    <cellStyle name="Yüzde 2 3" xfId="136"/>
    <cellStyle name="Yüzde 2 4" xfId="137"/>
    <cellStyle name="Yüzde 2 4 2" xfId="138"/>
    <cellStyle name="Yüzde 3" xfId="139"/>
    <cellStyle name="Yüzde 4" xfId="140"/>
    <cellStyle name="Yüzde 5" xfId="141"/>
    <cellStyle name="Yüzde 6" xfId="142"/>
    <cellStyle name="Yüzde 6 2" xfId="143"/>
    <cellStyle name="Yüzde 7" xfId="144"/>
    <cellStyle name="Yüzde 7 2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421875" defaultRowHeight="12.75"/>
  <cols>
    <col min="1" max="1" width="2.7109375" style="1" bestFit="1" customWidth="1"/>
    <col min="2" max="2" width="3.28125" style="2" bestFit="1" customWidth="1"/>
    <col min="3" max="3" width="34.003906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3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5.0039062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421875" style="3" customWidth="1"/>
  </cols>
  <sheetData>
    <row r="1" spans="1:22" s="23" customFormat="1" ht="12.75">
      <c r="A1" s="18"/>
      <c r="B1" s="126" t="s">
        <v>0</v>
      </c>
      <c r="C1" s="126"/>
      <c r="D1" s="19"/>
      <c r="E1" s="20"/>
      <c r="F1" s="21"/>
      <c r="G1" s="20"/>
      <c r="H1" s="22"/>
      <c r="I1" s="75"/>
      <c r="J1" s="78"/>
      <c r="K1" s="22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</row>
    <row r="2" spans="1:22" s="23" customFormat="1" ht="12.75">
      <c r="A2" s="18"/>
      <c r="B2" s="128" t="s">
        <v>1</v>
      </c>
      <c r="C2" s="128"/>
      <c r="D2" s="24"/>
      <c r="E2" s="25"/>
      <c r="F2" s="26"/>
      <c r="G2" s="25"/>
      <c r="H2" s="27"/>
      <c r="I2" s="27"/>
      <c r="J2" s="79"/>
      <c r="K2" s="28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23" customFormat="1" ht="11.25">
      <c r="A3" s="18"/>
      <c r="B3" s="129" t="s">
        <v>156</v>
      </c>
      <c r="C3" s="129"/>
      <c r="D3" s="29"/>
      <c r="E3" s="30"/>
      <c r="F3" s="31"/>
      <c r="G3" s="30"/>
      <c r="H3" s="32"/>
      <c r="I3" s="32"/>
      <c r="J3" s="80"/>
      <c r="K3" s="32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76"/>
      <c r="J4" s="81"/>
      <c r="K4" s="38"/>
      <c r="L4" s="130" t="s">
        <v>3</v>
      </c>
      <c r="M4" s="130"/>
      <c r="N4" s="130" t="s">
        <v>3</v>
      </c>
      <c r="O4" s="130"/>
      <c r="P4" s="130" t="s">
        <v>4</v>
      </c>
      <c r="Q4" s="130"/>
      <c r="R4" s="130" t="s">
        <v>2</v>
      </c>
      <c r="S4" s="130"/>
      <c r="T4" s="130" t="s">
        <v>5</v>
      </c>
      <c r="U4" s="130"/>
      <c r="V4" s="130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77" t="s">
        <v>12</v>
      </c>
      <c r="J5" s="82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60" customFormat="1" ht="11.25">
      <c r="A7" s="51">
        <v>1</v>
      </c>
      <c r="B7" s="61" t="s">
        <v>24</v>
      </c>
      <c r="C7" s="62" t="s">
        <v>142</v>
      </c>
      <c r="D7" s="63" t="s">
        <v>25</v>
      </c>
      <c r="E7" s="105" t="s">
        <v>143</v>
      </c>
      <c r="F7" s="64">
        <v>43601</v>
      </c>
      <c r="G7" s="57" t="s">
        <v>29</v>
      </c>
      <c r="H7" s="70">
        <v>353</v>
      </c>
      <c r="I7" s="88">
        <v>353</v>
      </c>
      <c r="J7" s="86">
        <v>400</v>
      </c>
      <c r="K7" s="69">
        <v>1</v>
      </c>
      <c r="L7" s="99">
        <v>6034680.42</v>
      </c>
      <c r="M7" s="100">
        <v>333915</v>
      </c>
      <c r="N7" s="87">
        <f>M7/J7</f>
        <v>834.7875</v>
      </c>
      <c r="O7" s="92">
        <f aca="true" t="shared" si="0" ref="O7:O70">L7/M7</f>
        <v>18.072504739230045</v>
      </c>
      <c r="P7" s="58">
        <v>548599.03</v>
      </c>
      <c r="Q7" s="59">
        <v>30695</v>
      </c>
      <c r="R7" s="93">
        <f aca="true" t="shared" si="1" ref="R7:S9">IF(P7&lt;&gt;0,-(P7-L7)/P7,"")</f>
        <v>10.000166041124789</v>
      </c>
      <c r="S7" s="93">
        <f t="shared" si="1"/>
        <v>9.878481837432807</v>
      </c>
      <c r="T7" s="99">
        <v>6583852.45</v>
      </c>
      <c r="U7" s="100">
        <v>364664</v>
      </c>
      <c r="V7" s="96">
        <f aca="true" t="shared" si="2" ref="V7:V70">T7/U7</f>
        <v>18.054572016980014</v>
      </c>
    </row>
    <row r="8" spans="1:22" s="60" customFormat="1" ht="11.25">
      <c r="A8" s="51">
        <v>2</v>
      </c>
      <c r="B8" s="52"/>
      <c r="C8" s="53" t="s">
        <v>122</v>
      </c>
      <c r="D8" s="54" t="s">
        <v>38</v>
      </c>
      <c r="E8" s="104" t="s">
        <v>115</v>
      </c>
      <c r="F8" s="56">
        <v>43581</v>
      </c>
      <c r="G8" s="57" t="s">
        <v>23</v>
      </c>
      <c r="H8" s="68">
        <v>397</v>
      </c>
      <c r="I8" s="68">
        <v>371</v>
      </c>
      <c r="J8" s="84">
        <v>371</v>
      </c>
      <c r="K8" s="69">
        <v>4</v>
      </c>
      <c r="L8" s="90">
        <v>1105685</v>
      </c>
      <c r="M8" s="91">
        <v>62234</v>
      </c>
      <c r="N8" s="87">
        <f>M8/J8</f>
        <v>167.7466307277628</v>
      </c>
      <c r="O8" s="92">
        <f t="shared" si="0"/>
        <v>17.76657454124755</v>
      </c>
      <c r="P8" s="58">
        <v>2805942</v>
      </c>
      <c r="Q8" s="59">
        <v>149380</v>
      </c>
      <c r="R8" s="93">
        <f t="shared" si="1"/>
        <v>-0.6059487330814394</v>
      </c>
      <c r="S8" s="93">
        <f t="shared" si="1"/>
        <v>-0.5833846565805328</v>
      </c>
      <c r="T8" s="90">
        <v>44060054</v>
      </c>
      <c r="U8" s="91">
        <v>2436607</v>
      </c>
      <c r="V8" s="96">
        <f t="shared" si="2"/>
        <v>18.082544292124254</v>
      </c>
    </row>
    <row r="9" spans="1:22" s="60" customFormat="1" ht="11.25">
      <c r="A9" s="51">
        <v>3</v>
      </c>
      <c r="B9" s="65"/>
      <c r="C9" s="62" t="s">
        <v>140</v>
      </c>
      <c r="D9" s="63" t="s">
        <v>26</v>
      </c>
      <c r="E9" s="105" t="s">
        <v>141</v>
      </c>
      <c r="F9" s="64">
        <v>43595</v>
      </c>
      <c r="G9" s="57" t="s">
        <v>27</v>
      </c>
      <c r="H9" s="70">
        <v>346</v>
      </c>
      <c r="I9" s="70">
        <v>348</v>
      </c>
      <c r="J9" s="84">
        <v>348</v>
      </c>
      <c r="K9" s="69">
        <v>2</v>
      </c>
      <c r="L9" s="90">
        <v>802254</v>
      </c>
      <c r="M9" s="91">
        <v>48086</v>
      </c>
      <c r="N9" s="87">
        <f>M9/J9</f>
        <v>138.17816091954023</v>
      </c>
      <c r="O9" s="92">
        <f t="shared" si="0"/>
        <v>16.683733311150856</v>
      </c>
      <c r="P9" s="58">
        <v>1355354</v>
      </c>
      <c r="Q9" s="59">
        <v>80008</v>
      </c>
      <c r="R9" s="93">
        <f t="shared" si="1"/>
        <v>-0.4080852677603047</v>
      </c>
      <c r="S9" s="93">
        <f t="shared" si="1"/>
        <v>-0.398985101489851</v>
      </c>
      <c r="T9" s="94">
        <v>2157609</v>
      </c>
      <c r="U9" s="95">
        <v>128094</v>
      </c>
      <c r="V9" s="96">
        <f t="shared" si="2"/>
        <v>16.843950536324886</v>
      </c>
    </row>
    <row r="10" spans="1:22" s="60" customFormat="1" ht="11.25">
      <c r="A10" s="51">
        <v>4</v>
      </c>
      <c r="B10" s="61" t="s">
        <v>24</v>
      </c>
      <c r="C10" s="53" t="s">
        <v>148</v>
      </c>
      <c r="D10" s="54" t="s">
        <v>28</v>
      </c>
      <c r="E10" s="104" t="s">
        <v>148</v>
      </c>
      <c r="F10" s="56">
        <v>43602</v>
      </c>
      <c r="G10" s="57" t="s">
        <v>31</v>
      </c>
      <c r="H10" s="68">
        <v>251</v>
      </c>
      <c r="I10" s="68">
        <v>251</v>
      </c>
      <c r="J10" s="84">
        <v>251</v>
      </c>
      <c r="K10" s="69">
        <v>1</v>
      </c>
      <c r="L10" s="90">
        <v>279918.42</v>
      </c>
      <c r="M10" s="91">
        <v>17025</v>
      </c>
      <c r="N10" s="87">
        <f>M10/J10</f>
        <v>67.82868525896414</v>
      </c>
      <c r="O10" s="92">
        <f t="shared" si="0"/>
        <v>16.441610572687225</v>
      </c>
      <c r="P10" s="58"/>
      <c r="Q10" s="59"/>
      <c r="R10" s="93"/>
      <c r="S10" s="93"/>
      <c r="T10" s="90">
        <v>279918.42</v>
      </c>
      <c r="U10" s="91">
        <v>17025</v>
      </c>
      <c r="V10" s="96">
        <f t="shared" si="2"/>
        <v>16.441610572687225</v>
      </c>
    </row>
    <row r="11" spans="1:22" s="60" customFormat="1" ht="11.25">
      <c r="A11" s="51">
        <v>5</v>
      </c>
      <c r="B11" s="52"/>
      <c r="C11" s="53" t="s">
        <v>132</v>
      </c>
      <c r="D11" s="54" t="s">
        <v>25</v>
      </c>
      <c r="E11" s="104" t="s">
        <v>132</v>
      </c>
      <c r="F11" s="56">
        <v>43595</v>
      </c>
      <c r="G11" s="57" t="s">
        <v>32</v>
      </c>
      <c r="H11" s="68">
        <v>185</v>
      </c>
      <c r="I11" s="68">
        <v>120</v>
      </c>
      <c r="J11" s="84">
        <v>120</v>
      </c>
      <c r="K11" s="69">
        <v>2</v>
      </c>
      <c r="L11" s="90">
        <v>167677.77</v>
      </c>
      <c r="M11" s="91">
        <v>11675</v>
      </c>
      <c r="N11" s="87">
        <f>M11/J11</f>
        <v>97.29166666666667</v>
      </c>
      <c r="O11" s="92">
        <f t="shared" si="0"/>
        <v>14.362121627408992</v>
      </c>
      <c r="P11" s="58">
        <v>321947.52</v>
      </c>
      <c r="Q11" s="59">
        <v>22026</v>
      </c>
      <c r="R11" s="93">
        <f>IF(P11&lt;&gt;0,-(P11-L11)/P11,"")</f>
        <v>-0.47917669935770907</v>
      </c>
      <c r="S11" s="93">
        <f>IF(Q11&lt;&gt;0,-(Q11-M11)/Q11,"")</f>
        <v>-0.4699446109143739</v>
      </c>
      <c r="T11" s="97">
        <v>489625.29000000004</v>
      </c>
      <c r="U11" s="98">
        <v>33701</v>
      </c>
      <c r="V11" s="96">
        <f t="shared" si="2"/>
        <v>14.528509243049168</v>
      </c>
    </row>
    <row r="12" spans="1:22" s="60" customFormat="1" ht="11.25">
      <c r="A12" s="51">
        <v>6</v>
      </c>
      <c r="B12" s="61" t="s">
        <v>24</v>
      </c>
      <c r="C12" s="53" t="s">
        <v>149</v>
      </c>
      <c r="D12" s="54" t="s">
        <v>30</v>
      </c>
      <c r="E12" s="104" t="s">
        <v>149</v>
      </c>
      <c r="F12" s="56">
        <v>43602</v>
      </c>
      <c r="G12" s="57" t="s">
        <v>31</v>
      </c>
      <c r="H12" s="68">
        <v>182</v>
      </c>
      <c r="I12" s="68">
        <v>182</v>
      </c>
      <c r="J12" s="84">
        <v>182</v>
      </c>
      <c r="K12" s="69">
        <v>1</v>
      </c>
      <c r="L12" s="90">
        <v>163170.32</v>
      </c>
      <c r="M12" s="91">
        <v>11112</v>
      </c>
      <c r="N12" s="87">
        <f>M12/J12</f>
        <v>61.05494505494506</v>
      </c>
      <c r="O12" s="92">
        <f t="shared" si="0"/>
        <v>14.684154067674587</v>
      </c>
      <c r="P12" s="58"/>
      <c r="Q12" s="59"/>
      <c r="R12" s="93"/>
      <c r="S12" s="93"/>
      <c r="T12" s="90">
        <v>163170.32</v>
      </c>
      <c r="U12" s="91">
        <v>11112</v>
      </c>
      <c r="V12" s="96">
        <f t="shared" si="2"/>
        <v>14.684154067674587</v>
      </c>
    </row>
    <row r="13" spans="1:22" s="60" customFormat="1" ht="11.25">
      <c r="A13" s="51">
        <v>7</v>
      </c>
      <c r="B13" s="52"/>
      <c r="C13" s="53" t="s">
        <v>63</v>
      </c>
      <c r="D13" s="54" t="s">
        <v>25</v>
      </c>
      <c r="E13" s="104" t="s">
        <v>63</v>
      </c>
      <c r="F13" s="56">
        <v>43413</v>
      </c>
      <c r="G13" s="57" t="s">
        <v>56</v>
      </c>
      <c r="H13" s="68">
        <v>391</v>
      </c>
      <c r="I13" s="68">
        <v>120</v>
      </c>
      <c r="J13" s="84">
        <v>120</v>
      </c>
      <c r="K13" s="69">
        <v>11</v>
      </c>
      <c r="L13" s="90">
        <v>95177</v>
      </c>
      <c r="M13" s="91">
        <v>9689</v>
      </c>
      <c r="N13" s="87">
        <f>M13/J13</f>
        <v>80.74166666666666</v>
      </c>
      <c r="O13" s="92">
        <f t="shared" si="0"/>
        <v>9.823201568789349</v>
      </c>
      <c r="P13" s="58">
        <v>2085</v>
      </c>
      <c r="Q13" s="59">
        <v>153</v>
      </c>
      <c r="R13" s="93">
        <f aca="true" t="shared" si="3" ref="R13:S16">IF(P13&lt;&gt;0,-(P13-L13)/P13,"")</f>
        <v>44.648441247002395</v>
      </c>
      <c r="S13" s="93">
        <f t="shared" si="3"/>
        <v>62.326797385620914</v>
      </c>
      <c r="T13" s="90">
        <v>95177</v>
      </c>
      <c r="U13" s="91">
        <v>9689</v>
      </c>
      <c r="V13" s="96">
        <f t="shared" si="2"/>
        <v>9.823201568789349</v>
      </c>
    </row>
    <row r="14" spans="1:22" s="60" customFormat="1" ht="11.25">
      <c r="A14" s="51">
        <v>8</v>
      </c>
      <c r="B14" s="52"/>
      <c r="C14" s="53" t="s">
        <v>135</v>
      </c>
      <c r="D14" s="54" t="s">
        <v>28</v>
      </c>
      <c r="E14" s="104" t="s">
        <v>53</v>
      </c>
      <c r="F14" s="56">
        <v>43595</v>
      </c>
      <c r="G14" s="57" t="s">
        <v>31</v>
      </c>
      <c r="H14" s="68">
        <v>293</v>
      </c>
      <c r="I14" s="68">
        <v>186</v>
      </c>
      <c r="J14" s="84">
        <v>186</v>
      </c>
      <c r="K14" s="69">
        <v>2</v>
      </c>
      <c r="L14" s="90">
        <v>114914.67</v>
      </c>
      <c r="M14" s="91">
        <v>8353</v>
      </c>
      <c r="N14" s="87">
        <f>M14/J14</f>
        <v>44.90860215053763</v>
      </c>
      <c r="O14" s="92">
        <f t="shared" si="0"/>
        <v>13.75729318807614</v>
      </c>
      <c r="P14" s="58">
        <v>333905.92</v>
      </c>
      <c r="Q14" s="59">
        <v>21632</v>
      </c>
      <c r="R14" s="93">
        <f t="shared" si="3"/>
        <v>-0.6558471619790389</v>
      </c>
      <c r="S14" s="93">
        <f t="shared" si="3"/>
        <v>-0.6138590976331361</v>
      </c>
      <c r="T14" s="90">
        <v>448820.59</v>
      </c>
      <c r="U14" s="91">
        <v>29985</v>
      </c>
      <c r="V14" s="96">
        <f t="shared" si="2"/>
        <v>14.968170418542606</v>
      </c>
    </row>
    <row r="15" spans="1:22" s="60" customFormat="1" ht="11.25">
      <c r="A15" s="51">
        <v>9</v>
      </c>
      <c r="B15" s="52"/>
      <c r="C15" s="53" t="s">
        <v>108</v>
      </c>
      <c r="D15" s="54" t="s">
        <v>30</v>
      </c>
      <c r="E15" s="104" t="s">
        <v>108</v>
      </c>
      <c r="F15" s="56">
        <v>43574</v>
      </c>
      <c r="G15" s="57" t="s">
        <v>32</v>
      </c>
      <c r="H15" s="68">
        <v>245</v>
      </c>
      <c r="I15" s="68">
        <v>90</v>
      </c>
      <c r="J15" s="84">
        <v>90</v>
      </c>
      <c r="K15" s="69">
        <v>5</v>
      </c>
      <c r="L15" s="90">
        <v>92232.86</v>
      </c>
      <c r="M15" s="91">
        <v>7891</v>
      </c>
      <c r="N15" s="87">
        <f>M15/J15</f>
        <v>87.67777777777778</v>
      </c>
      <c r="O15" s="92">
        <f t="shared" si="0"/>
        <v>11.688361424407553</v>
      </c>
      <c r="P15" s="58">
        <v>155493.17</v>
      </c>
      <c r="Q15" s="59">
        <v>14142</v>
      </c>
      <c r="R15" s="93">
        <f t="shared" si="3"/>
        <v>-0.40683658324028</v>
      </c>
      <c r="S15" s="93">
        <f t="shared" si="3"/>
        <v>-0.44201668788007353</v>
      </c>
      <c r="T15" s="97">
        <v>1906165.4600000002</v>
      </c>
      <c r="U15" s="98">
        <v>139497</v>
      </c>
      <c r="V15" s="96">
        <f t="shared" si="2"/>
        <v>13.664562392022768</v>
      </c>
    </row>
    <row r="16" spans="1:22" s="60" customFormat="1" ht="11.25">
      <c r="A16" s="51">
        <v>10</v>
      </c>
      <c r="B16" s="52"/>
      <c r="C16" s="53" t="s">
        <v>97</v>
      </c>
      <c r="D16" s="54" t="s">
        <v>26</v>
      </c>
      <c r="E16" s="104" t="s">
        <v>97</v>
      </c>
      <c r="F16" s="56">
        <v>43560</v>
      </c>
      <c r="G16" s="57" t="s">
        <v>31</v>
      </c>
      <c r="H16" s="68">
        <v>401</v>
      </c>
      <c r="I16" s="68">
        <v>94</v>
      </c>
      <c r="J16" s="84">
        <v>94</v>
      </c>
      <c r="K16" s="69">
        <v>7</v>
      </c>
      <c r="L16" s="90">
        <v>44980.68</v>
      </c>
      <c r="M16" s="91">
        <v>6029</v>
      </c>
      <c r="N16" s="87">
        <f>M16/J16</f>
        <v>64.13829787234043</v>
      </c>
      <c r="O16" s="92">
        <f t="shared" si="0"/>
        <v>7.460719854038812</v>
      </c>
      <c r="P16" s="58">
        <v>123291.19</v>
      </c>
      <c r="Q16" s="59">
        <v>12457</v>
      </c>
      <c r="R16" s="93">
        <f t="shared" si="3"/>
        <v>-0.6351671194024489</v>
      </c>
      <c r="S16" s="93">
        <f t="shared" si="3"/>
        <v>-0.5160150919161917</v>
      </c>
      <c r="T16" s="90">
        <v>4737933.36</v>
      </c>
      <c r="U16" s="91">
        <v>366193</v>
      </c>
      <c r="V16" s="96">
        <f t="shared" si="2"/>
        <v>12.938350432695328</v>
      </c>
    </row>
    <row r="17" spans="1:22" s="60" customFormat="1" ht="11.25">
      <c r="A17" s="51">
        <v>11</v>
      </c>
      <c r="B17" s="61" t="s">
        <v>24</v>
      </c>
      <c r="C17" s="53" t="s">
        <v>144</v>
      </c>
      <c r="D17" s="54" t="s">
        <v>30</v>
      </c>
      <c r="E17" s="104" t="s">
        <v>145</v>
      </c>
      <c r="F17" s="56">
        <v>43602</v>
      </c>
      <c r="G17" s="57" t="s">
        <v>32</v>
      </c>
      <c r="H17" s="68">
        <v>124</v>
      </c>
      <c r="I17" s="68">
        <v>124</v>
      </c>
      <c r="J17" s="84">
        <v>124</v>
      </c>
      <c r="K17" s="69">
        <v>1</v>
      </c>
      <c r="L17" s="90">
        <v>75118.41</v>
      </c>
      <c r="M17" s="91">
        <v>5768</v>
      </c>
      <c r="N17" s="87">
        <f>M17/J17</f>
        <v>46.516129032258064</v>
      </c>
      <c r="O17" s="92">
        <f t="shared" si="0"/>
        <v>13.023302704576977</v>
      </c>
      <c r="P17" s="58"/>
      <c r="Q17" s="59"/>
      <c r="R17" s="93"/>
      <c r="S17" s="93"/>
      <c r="T17" s="97">
        <v>75118.41</v>
      </c>
      <c r="U17" s="98">
        <v>5768</v>
      </c>
      <c r="V17" s="96">
        <f t="shared" si="2"/>
        <v>13.023302704576977</v>
      </c>
    </row>
    <row r="18" spans="1:22" s="60" customFormat="1" ht="11.25">
      <c r="A18" s="51">
        <v>12</v>
      </c>
      <c r="B18" s="52"/>
      <c r="C18" s="53" t="s">
        <v>128</v>
      </c>
      <c r="D18" s="54" t="s">
        <v>25</v>
      </c>
      <c r="E18" s="104" t="s">
        <v>128</v>
      </c>
      <c r="F18" s="56">
        <v>43588</v>
      </c>
      <c r="G18" s="57" t="s">
        <v>31</v>
      </c>
      <c r="H18" s="68">
        <v>306</v>
      </c>
      <c r="I18" s="68">
        <v>93</v>
      </c>
      <c r="J18" s="84">
        <v>93</v>
      </c>
      <c r="K18" s="69">
        <v>3</v>
      </c>
      <c r="L18" s="90">
        <v>57766.83</v>
      </c>
      <c r="M18" s="91">
        <v>4619</v>
      </c>
      <c r="N18" s="87">
        <f>M18/J18</f>
        <v>49.666666666666664</v>
      </c>
      <c r="O18" s="92">
        <f t="shared" si="0"/>
        <v>12.5063498592769</v>
      </c>
      <c r="P18" s="58">
        <v>236159.95</v>
      </c>
      <c r="Q18" s="59">
        <v>15006</v>
      </c>
      <c r="R18" s="93">
        <f>IF(P18&lt;&gt;0,-(P18-L18)/P18,"")</f>
        <v>-0.7553910813412689</v>
      </c>
      <c r="S18" s="93">
        <f>IF(Q18&lt;&gt;0,-(Q18-M18)/Q18,"")</f>
        <v>-0.6921897907503666</v>
      </c>
      <c r="T18" s="90">
        <v>894276.24</v>
      </c>
      <c r="U18" s="91">
        <v>58159</v>
      </c>
      <c r="V18" s="96">
        <f t="shared" si="2"/>
        <v>15.376403308172424</v>
      </c>
    </row>
    <row r="19" spans="1:22" s="60" customFormat="1" ht="11.25">
      <c r="A19" s="51">
        <v>13</v>
      </c>
      <c r="B19" s="61" t="s">
        <v>24</v>
      </c>
      <c r="C19" s="53" t="s">
        <v>151</v>
      </c>
      <c r="D19" s="54" t="s">
        <v>35</v>
      </c>
      <c r="E19" s="104" t="s">
        <v>152</v>
      </c>
      <c r="F19" s="56">
        <v>43602</v>
      </c>
      <c r="G19" s="57" t="s">
        <v>39</v>
      </c>
      <c r="H19" s="68">
        <v>83</v>
      </c>
      <c r="I19" s="68">
        <v>83</v>
      </c>
      <c r="J19" s="84">
        <v>83</v>
      </c>
      <c r="K19" s="69">
        <v>1</v>
      </c>
      <c r="L19" s="90">
        <v>74093.04</v>
      </c>
      <c r="M19" s="91">
        <v>4561</v>
      </c>
      <c r="N19" s="87">
        <f>M19/J19</f>
        <v>54.95180722891566</v>
      </c>
      <c r="O19" s="92">
        <f t="shared" si="0"/>
        <v>16.2449112036834</v>
      </c>
      <c r="P19" s="58"/>
      <c r="Q19" s="59"/>
      <c r="R19" s="93"/>
      <c r="S19" s="93"/>
      <c r="T19" s="90">
        <v>74093</v>
      </c>
      <c r="U19" s="91">
        <v>4561</v>
      </c>
      <c r="V19" s="96">
        <f t="shared" si="2"/>
        <v>16.244902433676824</v>
      </c>
    </row>
    <row r="20" spans="1:22" s="60" customFormat="1" ht="11.25">
      <c r="A20" s="51">
        <v>14</v>
      </c>
      <c r="B20" s="52"/>
      <c r="C20" s="53" t="s">
        <v>120</v>
      </c>
      <c r="D20" s="54" t="s">
        <v>30</v>
      </c>
      <c r="E20" s="104" t="s">
        <v>121</v>
      </c>
      <c r="F20" s="56">
        <v>43581</v>
      </c>
      <c r="G20" s="57" t="s">
        <v>31</v>
      </c>
      <c r="H20" s="68">
        <v>259</v>
      </c>
      <c r="I20" s="68">
        <v>42</v>
      </c>
      <c r="J20" s="84">
        <v>42</v>
      </c>
      <c r="K20" s="69">
        <v>4</v>
      </c>
      <c r="L20" s="90">
        <v>47322.3</v>
      </c>
      <c r="M20" s="91">
        <v>3153</v>
      </c>
      <c r="N20" s="87">
        <f>M20/J20</f>
        <v>75.07142857142857</v>
      </c>
      <c r="O20" s="92">
        <f t="shared" si="0"/>
        <v>15.008658420551857</v>
      </c>
      <c r="P20" s="58">
        <v>138649.54</v>
      </c>
      <c r="Q20" s="59">
        <v>8924</v>
      </c>
      <c r="R20" s="93">
        <f>IF(P20&lt;&gt;0,-(P20-L20)/P20,"")</f>
        <v>-0.6586912585501545</v>
      </c>
      <c r="S20" s="93">
        <f>IF(Q20&lt;&gt;0,-(Q20-M20)/Q20,"")</f>
        <v>-0.6466831017480951</v>
      </c>
      <c r="T20" s="90">
        <v>1339681.36</v>
      </c>
      <c r="U20" s="91">
        <v>84724</v>
      </c>
      <c r="V20" s="96">
        <f t="shared" si="2"/>
        <v>15.8123006468061</v>
      </c>
    </row>
    <row r="21" spans="1:22" s="60" customFormat="1" ht="11.25">
      <c r="A21" s="51">
        <v>15</v>
      </c>
      <c r="B21" s="52"/>
      <c r="C21" s="53" t="s">
        <v>138</v>
      </c>
      <c r="D21" s="54" t="s">
        <v>44</v>
      </c>
      <c r="E21" s="104" t="s">
        <v>139</v>
      </c>
      <c r="F21" s="56">
        <v>43595</v>
      </c>
      <c r="G21" s="106" t="s">
        <v>56</v>
      </c>
      <c r="H21" s="68">
        <v>200</v>
      </c>
      <c r="I21" s="68">
        <v>91</v>
      </c>
      <c r="J21" s="84">
        <v>91</v>
      </c>
      <c r="K21" s="69">
        <v>2</v>
      </c>
      <c r="L21" s="90">
        <v>47803</v>
      </c>
      <c r="M21" s="91">
        <v>2932</v>
      </c>
      <c r="N21" s="87">
        <f>M21/J21</f>
        <v>32.21978021978022</v>
      </c>
      <c r="O21" s="92">
        <f t="shared" si="0"/>
        <v>16.303888130968623</v>
      </c>
      <c r="P21" s="58">
        <v>229437</v>
      </c>
      <c r="Q21" s="59">
        <v>13891</v>
      </c>
      <c r="R21" s="93">
        <f>IF(P21&lt;&gt;0,-(P21-L21)/P21,"")</f>
        <v>-0.7916508671225653</v>
      </c>
      <c r="S21" s="93">
        <f>IF(Q21&lt;&gt;0,-(Q21-M21)/Q21,"")</f>
        <v>-0.7889280829313944</v>
      </c>
      <c r="T21" s="90">
        <v>277240</v>
      </c>
      <c r="U21" s="91">
        <v>16823</v>
      </c>
      <c r="V21" s="96">
        <f t="shared" si="2"/>
        <v>16.47981929501278</v>
      </c>
    </row>
    <row r="22" spans="1:22" s="60" customFormat="1" ht="11.25">
      <c r="A22" s="51">
        <v>16</v>
      </c>
      <c r="B22" s="61" t="s">
        <v>24</v>
      </c>
      <c r="C22" s="53" t="s">
        <v>146</v>
      </c>
      <c r="D22" s="54" t="s">
        <v>38</v>
      </c>
      <c r="E22" s="104" t="s">
        <v>147</v>
      </c>
      <c r="F22" s="56">
        <v>43602</v>
      </c>
      <c r="G22" s="57" t="s">
        <v>37</v>
      </c>
      <c r="H22" s="68">
        <v>26</v>
      </c>
      <c r="I22" s="68">
        <v>26</v>
      </c>
      <c r="J22" s="84">
        <v>26</v>
      </c>
      <c r="K22" s="69">
        <v>1</v>
      </c>
      <c r="L22" s="73">
        <v>27426.39</v>
      </c>
      <c r="M22" s="74">
        <v>2250</v>
      </c>
      <c r="N22" s="87">
        <f>M22/J22</f>
        <v>86.53846153846153</v>
      </c>
      <c r="O22" s="92">
        <f t="shared" si="0"/>
        <v>12.189506666666666</v>
      </c>
      <c r="P22" s="58"/>
      <c r="Q22" s="59"/>
      <c r="R22" s="93"/>
      <c r="S22" s="93"/>
      <c r="T22" s="73">
        <v>27426.39</v>
      </c>
      <c r="U22" s="74">
        <v>2250</v>
      </c>
      <c r="V22" s="96">
        <f t="shared" si="2"/>
        <v>12.189506666666666</v>
      </c>
    </row>
    <row r="23" spans="1:22" s="60" customFormat="1" ht="11.25">
      <c r="A23" s="51">
        <v>17</v>
      </c>
      <c r="B23" s="52"/>
      <c r="C23" s="53" t="s">
        <v>137</v>
      </c>
      <c r="D23" s="54" t="s">
        <v>25</v>
      </c>
      <c r="E23" s="104" t="s">
        <v>136</v>
      </c>
      <c r="F23" s="56">
        <v>43595</v>
      </c>
      <c r="G23" s="57" t="s">
        <v>31</v>
      </c>
      <c r="H23" s="68">
        <v>155</v>
      </c>
      <c r="I23" s="68">
        <v>79</v>
      </c>
      <c r="J23" s="84">
        <v>79</v>
      </c>
      <c r="K23" s="69">
        <v>2</v>
      </c>
      <c r="L23" s="90">
        <v>34029.36</v>
      </c>
      <c r="M23" s="91">
        <v>1967</v>
      </c>
      <c r="N23" s="87">
        <f>M23/J23</f>
        <v>24.89873417721519</v>
      </c>
      <c r="O23" s="92">
        <f t="shared" si="0"/>
        <v>17.300132180986274</v>
      </c>
      <c r="P23" s="58">
        <v>184182.21</v>
      </c>
      <c r="Q23" s="59">
        <v>10594</v>
      </c>
      <c r="R23" s="93">
        <f>IF(P23&lt;&gt;0,-(P23-L23)/P23,"")</f>
        <v>-0.81524078791323</v>
      </c>
      <c r="S23" s="93">
        <f>IF(Q23&lt;&gt;0,-(Q23-M23)/Q23,"")</f>
        <v>-0.8143288653955069</v>
      </c>
      <c r="T23" s="90">
        <v>218211.57</v>
      </c>
      <c r="U23" s="91">
        <v>12561</v>
      </c>
      <c r="V23" s="96">
        <f t="shared" si="2"/>
        <v>17.3721495103893</v>
      </c>
    </row>
    <row r="24" spans="1:22" s="60" customFormat="1" ht="11.25">
      <c r="A24" s="51">
        <v>18</v>
      </c>
      <c r="B24" s="61" t="s">
        <v>24</v>
      </c>
      <c r="C24" s="53" t="s">
        <v>153</v>
      </c>
      <c r="D24" s="54" t="s">
        <v>25</v>
      </c>
      <c r="E24" s="104" t="s">
        <v>154</v>
      </c>
      <c r="F24" s="56">
        <v>43602</v>
      </c>
      <c r="G24" s="57" t="s">
        <v>36</v>
      </c>
      <c r="H24" s="68">
        <v>35</v>
      </c>
      <c r="I24" s="68">
        <v>35</v>
      </c>
      <c r="J24" s="84">
        <v>35</v>
      </c>
      <c r="K24" s="69">
        <v>1</v>
      </c>
      <c r="L24" s="90">
        <v>32118</v>
      </c>
      <c r="M24" s="95">
        <v>1593</v>
      </c>
      <c r="N24" s="87">
        <f>M24/J24</f>
        <v>45.51428571428571</v>
      </c>
      <c r="O24" s="92">
        <f t="shared" si="0"/>
        <v>20.16195856873823</v>
      </c>
      <c r="P24" s="58"/>
      <c r="Q24" s="66"/>
      <c r="R24" s="93"/>
      <c r="S24" s="93"/>
      <c r="T24" s="94">
        <v>32118</v>
      </c>
      <c r="U24" s="95">
        <v>1593</v>
      </c>
      <c r="V24" s="96">
        <f t="shared" si="2"/>
        <v>20.16195856873823</v>
      </c>
    </row>
    <row r="25" spans="1:22" s="60" customFormat="1" ht="11.25">
      <c r="A25" s="51">
        <v>19</v>
      </c>
      <c r="B25" s="52"/>
      <c r="C25" s="53" t="s">
        <v>104</v>
      </c>
      <c r="D25" s="54" t="s">
        <v>30</v>
      </c>
      <c r="E25" s="104" t="s">
        <v>105</v>
      </c>
      <c r="F25" s="56">
        <v>43567</v>
      </c>
      <c r="G25" s="57" t="s">
        <v>31</v>
      </c>
      <c r="H25" s="68">
        <v>243</v>
      </c>
      <c r="I25" s="68">
        <v>12</v>
      </c>
      <c r="J25" s="84">
        <v>12</v>
      </c>
      <c r="K25" s="69">
        <v>6</v>
      </c>
      <c r="L25" s="90">
        <v>13968.5</v>
      </c>
      <c r="M25" s="91">
        <v>1191</v>
      </c>
      <c r="N25" s="87">
        <f>M25/J25</f>
        <v>99.25</v>
      </c>
      <c r="O25" s="92">
        <f t="shared" si="0"/>
        <v>11.728379513014273</v>
      </c>
      <c r="P25" s="58">
        <v>38785.2</v>
      </c>
      <c r="Q25" s="59">
        <v>3535</v>
      </c>
      <c r="R25" s="93">
        <f aca="true" t="shared" si="4" ref="R25:S28">IF(P25&lt;&gt;0,-(P25-L25)/P25,"")</f>
        <v>-0.6398497364974268</v>
      </c>
      <c r="S25" s="93">
        <f t="shared" si="4"/>
        <v>-0.6630834512022631</v>
      </c>
      <c r="T25" s="90">
        <v>2275010.53</v>
      </c>
      <c r="U25" s="91">
        <v>145671</v>
      </c>
      <c r="V25" s="96">
        <f t="shared" si="2"/>
        <v>15.617456666048835</v>
      </c>
    </row>
    <row r="26" spans="1:22" s="60" customFormat="1" ht="11.25">
      <c r="A26" s="51">
        <v>20</v>
      </c>
      <c r="B26" s="52"/>
      <c r="C26" s="53" t="s">
        <v>94</v>
      </c>
      <c r="D26" s="54" t="s">
        <v>38</v>
      </c>
      <c r="E26" s="104" t="s">
        <v>93</v>
      </c>
      <c r="F26" s="56">
        <v>43553</v>
      </c>
      <c r="G26" s="57" t="s">
        <v>31</v>
      </c>
      <c r="H26" s="68">
        <v>163</v>
      </c>
      <c r="I26" s="68">
        <v>16</v>
      </c>
      <c r="J26" s="84">
        <v>16</v>
      </c>
      <c r="K26" s="69">
        <v>8</v>
      </c>
      <c r="L26" s="90">
        <v>23195.98</v>
      </c>
      <c r="M26" s="91">
        <v>1095</v>
      </c>
      <c r="N26" s="87">
        <f>M26/J26</f>
        <v>68.4375</v>
      </c>
      <c r="O26" s="92">
        <f t="shared" si="0"/>
        <v>21.183543378995434</v>
      </c>
      <c r="P26" s="58">
        <v>49099.23</v>
      </c>
      <c r="Q26" s="59">
        <v>2459</v>
      </c>
      <c r="R26" s="93">
        <f t="shared" si="4"/>
        <v>-0.5275693732875241</v>
      </c>
      <c r="S26" s="93">
        <f t="shared" si="4"/>
        <v>-0.5546970313135421</v>
      </c>
      <c r="T26" s="90">
        <v>1918725.01</v>
      </c>
      <c r="U26" s="91">
        <v>102555</v>
      </c>
      <c r="V26" s="96">
        <f t="shared" si="2"/>
        <v>18.70922929159963</v>
      </c>
    </row>
    <row r="27" spans="1:22" s="60" customFormat="1" ht="11.25">
      <c r="A27" s="51">
        <v>21</v>
      </c>
      <c r="B27" s="52"/>
      <c r="C27" s="53" t="s">
        <v>57</v>
      </c>
      <c r="D27" s="54" t="s">
        <v>44</v>
      </c>
      <c r="E27" s="104" t="s">
        <v>58</v>
      </c>
      <c r="F27" s="56">
        <v>43371</v>
      </c>
      <c r="G27" s="57" t="s">
        <v>37</v>
      </c>
      <c r="H27" s="68">
        <v>10</v>
      </c>
      <c r="I27" s="68">
        <v>1</v>
      </c>
      <c r="J27" s="84">
        <v>1</v>
      </c>
      <c r="K27" s="69">
        <v>7</v>
      </c>
      <c r="L27" s="90">
        <v>5033.9</v>
      </c>
      <c r="M27" s="91">
        <v>1007</v>
      </c>
      <c r="N27" s="87">
        <f>M27/J27</f>
        <v>1007</v>
      </c>
      <c r="O27" s="92">
        <f t="shared" si="0"/>
        <v>4.998907646474677</v>
      </c>
      <c r="P27" s="58">
        <v>4514.4</v>
      </c>
      <c r="Q27" s="59">
        <v>903</v>
      </c>
      <c r="R27" s="93">
        <f t="shared" si="4"/>
        <v>0.1150762006025164</v>
      </c>
      <c r="S27" s="93">
        <f t="shared" si="4"/>
        <v>0.11517165005537099</v>
      </c>
      <c r="T27" s="73">
        <v>54931.8</v>
      </c>
      <c r="U27" s="74">
        <v>5158</v>
      </c>
      <c r="V27" s="96">
        <f t="shared" si="2"/>
        <v>10.649825513765025</v>
      </c>
    </row>
    <row r="28" spans="1:22" s="60" customFormat="1" ht="11.25">
      <c r="A28" s="51">
        <v>22</v>
      </c>
      <c r="B28" s="52"/>
      <c r="C28" s="53" t="s">
        <v>72</v>
      </c>
      <c r="D28" s="54" t="s">
        <v>33</v>
      </c>
      <c r="E28" s="104" t="s">
        <v>73</v>
      </c>
      <c r="F28" s="56">
        <v>43490</v>
      </c>
      <c r="G28" s="57" t="s">
        <v>23</v>
      </c>
      <c r="H28" s="68">
        <v>323</v>
      </c>
      <c r="I28" s="68">
        <v>1</v>
      </c>
      <c r="J28" s="84">
        <v>1</v>
      </c>
      <c r="K28" s="69">
        <v>11</v>
      </c>
      <c r="L28" s="90">
        <v>5845</v>
      </c>
      <c r="M28" s="91">
        <v>987</v>
      </c>
      <c r="N28" s="87">
        <f>M28/J28</f>
        <v>987</v>
      </c>
      <c r="O28" s="92">
        <f t="shared" si="0"/>
        <v>5.921985815602837</v>
      </c>
      <c r="P28" s="58">
        <v>5845</v>
      </c>
      <c r="Q28" s="59">
        <v>987</v>
      </c>
      <c r="R28" s="93">
        <f t="shared" si="4"/>
        <v>0</v>
      </c>
      <c r="S28" s="93">
        <f t="shared" si="4"/>
        <v>0</v>
      </c>
      <c r="T28" s="90">
        <v>9854620</v>
      </c>
      <c r="U28" s="91">
        <v>695841</v>
      </c>
      <c r="V28" s="96">
        <f t="shared" si="2"/>
        <v>14.162172105409137</v>
      </c>
    </row>
    <row r="29" spans="1:22" s="60" customFormat="1" ht="11.25">
      <c r="A29" s="51">
        <v>23</v>
      </c>
      <c r="B29" s="61" t="s">
        <v>24</v>
      </c>
      <c r="C29" s="53" t="s">
        <v>150</v>
      </c>
      <c r="D29" s="54" t="s">
        <v>33</v>
      </c>
      <c r="E29" s="104" t="s">
        <v>150</v>
      </c>
      <c r="F29" s="56">
        <v>43602</v>
      </c>
      <c r="G29" s="57" t="s">
        <v>42</v>
      </c>
      <c r="H29" s="68">
        <v>23</v>
      </c>
      <c r="I29" s="68">
        <v>23</v>
      </c>
      <c r="J29" s="84">
        <v>23</v>
      </c>
      <c r="K29" s="69">
        <v>1</v>
      </c>
      <c r="L29" s="90">
        <v>13920</v>
      </c>
      <c r="M29" s="91">
        <v>890</v>
      </c>
      <c r="N29" s="87">
        <f>M29/J29</f>
        <v>38.69565217391305</v>
      </c>
      <c r="O29" s="92">
        <f t="shared" si="0"/>
        <v>15.640449438202246</v>
      </c>
      <c r="P29" s="58"/>
      <c r="Q29" s="59"/>
      <c r="R29" s="93"/>
      <c r="S29" s="93"/>
      <c r="T29" s="90">
        <v>13920</v>
      </c>
      <c r="U29" s="91">
        <v>890</v>
      </c>
      <c r="V29" s="96">
        <f t="shared" si="2"/>
        <v>15.640449438202246</v>
      </c>
    </row>
    <row r="30" spans="1:22" s="60" customFormat="1" ht="11.25">
      <c r="A30" s="51">
        <v>24</v>
      </c>
      <c r="B30" s="52"/>
      <c r="C30" s="53" t="s">
        <v>61</v>
      </c>
      <c r="D30" s="54" t="s">
        <v>35</v>
      </c>
      <c r="E30" s="104" t="s">
        <v>61</v>
      </c>
      <c r="F30" s="56">
        <v>43399</v>
      </c>
      <c r="G30" s="57" t="s">
        <v>31</v>
      </c>
      <c r="H30" s="68">
        <v>411</v>
      </c>
      <c r="I30" s="68">
        <v>1</v>
      </c>
      <c r="J30" s="84">
        <v>1</v>
      </c>
      <c r="K30" s="69">
        <v>26</v>
      </c>
      <c r="L30" s="73">
        <v>5990.85</v>
      </c>
      <c r="M30" s="74">
        <v>856</v>
      </c>
      <c r="N30" s="87">
        <f>M30/J30</f>
        <v>856</v>
      </c>
      <c r="O30" s="92">
        <f t="shared" si="0"/>
        <v>6.998656542056075</v>
      </c>
      <c r="P30" s="58">
        <v>1575</v>
      </c>
      <c r="Q30" s="59">
        <v>225</v>
      </c>
      <c r="R30" s="93">
        <f>IF(P30&lt;&gt;0,-(P30-L30)/P30,"")</f>
        <v>2.803714285714286</v>
      </c>
      <c r="S30" s="93">
        <f>IF(Q30&lt;&gt;0,-(Q30-M30)/Q30,"")</f>
        <v>2.8044444444444445</v>
      </c>
      <c r="T30" s="90">
        <v>84561808.61</v>
      </c>
      <c r="U30" s="91">
        <v>6475353</v>
      </c>
      <c r="V30" s="96">
        <f t="shared" si="2"/>
        <v>13.059026837610244</v>
      </c>
    </row>
    <row r="31" spans="1:22" s="60" customFormat="1" ht="11.25">
      <c r="A31" s="51">
        <v>25</v>
      </c>
      <c r="B31" s="52"/>
      <c r="C31" s="53" t="s">
        <v>125</v>
      </c>
      <c r="D31" s="54" t="s">
        <v>44</v>
      </c>
      <c r="E31" s="104" t="s">
        <v>125</v>
      </c>
      <c r="F31" s="56">
        <v>43588</v>
      </c>
      <c r="G31" s="57" t="s">
        <v>37</v>
      </c>
      <c r="H31" s="68">
        <v>40</v>
      </c>
      <c r="I31" s="68">
        <v>12</v>
      </c>
      <c r="J31" s="84">
        <v>12</v>
      </c>
      <c r="K31" s="69">
        <v>3</v>
      </c>
      <c r="L31" s="73">
        <v>13588.98</v>
      </c>
      <c r="M31" s="74">
        <v>854</v>
      </c>
      <c r="N31" s="87">
        <f>M31/J31</f>
        <v>71.16666666666667</v>
      </c>
      <c r="O31" s="92">
        <f t="shared" si="0"/>
        <v>15.91215456674473</v>
      </c>
      <c r="P31" s="58">
        <v>41086.69</v>
      </c>
      <c r="Q31" s="59">
        <v>3134</v>
      </c>
      <c r="R31" s="93">
        <f>IF(P31&lt;&gt;0,-(P31-L31)/P31,"")</f>
        <v>-0.669260775204817</v>
      </c>
      <c r="S31" s="93">
        <f>IF(Q31&lt;&gt;0,-(Q31-M31)/Q31,"")</f>
        <v>-0.7275047862156988</v>
      </c>
      <c r="T31" s="73">
        <v>116847.78</v>
      </c>
      <c r="U31" s="74">
        <v>8069</v>
      </c>
      <c r="V31" s="96">
        <f t="shared" si="2"/>
        <v>14.481073243276738</v>
      </c>
    </row>
    <row r="32" spans="1:22" s="60" customFormat="1" ht="11.25">
      <c r="A32" s="51">
        <v>26</v>
      </c>
      <c r="B32" s="61" t="s">
        <v>24</v>
      </c>
      <c r="C32" s="53" t="s">
        <v>155</v>
      </c>
      <c r="D32" s="55" t="s">
        <v>38</v>
      </c>
      <c r="E32" s="104" t="s">
        <v>155</v>
      </c>
      <c r="F32" s="56">
        <v>43602</v>
      </c>
      <c r="G32" s="57" t="s">
        <v>113</v>
      </c>
      <c r="H32" s="68">
        <v>30</v>
      </c>
      <c r="I32" s="68">
        <v>30</v>
      </c>
      <c r="J32" s="84">
        <v>30</v>
      </c>
      <c r="K32" s="69">
        <v>1</v>
      </c>
      <c r="L32" s="90">
        <v>12311.86</v>
      </c>
      <c r="M32" s="91">
        <v>823</v>
      </c>
      <c r="N32" s="87">
        <f>M32/J32</f>
        <v>27.433333333333334</v>
      </c>
      <c r="O32" s="92">
        <f t="shared" si="0"/>
        <v>14.959732685297691</v>
      </c>
      <c r="P32" s="58"/>
      <c r="Q32" s="59"/>
      <c r="R32" s="93"/>
      <c r="S32" s="93"/>
      <c r="T32" s="90">
        <v>12311.86</v>
      </c>
      <c r="U32" s="91">
        <v>823</v>
      </c>
      <c r="V32" s="96">
        <f t="shared" si="2"/>
        <v>14.959732685297691</v>
      </c>
    </row>
    <row r="33" spans="1:22" s="60" customFormat="1" ht="11.25">
      <c r="A33" s="51">
        <v>27</v>
      </c>
      <c r="B33" s="52"/>
      <c r="C33" s="53" t="s">
        <v>62</v>
      </c>
      <c r="D33" s="54" t="s">
        <v>33</v>
      </c>
      <c r="E33" s="104" t="s">
        <v>62</v>
      </c>
      <c r="F33" s="56">
        <v>43406</v>
      </c>
      <c r="G33" s="57" t="s">
        <v>31</v>
      </c>
      <c r="H33" s="68">
        <v>267</v>
      </c>
      <c r="I33" s="68">
        <v>51</v>
      </c>
      <c r="J33" s="84">
        <v>51</v>
      </c>
      <c r="K33" s="69">
        <v>8</v>
      </c>
      <c r="L33" s="90">
        <v>3719.3</v>
      </c>
      <c r="M33" s="91">
        <v>721</v>
      </c>
      <c r="N33" s="87">
        <f>M33/J33</f>
        <v>14.137254901960784</v>
      </c>
      <c r="O33" s="92">
        <f t="shared" si="0"/>
        <v>5.158529819694868</v>
      </c>
      <c r="P33" s="58">
        <v>780</v>
      </c>
      <c r="Q33" s="59">
        <v>26</v>
      </c>
      <c r="R33" s="93">
        <f aca="true" t="shared" si="5" ref="R33:R73">IF(P33&lt;&gt;0,-(P33-L33)/P33,"")</f>
        <v>3.7683333333333335</v>
      </c>
      <c r="S33" s="93">
        <f aca="true" t="shared" si="6" ref="S33:S73">IF(Q33&lt;&gt;0,-(Q33-M33)/Q33,"")</f>
        <v>26.73076923076923</v>
      </c>
      <c r="T33" s="90">
        <v>2239926.3</v>
      </c>
      <c r="U33" s="91">
        <v>171365</v>
      </c>
      <c r="V33" s="96">
        <f t="shared" si="2"/>
        <v>13.071083943629095</v>
      </c>
    </row>
    <row r="34" spans="1:22" s="60" customFormat="1" ht="11.25">
      <c r="A34" s="51">
        <v>28</v>
      </c>
      <c r="B34" s="52"/>
      <c r="C34" s="53" t="s">
        <v>133</v>
      </c>
      <c r="D34" s="54" t="s">
        <v>25</v>
      </c>
      <c r="E34" s="104" t="s">
        <v>134</v>
      </c>
      <c r="F34" s="56">
        <v>43595</v>
      </c>
      <c r="G34" s="57" t="s">
        <v>32</v>
      </c>
      <c r="H34" s="68">
        <v>156</v>
      </c>
      <c r="I34" s="68">
        <v>40</v>
      </c>
      <c r="J34" s="84">
        <v>40</v>
      </c>
      <c r="K34" s="69">
        <v>2</v>
      </c>
      <c r="L34" s="90">
        <v>12685.17</v>
      </c>
      <c r="M34" s="91">
        <v>684</v>
      </c>
      <c r="N34" s="87">
        <f>M34/J34</f>
        <v>17.1</v>
      </c>
      <c r="O34" s="92">
        <f t="shared" si="0"/>
        <v>18.545570175438595</v>
      </c>
      <c r="P34" s="58">
        <v>157581.11</v>
      </c>
      <c r="Q34" s="59">
        <v>9206</v>
      </c>
      <c r="R34" s="93">
        <f t="shared" si="5"/>
        <v>-0.9195006939600818</v>
      </c>
      <c r="S34" s="93">
        <f t="shared" si="6"/>
        <v>-0.9257006300238975</v>
      </c>
      <c r="T34" s="97">
        <v>170266.28</v>
      </c>
      <c r="U34" s="98">
        <v>9890</v>
      </c>
      <c r="V34" s="96">
        <f t="shared" si="2"/>
        <v>17.216004044489384</v>
      </c>
    </row>
    <row r="35" spans="1:22" s="60" customFormat="1" ht="11.25">
      <c r="A35" s="51">
        <v>29</v>
      </c>
      <c r="B35" s="52"/>
      <c r="C35" s="53" t="s">
        <v>99</v>
      </c>
      <c r="D35" s="54" t="s">
        <v>25</v>
      </c>
      <c r="E35" s="104" t="s">
        <v>100</v>
      </c>
      <c r="F35" s="56">
        <v>43560</v>
      </c>
      <c r="G35" s="57" t="s">
        <v>23</v>
      </c>
      <c r="H35" s="68">
        <v>295</v>
      </c>
      <c r="I35" s="68">
        <v>4</v>
      </c>
      <c r="J35" s="84">
        <v>4</v>
      </c>
      <c r="K35" s="69">
        <v>7</v>
      </c>
      <c r="L35" s="90">
        <v>9987</v>
      </c>
      <c r="M35" s="91">
        <v>680</v>
      </c>
      <c r="N35" s="87">
        <f>M35/J35</f>
        <v>170</v>
      </c>
      <c r="O35" s="92">
        <f t="shared" si="0"/>
        <v>14.686764705882354</v>
      </c>
      <c r="P35" s="58">
        <v>14276</v>
      </c>
      <c r="Q35" s="59">
        <v>973</v>
      </c>
      <c r="R35" s="93">
        <f t="shared" si="5"/>
        <v>-0.30043429532081817</v>
      </c>
      <c r="S35" s="93">
        <f t="shared" si="6"/>
        <v>-0.3011305241521069</v>
      </c>
      <c r="T35" s="90">
        <v>4069733</v>
      </c>
      <c r="U35" s="91">
        <v>244880</v>
      </c>
      <c r="V35" s="96">
        <f t="shared" si="2"/>
        <v>16.619295164978766</v>
      </c>
    </row>
    <row r="36" spans="1:22" s="60" customFormat="1" ht="11.25">
      <c r="A36" s="51">
        <v>30</v>
      </c>
      <c r="B36" s="52"/>
      <c r="C36" s="53" t="s">
        <v>86</v>
      </c>
      <c r="D36" s="54" t="s">
        <v>33</v>
      </c>
      <c r="E36" s="104" t="s">
        <v>87</v>
      </c>
      <c r="F36" s="56">
        <v>43532</v>
      </c>
      <c r="G36" s="115" t="s">
        <v>34</v>
      </c>
      <c r="H36" s="68">
        <v>14</v>
      </c>
      <c r="I36" s="68">
        <v>3</v>
      </c>
      <c r="J36" s="84">
        <v>3</v>
      </c>
      <c r="K36" s="69">
        <v>4</v>
      </c>
      <c r="L36" s="90">
        <v>6199</v>
      </c>
      <c r="M36" s="91">
        <v>645</v>
      </c>
      <c r="N36" s="87">
        <f>M36/J36</f>
        <v>215</v>
      </c>
      <c r="O36" s="92">
        <f t="shared" si="0"/>
        <v>9.610852713178295</v>
      </c>
      <c r="P36" s="58">
        <v>3540</v>
      </c>
      <c r="Q36" s="59">
        <v>442</v>
      </c>
      <c r="R36" s="93">
        <f t="shared" si="5"/>
        <v>0.7511299435028248</v>
      </c>
      <c r="S36" s="93">
        <f t="shared" si="6"/>
        <v>0.4592760180995475</v>
      </c>
      <c r="T36" s="90">
        <v>32789.52</v>
      </c>
      <c r="U36" s="91">
        <v>3383</v>
      </c>
      <c r="V36" s="96">
        <f t="shared" si="2"/>
        <v>9.692438663907772</v>
      </c>
    </row>
    <row r="37" spans="1:22" s="60" customFormat="1" ht="11.25">
      <c r="A37" s="51">
        <v>31</v>
      </c>
      <c r="B37" s="52"/>
      <c r="C37" s="53" t="s">
        <v>51</v>
      </c>
      <c r="D37" s="54"/>
      <c r="E37" s="104" t="s">
        <v>52</v>
      </c>
      <c r="F37" s="56">
        <v>42307</v>
      </c>
      <c r="G37" s="57" t="s">
        <v>45</v>
      </c>
      <c r="H37" s="68">
        <v>6</v>
      </c>
      <c r="I37" s="68">
        <v>1</v>
      </c>
      <c r="J37" s="84">
        <v>1</v>
      </c>
      <c r="K37" s="69">
        <v>16</v>
      </c>
      <c r="L37" s="90">
        <v>2851.2</v>
      </c>
      <c r="M37" s="91">
        <v>570</v>
      </c>
      <c r="N37" s="87">
        <f>M37/J37</f>
        <v>570</v>
      </c>
      <c r="O37" s="92">
        <f t="shared" si="0"/>
        <v>5.002105263157895</v>
      </c>
      <c r="P37" s="58">
        <v>2376</v>
      </c>
      <c r="Q37" s="59">
        <v>475</v>
      </c>
      <c r="R37" s="93">
        <f t="shared" si="5"/>
        <v>0.19999999999999993</v>
      </c>
      <c r="S37" s="93">
        <f t="shared" si="6"/>
        <v>0.2</v>
      </c>
      <c r="T37" s="90">
        <v>49766.94999999999</v>
      </c>
      <c r="U37" s="91">
        <v>7795</v>
      </c>
      <c r="V37" s="96">
        <f t="shared" si="2"/>
        <v>6.384470814624758</v>
      </c>
    </row>
    <row r="38" spans="1:22" s="60" customFormat="1" ht="11.25">
      <c r="A38" s="51">
        <v>32</v>
      </c>
      <c r="B38" s="52"/>
      <c r="C38" s="103" t="s">
        <v>68</v>
      </c>
      <c r="D38" s="119" t="s">
        <v>38</v>
      </c>
      <c r="E38" s="107" t="s">
        <v>71</v>
      </c>
      <c r="F38" s="64">
        <v>43483</v>
      </c>
      <c r="G38" s="115" t="s">
        <v>34</v>
      </c>
      <c r="H38" s="116">
        <v>17</v>
      </c>
      <c r="I38" s="116">
        <v>14</v>
      </c>
      <c r="J38" s="121">
        <v>14</v>
      </c>
      <c r="K38" s="116">
        <v>9</v>
      </c>
      <c r="L38" s="123">
        <v>6340.69</v>
      </c>
      <c r="M38" s="122">
        <v>541</v>
      </c>
      <c r="N38" s="87">
        <f>M38/J38</f>
        <v>38.642857142857146</v>
      </c>
      <c r="O38" s="92">
        <f t="shared" si="0"/>
        <v>11.720314232902032</v>
      </c>
      <c r="P38" s="117">
        <v>5015</v>
      </c>
      <c r="Q38" s="118">
        <v>501</v>
      </c>
      <c r="R38" s="93">
        <f t="shared" si="5"/>
        <v>0.26434496510468586</v>
      </c>
      <c r="S38" s="93">
        <f t="shared" si="6"/>
        <v>0.07984031936127745</v>
      </c>
      <c r="T38" s="90">
        <v>171045.59</v>
      </c>
      <c r="U38" s="91">
        <v>15026</v>
      </c>
      <c r="V38" s="96">
        <f t="shared" si="2"/>
        <v>11.383308265672834</v>
      </c>
    </row>
    <row r="39" spans="1:22" s="60" customFormat="1" ht="11.25">
      <c r="A39" s="51">
        <v>33</v>
      </c>
      <c r="B39" s="52"/>
      <c r="C39" s="53" t="s">
        <v>40</v>
      </c>
      <c r="D39" s="54" t="s">
        <v>30</v>
      </c>
      <c r="E39" s="104" t="s">
        <v>41</v>
      </c>
      <c r="F39" s="56">
        <v>43196</v>
      </c>
      <c r="G39" s="57" t="s">
        <v>31</v>
      </c>
      <c r="H39" s="68">
        <v>265</v>
      </c>
      <c r="I39" s="89">
        <v>1</v>
      </c>
      <c r="J39" s="85">
        <v>1</v>
      </c>
      <c r="K39" s="69">
        <v>41</v>
      </c>
      <c r="L39" s="124">
        <v>2975</v>
      </c>
      <c r="M39" s="125">
        <v>520</v>
      </c>
      <c r="N39" s="87">
        <f>M39/J39</f>
        <v>520</v>
      </c>
      <c r="O39" s="92">
        <f t="shared" si="0"/>
        <v>5.721153846153846</v>
      </c>
      <c r="P39" s="58">
        <v>5046</v>
      </c>
      <c r="Q39" s="59">
        <v>841</v>
      </c>
      <c r="R39" s="93">
        <f t="shared" si="5"/>
        <v>-0.4104240982956798</v>
      </c>
      <c r="S39" s="93">
        <f t="shared" si="6"/>
        <v>-0.3816884661117717</v>
      </c>
      <c r="T39" s="101">
        <v>1618764.35</v>
      </c>
      <c r="U39" s="102">
        <v>124112</v>
      </c>
      <c r="V39" s="96">
        <f t="shared" si="2"/>
        <v>13.042770642645353</v>
      </c>
    </row>
    <row r="40" spans="1:22" s="60" customFormat="1" ht="11.25">
      <c r="A40" s="51">
        <v>34</v>
      </c>
      <c r="B40" s="52"/>
      <c r="C40" s="53" t="s">
        <v>74</v>
      </c>
      <c r="D40" s="54" t="s">
        <v>25</v>
      </c>
      <c r="E40" s="104" t="s">
        <v>74</v>
      </c>
      <c r="F40" s="56">
        <v>43497</v>
      </c>
      <c r="G40" s="115" t="s">
        <v>34</v>
      </c>
      <c r="H40" s="68">
        <v>16</v>
      </c>
      <c r="I40" s="68">
        <v>14</v>
      </c>
      <c r="J40" s="84">
        <v>14</v>
      </c>
      <c r="K40" s="69">
        <v>5</v>
      </c>
      <c r="L40" s="90">
        <v>5910.65</v>
      </c>
      <c r="M40" s="91">
        <v>494</v>
      </c>
      <c r="N40" s="87">
        <f>M40/J40</f>
        <v>35.285714285714285</v>
      </c>
      <c r="O40" s="92">
        <f t="shared" si="0"/>
        <v>11.964878542510121</v>
      </c>
      <c r="P40" s="58">
        <v>1534</v>
      </c>
      <c r="Q40" s="59">
        <v>153</v>
      </c>
      <c r="R40" s="93">
        <f t="shared" si="5"/>
        <v>2.853096479791395</v>
      </c>
      <c r="S40" s="93">
        <f t="shared" si="6"/>
        <v>2.2287581699346406</v>
      </c>
      <c r="T40" s="90">
        <v>74528.92</v>
      </c>
      <c r="U40" s="91">
        <v>6349</v>
      </c>
      <c r="V40" s="96">
        <f t="shared" si="2"/>
        <v>11.738686407308236</v>
      </c>
    </row>
    <row r="41" spans="1:22" s="60" customFormat="1" ht="11.25">
      <c r="A41" s="51">
        <v>35</v>
      </c>
      <c r="B41" s="52"/>
      <c r="C41" s="67" t="s">
        <v>49</v>
      </c>
      <c r="D41" s="54"/>
      <c r="E41" s="104" t="s">
        <v>50</v>
      </c>
      <c r="F41" s="56">
        <v>42048</v>
      </c>
      <c r="G41" s="57" t="s">
        <v>32</v>
      </c>
      <c r="H41" s="68">
        <v>13</v>
      </c>
      <c r="I41" s="68">
        <v>1</v>
      </c>
      <c r="J41" s="84">
        <v>1</v>
      </c>
      <c r="K41" s="69">
        <v>13</v>
      </c>
      <c r="L41" s="90">
        <v>4752</v>
      </c>
      <c r="M41" s="91">
        <v>475</v>
      </c>
      <c r="N41" s="87">
        <f>M41/J41</f>
        <v>475</v>
      </c>
      <c r="O41" s="92">
        <f t="shared" si="0"/>
        <v>10.00421052631579</v>
      </c>
      <c r="P41" s="58">
        <v>1425.6</v>
      </c>
      <c r="Q41" s="59">
        <v>285</v>
      </c>
      <c r="R41" s="93">
        <f t="shared" si="5"/>
        <v>2.3333333333333335</v>
      </c>
      <c r="S41" s="93">
        <f t="shared" si="6"/>
        <v>0.6666666666666666</v>
      </c>
      <c r="T41" s="90">
        <v>415453.56</v>
      </c>
      <c r="U41" s="91">
        <v>32053</v>
      </c>
      <c r="V41" s="96">
        <f t="shared" si="2"/>
        <v>12.961456337940286</v>
      </c>
    </row>
    <row r="42" spans="1:22" s="60" customFormat="1" ht="11.25">
      <c r="A42" s="51">
        <v>36</v>
      </c>
      <c r="B42" s="52"/>
      <c r="C42" s="53" t="s">
        <v>95</v>
      </c>
      <c r="D42" s="54" t="s">
        <v>33</v>
      </c>
      <c r="E42" s="104" t="s">
        <v>96</v>
      </c>
      <c r="F42" s="56">
        <v>43560</v>
      </c>
      <c r="G42" s="57" t="s">
        <v>32</v>
      </c>
      <c r="H42" s="68">
        <v>37</v>
      </c>
      <c r="I42" s="68">
        <v>1</v>
      </c>
      <c r="J42" s="84">
        <v>1</v>
      </c>
      <c r="K42" s="69">
        <v>3</v>
      </c>
      <c r="L42" s="90">
        <v>4752</v>
      </c>
      <c r="M42" s="91">
        <v>475</v>
      </c>
      <c r="N42" s="87">
        <f>M42/J42</f>
        <v>475</v>
      </c>
      <c r="O42" s="92">
        <f t="shared" si="0"/>
        <v>10.00421052631579</v>
      </c>
      <c r="P42" s="58">
        <v>2604</v>
      </c>
      <c r="Q42" s="59">
        <v>101</v>
      </c>
      <c r="R42" s="93">
        <f t="shared" si="5"/>
        <v>0.8248847926267281</v>
      </c>
      <c r="S42" s="93">
        <f t="shared" si="6"/>
        <v>3.702970297029703</v>
      </c>
      <c r="T42" s="97">
        <v>65312.08</v>
      </c>
      <c r="U42" s="98">
        <v>3448</v>
      </c>
      <c r="V42" s="96">
        <f t="shared" si="2"/>
        <v>18.942018561484918</v>
      </c>
    </row>
    <row r="43" spans="1:22" s="60" customFormat="1" ht="11.25">
      <c r="A43" s="51">
        <v>37</v>
      </c>
      <c r="B43" s="52"/>
      <c r="C43" s="53" t="s">
        <v>66</v>
      </c>
      <c r="D43" s="54" t="s">
        <v>26</v>
      </c>
      <c r="E43" s="104" t="s">
        <v>67</v>
      </c>
      <c r="F43" s="56">
        <v>43469</v>
      </c>
      <c r="G43" s="57" t="s">
        <v>34</v>
      </c>
      <c r="H43" s="68">
        <v>17</v>
      </c>
      <c r="I43" s="68">
        <v>14</v>
      </c>
      <c r="J43" s="84">
        <v>14</v>
      </c>
      <c r="K43" s="69">
        <v>6</v>
      </c>
      <c r="L43" s="73">
        <v>4592.81</v>
      </c>
      <c r="M43" s="74">
        <v>416</v>
      </c>
      <c r="N43" s="87">
        <f>M43/J43</f>
        <v>29.714285714285715</v>
      </c>
      <c r="O43" s="92">
        <f t="shared" si="0"/>
        <v>11.040408653846155</v>
      </c>
      <c r="P43" s="58">
        <v>4540</v>
      </c>
      <c r="Q43" s="59">
        <v>404</v>
      </c>
      <c r="R43" s="93">
        <f t="shared" si="5"/>
        <v>0.011632158590308458</v>
      </c>
      <c r="S43" s="93">
        <f t="shared" si="6"/>
        <v>0.0297029702970297</v>
      </c>
      <c r="T43" s="90">
        <v>59378.58</v>
      </c>
      <c r="U43" s="91">
        <v>5197</v>
      </c>
      <c r="V43" s="96">
        <f t="shared" si="2"/>
        <v>11.425549355397346</v>
      </c>
    </row>
    <row r="44" spans="1:22" s="60" customFormat="1" ht="11.25">
      <c r="A44" s="51">
        <v>38</v>
      </c>
      <c r="B44" s="52"/>
      <c r="C44" s="53" t="s">
        <v>126</v>
      </c>
      <c r="D44" s="54" t="s">
        <v>28</v>
      </c>
      <c r="E44" s="104" t="s">
        <v>127</v>
      </c>
      <c r="F44" s="56">
        <v>43588</v>
      </c>
      <c r="G44" s="57" t="s">
        <v>31</v>
      </c>
      <c r="H44" s="68">
        <v>107</v>
      </c>
      <c r="I44" s="68">
        <v>3</v>
      </c>
      <c r="J44" s="84">
        <v>3</v>
      </c>
      <c r="K44" s="69">
        <v>3</v>
      </c>
      <c r="L44" s="90">
        <v>4845</v>
      </c>
      <c r="M44" s="91">
        <v>409</v>
      </c>
      <c r="N44" s="87">
        <f>M44/J44</f>
        <v>136.33333333333334</v>
      </c>
      <c r="O44" s="92">
        <f t="shared" si="0"/>
        <v>11.84596577017115</v>
      </c>
      <c r="P44" s="58">
        <v>19121.32</v>
      </c>
      <c r="Q44" s="59">
        <v>1943</v>
      </c>
      <c r="R44" s="93">
        <f t="shared" si="5"/>
        <v>-0.746617911315746</v>
      </c>
      <c r="S44" s="93">
        <f t="shared" si="6"/>
        <v>-0.7895007720020587</v>
      </c>
      <c r="T44" s="90">
        <v>143042.89</v>
      </c>
      <c r="U44" s="91">
        <v>9889</v>
      </c>
      <c r="V44" s="96">
        <f t="shared" si="2"/>
        <v>14.46484882192335</v>
      </c>
    </row>
    <row r="45" spans="1:22" s="60" customFormat="1" ht="11.25">
      <c r="A45" s="51">
        <v>39</v>
      </c>
      <c r="B45" s="52"/>
      <c r="C45" s="53" t="s">
        <v>84</v>
      </c>
      <c r="D45" s="54" t="s">
        <v>30</v>
      </c>
      <c r="E45" s="104" t="s">
        <v>85</v>
      </c>
      <c r="F45" s="56">
        <v>43532</v>
      </c>
      <c r="G45" s="57" t="s">
        <v>31</v>
      </c>
      <c r="H45" s="68">
        <v>303</v>
      </c>
      <c r="I45" s="68">
        <v>1</v>
      </c>
      <c r="J45" s="84">
        <v>1</v>
      </c>
      <c r="K45" s="69">
        <v>11</v>
      </c>
      <c r="L45" s="124">
        <v>2880</v>
      </c>
      <c r="M45" s="125">
        <v>400</v>
      </c>
      <c r="N45" s="87">
        <f>M45/J45</f>
        <v>400</v>
      </c>
      <c r="O45" s="92">
        <f t="shared" si="0"/>
        <v>7.2</v>
      </c>
      <c r="P45" s="58">
        <v>805</v>
      </c>
      <c r="Q45" s="59">
        <v>115</v>
      </c>
      <c r="R45" s="93">
        <f t="shared" si="5"/>
        <v>2.577639751552795</v>
      </c>
      <c r="S45" s="93">
        <f t="shared" si="6"/>
        <v>2.4782608695652173</v>
      </c>
      <c r="T45" s="90">
        <v>1006559.91</v>
      </c>
      <c r="U45" s="91">
        <v>72488</v>
      </c>
      <c r="V45" s="96">
        <f t="shared" si="2"/>
        <v>13.885883318618255</v>
      </c>
    </row>
    <row r="46" spans="1:22" s="60" customFormat="1" ht="11.25">
      <c r="A46" s="51">
        <v>40</v>
      </c>
      <c r="B46" s="52"/>
      <c r="C46" s="53" t="s">
        <v>75</v>
      </c>
      <c r="D46" s="54" t="s">
        <v>25</v>
      </c>
      <c r="E46" s="104" t="s">
        <v>76</v>
      </c>
      <c r="F46" s="56">
        <v>43511</v>
      </c>
      <c r="G46" s="115" t="s">
        <v>34</v>
      </c>
      <c r="H46" s="68">
        <v>16</v>
      </c>
      <c r="I46" s="68">
        <v>14</v>
      </c>
      <c r="J46" s="84">
        <v>14</v>
      </c>
      <c r="K46" s="69">
        <v>4</v>
      </c>
      <c r="L46" s="90">
        <v>4137.2</v>
      </c>
      <c r="M46" s="91">
        <v>349</v>
      </c>
      <c r="N46" s="87">
        <f>M46/J46</f>
        <v>24.928571428571427</v>
      </c>
      <c r="O46" s="92">
        <f t="shared" si="0"/>
        <v>11.854441260744984</v>
      </c>
      <c r="P46" s="58">
        <v>11777.66</v>
      </c>
      <c r="Q46" s="59">
        <v>1078</v>
      </c>
      <c r="R46" s="93">
        <f t="shared" si="5"/>
        <v>-0.6487247891346838</v>
      </c>
      <c r="S46" s="93">
        <f t="shared" si="6"/>
        <v>-0.6762523191094619</v>
      </c>
      <c r="T46" s="90">
        <v>40288.15</v>
      </c>
      <c r="U46" s="91">
        <v>3461</v>
      </c>
      <c r="V46" s="96">
        <f t="shared" si="2"/>
        <v>11.640609650390061</v>
      </c>
    </row>
    <row r="47" spans="1:22" s="60" customFormat="1" ht="11.25">
      <c r="A47" s="51">
        <v>41</v>
      </c>
      <c r="B47" s="52"/>
      <c r="C47" s="53" t="s">
        <v>114</v>
      </c>
      <c r="D47" s="54" t="s">
        <v>35</v>
      </c>
      <c r="E47" s="104" t="s">
        <v>114</v>
      </c>
      <c r="F47" s="56">
        <v>43595</v>
      </c>
      <c r="G47" s="57" t="s">
        <v>37</v>
      </c>
      <c r="H47" s="68">
        <v>21</v>
      </c>
      <c r="I47" s="68">
        <v>10</v>
      </c>
      <c r="J47" s="84">
        <v>10</v>
      </c>
      <c r="K47" s="69">
        <v>2</v>
      </c>
      <c r="L47" s="73">
        <v>4480.1</v>
      </c>
      <c r="M47" s="74">
        <v>338</v>
      </c>
      <c r="N47" s="87">
        <f>M47/J47</f>
        <v>33.8</v>
      </c>
      <c r="O47" s="92">
        <f t="shared" si="0"/>
        <v>13.254733727810653</v>
      </c>
      <c r="P47" s="58">
        <v>13117</v>
      </c>
      <c r="Q47" s="59">
        <v>1060</v>
      </c>
      <c r="R47" s="93">
        <f t="shared" si="5"/>
        <v>-0.6584508652893192</v>
      </c>
      <c r="S47" s="93">
        <f t="shared" si="6"/>
        <v>-0.6811320754716981</v>
      </c>
      <c r="T47" s="73">
        <v>26552.909999999996</v>
      </c>
      <c r="U47" s="74">
        <v>2373</v>
      </c>
      <c r="V47" s="96">
        <f t="shared" si="2"/>
        <v>11.189595448798986</v>
      </c>
    </row>
    <row r="48" spans="1:22" s="60" customFormat="1" ht="11.25">
      <c r="A48" s="51">
        <v>42</v>
      </c>
      <c r="B48" s="52"/>
      <c r="C48" s="53" t="s">
        <v>101</v>
      </c>
      <c r="D48" s="54" t="s">
        <v>44</v>
      </c>
      <c r="E48" s="104" t="s">
        <v>102</v>
      </c>
      <c r="F48" s="56">
        <v>43567</v>
      </c>
      <c r="G48" s="57" t="s">
        <v>32</v>
      </c>
      <c r="H48" s="68">
        <v>38</v>
      </c>
      <c r="I48" s="68">
        <v>4</v>
      </c>
      <c r="J48" s="84">
        <v>4</v>
      </c>
      <c r="K48" s="69">
        <v>6</v>
      </c>
      <c r="L48" s="90">
        <v>3269.2</v>
      </c>
      <c r="M48" s="91">
        <v>275</v>
      </c>
      <c r="N48" s="87">
        <f>M48/J48</f>
        <v>68.75</v>
      </c>
      <c r="O48" s="92">
        <f t="shared" si="0"/>
        <v>11.888</v>
      </c>
      <c r="P48" s="58">
        <v>4607</v>
      </c>
      <c r="Q48" s="59">
        <v>328</v>
      </c>
      <c r="R48" s="93">
        <f t="shared" si="5"/>
        <v>-0.2903841979596267</v>
      </c>
      <c r="S48" s="93">
        <f t="shared" si="6"/>
        <v>-0.16158536585365854</v>
      </c>
      <c r="T48" s="97">
        <v>154007.66</v>
      </c>
      <c r="U48" s="98">
        <v>9544</v>
      </c>
      <c r="V48" s="96">
        <f t="shared" si="2"/>
        <v>16.136594719195305</v>
      </c>
    </row>
    <row r="49" spans="1:22" s="60" customFormat="1" ht="11.25">
      <c r="A49" s="51">
        <v>43</v>
      </c>
      <c r="B49" s="52"/>
      <c r="C49" s="53" t="s">
        <v>79</v>
      </c>
      <c r="D49" s="54" t="s">
        <v>35</v>
      </c>
      <c r="E49" s="104" t="s">
        <v>79</v>
      </c>
      <c r="F49" s="56">
        <v>43518</v>
      </c>
      <c r="G49" s="57" t="s">
        <v>37</v>
      </c>
      <c r="H49" s="68">
        <v>79</v>
      </c>
      <c r="I49" s="68">
        <v>1</v>
      </c>
      <c r="J49" s="84">
        <v>1</v>
      </c>
      <c r="K49" s="69">
        <v>11</v>
      </c>
      <c r="L49" s="73">
        <v>3670</v>
      </c>
      <c r="M49" s="74">
        <v>263</v>
      </c>
      <c r="N49" s="87">
        <f>M49/J49</f>
        <v>263</v>
      </c>
      <c r="O49" s="92">
        <f t="shared" si="0"/>
        <v>13.954372623574145</v>
      </c>
      <c r="P49" s="58">
        <v>1425.6</v>
      </c>
      <c r="Q49" s="59">
        <v>285</v>
      </c>
      <c r="R49" s="93">
        <f t="shared" si="5"/>
        <v>1.5743546576879912</v>
      </c>
      <c r="S49" s="93">
        <f t="shared" si="6"/>
        <v>-0.07719298245614035</v>
      </c>
      <c r="T49" s="73">
        <v>371003.23</v>
      </c>
      <c r="U49" s="74">
        <v>27679</v>
      </c>
      <c r="V49" s="96">
        <f t="shared" si="2"/>
        <v>13.403780122114238</v>
      </c>
    </row>
    <row r="50" spans="1:22" s="60" customFormat="1" ht="11.25">
      <c r="A50" s="51">
        <v>44</v>
      </c>
      <c r="B50" s="52"/>
      <c r="C50" s="53" t="s">
        <v>83</v>
      </c>
      <c r="D50" s="54" t="s">
        <v>26</v>
      </c>
      <c r="E50" s="104" t="s">
        <v>82</v>
      </c>
      <c r="F50" s="56">
        <v>43525</v>
      </c>
      <c r="G50" s="115" t="s">
        <v>34</v>
      </c>
      <c r="H50" s="68">
        <v>17</v>
      </c>
      <c r="I50" s="68">
        <v>14</v>
      </c>
      <c r="J50" s="84">
        <v>14</v>
      </c>
      <c r="K50" s="69">
        <v>6</v>
      </c>
      <c r="L50" s="90">
        <v>2810</v>
      </c>
      <c r="M50" s="91">
        <v>256</v>
      </c>
      <c r="N50" s="87">
        <f>M50/J50</f>
        <v>18.285714285714285</v>
      </c>
      <c r="O50" s="92">
        <f t="shared" si="0"/>
        <v>10.9765625</v>
      </c>
      <c r="P50" s="58">
        <v>1768</v>
      </c>
      <c r="Q50" s="59">
        <v>177</v>
      </c>
      <c r="R50" s="93">
        <f t="shared" si="5"/>
        <v>0.5893665158371041</v>
      </c>
      <c r="S50" s="93">
        <f t="shared" si="6"/>
        <v>0.4463276836158192</v>
      </c>
      <c r="T50" s="90">
        <v>45617.62</v>
      </c>
      <c r="U50" s="91">
        <v>4082</v>
      </c>
      <c r="V50" s="96">
        <f t="shared" si="2"/>
        <v>11.175311121999021</v>
      </c>
    </row>
    <row r="51" spans="1:22" s="60" customFormat="1" ht="11.25">
      <c r="A51" s="51">
        <v>45</v>
      </c>
      <c r="B51" s="65"/>
      <c r="C51" s="62" t="s">
        <v>110</v>
      </c>
      <c r="D51" s="63" t="s">
        <v>25</v>
      </c>
      <c r="E51" s="105" t="s">
        <v>111</v>
      </c>
      <c r="F51" s="64">
        <v>43574</v>
      </c>
      <c r="G51" s="57" t="s">
        <v>27</v>
      </c>
      <c r="H51" s="70">
        <v>206</v>
      </c>
      <c r="I51" s="70">
        <v>2</v>
      </c>
      <c r="J51" s="84">
        <v>2</v>
      </c>
      <c r="K51" s="69">
        <v>5</v>
      </c>
      <c r="L51" s="90">
        <v>2701</v>
      </c>
      <c r="M51" s="91">
        <v>241</v>
      </c>
      <c r="N51" s="87">
        <f>M51/J51</f>
        <v>120.5</v>
      </c>
      <c r="O51" s="92">
        <f t="shared" si="0"/>
        <v>11.207468879668049</v>
      </c>
      <c r="P51" s="58">
        <v>7013</v>
      </c>
      <c r="Q51" s="59">
        <v>552</v>
      </c>
      <c r="R51" s="93">
        <f t="shared" si="5"/>
        <v>-0.61485812063311</v>
      </c>
      <c r="S51" s="93">
        <f t="shared" si="6"/>
        <v>-0.5634057971014492</v>
      </c>
      <c r="T51" s="94">
        <v>1598089</v>
      </c>
      <c r="U51" s="95">
        <v>97160</v>
      </c>
      <c r="V51" s="96">
        <f t="shared" si="2"/>
        <v>16.448013585837792</v>
      </c>
    </row>
    <row r="52" spans="1:22" s="60" customFormat="1" ht="11.25">
      <c r="A52" s="51">
        <v>46</v>
      </c>
      <c r="B52" s="52"/>
      <c r="C52" s="53" t="s">
        <v>131</v>
      </c>
      <c r="D52" s="54" t="s">
        <v>38</v>
      </c>
      <c r="E52" s="104" t="s">
        <v>130</v>
      </c>
      <c r="F52" s="56">
        <v>43588</v>
      </c>
      <c r="G52" s="115" t="s">
        <v>34</v>
      </c>
      <c r="H52" s="68">
        <v>37</v>
      </c>
      <c r="I52" s="68">
        <v>3</v>
      </c>
      <c r="J52" s="84">
        <v>3</v>
      </c>
      <c r="K52" s="69">
        <v>3</v>
      </c>
      <c r="L52" s="90">
        <v>3595</v>
      </c>
      <c r="M52" s="91">
        <v>187</v>
      </c>
      <c r="N52" s="87">
        <f>M52/J52</f>
        <v>62.333333333333336</v>
      </c>
      <c r="O52" s="92">
        <f t="shared" si="0"/>
        <v>19.22459893048128</v>
      </c>
      <c r="P52" s="58">
        <v>22732.4</v>
      </c>
      <c r="Q52" s="59">
        <v>1651</v>
      </c>
      <c r="R52" s="93">
        <f t="shared" si="5"/>
        <v>-0.8418556773591878</v>
      </c>
      <c r="S52" s="93">
        <f t="shared" si="6"/>
        <v>-0.8867353119321624</v>
      </c>
      <c r="T52" s="90">
        <v>84827.27</v>
      </c>
      <c r="U52" s="91">
        <v>6041</v>
      </c>
      <c r="V52" s="96">
        <f t="shared" si="2"/>
        <v>14.041925177950672</v>
      </c>
    </row>
    <row r="53" spans="1:22" s="60" customFormat="1" ht="11.25">
      <c r="A53" s="51">
        <v>47</v>
      </c>
      <c r="B53" s="52"/>
      <c r="C53" s="62" t="s">
        <v>54</v>
      </c>
      <c r="D53" s="63" t="s">
        <v>26</v>
      </c>
      <c r="E53" s="105" t="s">
        <v>55</v>
      </c>
      <c r="F53" s="64">
        <v>43329</v>
      </c>
      <c r="G53" s="57" t="s">
        <v>80</v>
      </c>
      <c r="H53" s="70">
        <v>150</v>
      </c>
      <c r="I53" s="70">
        <v>1</v>
      </c>
      <c r="J53" s="84">
        <v>1</v>
      </c>
      <c r="K53" s="69">
        <v>19</v>
      </c>
      <c r="L53" s="73">
        <v>846</v>
      </c>
      <c r="M53" s="74">
        <v>141</v>
      </c>
      <c r="N53" s="87">
        <f>M53/J53</f>
        <v>141</v>
      </c>
      <c r="O53" s="92">
        <f t="shared" si="0"/>
        <v>6</v>
      </c>
      <c r="P53" s="58">
        <v>1324</v>
      </c>
      <c r="Q53" s="59">
        <v>144</v>
      </c>
      <c r="R53" s="93">
        <f t="shared" si="5"/>
        <v>-0.3610271903323263</v>
      </c>
      <c r="S53" s="93">
        <f t="shared" si="6"/>
        <v>-0.020833333333333332</v>
      </c>
      <c r="T53" s="71">
        <v>278719.26</v>
      </c>
      <c r="U53" s="72">
        <v>23143</v>
      </c>
      <c r="V53" s="96">
        <f t="shared" si="2"/>
        <v>12.043350473145228</v>
      </c>
    </row>
    <row r="54" spans="1:22" s="60" customFormat="1" ht="11.25">
      <c r="A54" s="51">
        <v>48</v>
      </c>
      <c r="B54" s="52"/>
      <c r="C54" s="103" t="s">
        <v>69</v>
      </c>
      <c r="D54" s="119" t="s">
        <v>28</v>
      </c>
      <c r="E54" s="107" t="s">
        <v>70</v>
      </c>
      <c r="F54" s="112">
        <v>43483</v>
      </c>
      <c r="G54" s="108" t="s">
        <v>32</v>
      </c>
      <c r="H54" s="109">
        <v>133</v>
      </c>
      <c r="I54" s="109">
        <v>4</v>
      </c>
      <c r="J54" s="120">
        <v>4</v>
      </c>
      <c r="K54" s="109">
        <v>12</v>
      </c>
      <c r="L54" s="123">
        <v>430</v>
      </c>
      <c r="M54" s="122">
        <v>139</v>
      </c>
      <c r="N54" s="87">
        <f>M54/J54</f>
        <v>34.75</v>
      </c>
      <c r="O54" s="92">
        <f t="shared" si="0"/>
        <v>3.093525179856115</v>
      </c>
      <c r="P54" s="110">
        <v>3424.8</v>
      </c>
      <c r="Q54" s="111">
        <v>358</v>
      </c>
      <c r="R54" s="93">
        <f t="shared" si="5"/>
        <v>-0.87444522307872</v>
      </c>
      <c r="S54" s="93">
        <f t="shared" si="6"/>
        <v>-0.611731843575419</v>
      </c>
      <c r="T54" s="113">
        <v>893447.18</v>
      </c>
      <c r="U54" s="114">
        <v>73990</v>
      </c>
      <c r="V54" s="96">
        <f t="shared" si="2"/>
        <v>12.0752423300446</v>
      </c>
    </row>
    <row r="55" spans="1:22" s="60" customFormat="1" ht="11.25">
      <c r="A55" s="51">
        <v>49</v>
      </c>
      <c r="B55" s="52"/>
      <c r="C55" s="53" t="s">
        <v>103</v>
      </c>
      <c r="D55" s="54" t="s">
        <v>25</v>
      </c>
      <c r="E55" s="104" t="s">
        <v>103</v>
      </c>
      <c r="F55" s="56">
        <v>43567</v>
      </c>
      <c r="G55" s="57" t="s">
        <v>31</v>
      </c>
      <c r="H55" s="68">
        <v>332</v>
      </c>
      <c r="I55" s="68">
        <v>1</v>
      </c>
      <c r="J55" s="84">
        <v>1</v>
      </c>
      <c r="K55" s="69">
        <v>6</v>
      </c>
      <c r="L55" s="90">
        <v>810</v>
      </c>
      <c r="M55" s="91">
        <v>121</v>
      </c>
      <c r="N55" s="87">
        <f>M55/J55</f>
        <v>121</v>
      </c>
      <c r="O55" s="92">
        <f t="shared" si="0"/>
        <v>6.694214876033058</v>
      </c>
      <c r="P55" s="58">
        <v>354</v>
      </c>
      <c r="Q55" s="59">
        <v>53</v>
      </c>
      <c r="R55" s="93">
        <f t="shared" si="5"/>
        <v>1.2881355932203389</v>
      </c>
      <c r="S55" s="93">
        <f t="shared" si="6"/>
        <v>1.2830188679245282</v>
      </c>
      <c r="T55" s="90">
        <v>2275977.84</v>
      </c>
      <c r="U55" s="91">
        <v>131379</v>
      </c>
      <c r="V55" s="96">
        <f t="shared" si="2"/>
        <v>17.32375676477976</v>
      </c>
    </row>
    <row r="56" spans="1:22" s="60" customFormat="1" ht="11.25">
      <c r="A56" s="51">
        <v>50</v>
      </c>
      <c r="B56" s="52"/>
      <c r="C56" s="53" t="s">
        <v>77</v>
      </c>
      <c r="D56" s="54" t="s">
        <v>28</v>
      </c>
      <c r="E56" s="104" t="s">
        <v>78</v>
      </c>
      <c r="F56" s="56">
        <v>43511</v>
      </c>
      <c r="G56" s="57" t="s">
        <v>36</v>
      </c>
      <c r="H56" s="68">
        <v>255</v>
      </c>
      <c r="I56" s="68">
        <v>1</v>
      </c>
      <c r="J56" s="84">
        <v>1</v>
      </c>
      <c r="K56" s="69">
        <v>13</v>
      </c>
      <c r="L56" s="90">
        <v>539</v>
      </c>
      <c r="M56" s="95">
        <v>77</v>
      </c>
      <c r="N56" s="87">
        <f>M56/J56</f>
        <v>77</v>
      </c>
      <c r="O56" s="92">
        <f t="shared" si="0"/>
        <v>7</v>
      </c>
      <c r="P56" s="58">
        <v>1015</v>
      </c>
      <c r="Q56" s="66">
        <v>148</v>
      </c>
      <c r="R56" s="93">
        <f t="shared" si="5"/>
        <v>-0.4689655172413793</v>
      </c>
      <c r="S56" s="93">
        <f t="shared" si="6"/>
        <v>-0.4797297297297297</v>
      </c>
      <c r="T56" s="94">
        <v>1037217</v>
      </c>
      <c r="U56" s="95">
        <v>68504</v>
      </c>
      <c r="V56" s="96">
        <f t="shared" si="2"/>
        <v>15.140969870372533</v>
      </c>
    </row>
    <row r="57" spans="1:22" s="60" customFormat="1" ht="11.25">
      <c r="A57" s="51">
        <v>51</v>
      </c>
      <c r="B57" s="52"/>
      <c r="C57" s="53" t="s">
        <v>129</v>
      </c>
      <c r="D57" s="54" t="s">
        <v>38</v>
      </c>
      <c r="E57" s="104" t="s">
        <v>48</v>
      </c>
      <c r="F57" s="56">
        <v>43588</v>
      </c>
      <c r="G57" s="106" t="s">
        <v>56</v>
      </c>
      <c r="H57" s="68">
        <v>182</v>
      </c>
      <c r="I57" s="68">
        <v>2</v>
      </c>
      <c r="J57" s="84">
        <v>2</v>
      </c>
      <c r="K57" s="69">
        <v>3</v>
      </c>
      <c r="L57" s="90">
        <v>1202</v>
      </c>
      <c r="M57" s="91">
        <v>66</v>
      </c>
      <c r="N57" s="87">
        <f>M57/J57</f>
        <v>33</v>
      </c>
      <c r="O57" s="92">
        <f t="shared" si="0"/>
        <v>18.21212121212121</v>
      </c>
      <c r="P57" s="58">
        <v>29658</v>
      </c>
      <c r="Q57" s="59">
        <v>1623</v>
      </c>
      <c r="R57" s="93">
        <f t="shared" si="5"/>
        <v>-0.9594713062242902</v>
      </c>
      <c r="S57" s="93">
        <f t="shared" si="6"/>
        <v>-0.9593345656192237</v>
      </c>
      <c r="T57" s="90">
        <v>259163</v>
      </c>
      <c r="U57" s="91">
        <v>15396</v>
      </c>
      <c r="V57" s="96">
        <f t="shared" si="2"/>
        <v>16.83313847752663</v>
      </c>
    </row>
    <row r="58" spans="1:22" s="60" customFormat="1" ht="11.25">
      <c r="A58" s="51">
        <v>52</v>
      </c>
      <c r="B58" s="52"/>
      <c r="C58" s="53" t="s">
        <v>81</v>
      </c>
      <c r="D58" s="54" t="s">
        <v>30</v>
      </c>
      <c r="E58" s="104" t="s">
        <v>81</v>
      </c>
      <c r="F58" s="56">
        <v>43525</v>
      </c>
      <c r="G58" s="108" t="s">
        <v>32</v>
      </c>
      <c r="H58" s="68">
        <v>168</v>
      </c>
      <c r="I58" s="68">
        <v>1</v>
      </c>
      <c r="J58" s="84">
        <v>1</v>
      </c>
      <c r="K58" s="69">
        <v>11</v>
      </c>
      <c r="L58" s="90">
        <v>427</v>
      </c>
      <c r="M58" s="91">
        <v>61</v>
      </c>
      <c r="N58" s="87">
        <f>M58/J58</f>
        <v>61</v>
      </c>
      <c r="O58" s="92">
        <f t="shared" si="0"/>
        <v>7</v>
      </c>
      <c r="P58" s="58">
        <v>95</v>
      </c>
      <c r="Q58" s="59">
        <v>10</v>
      </c>
      <c r="R58" s="93">
        <f t="shared" si="5"/>
        <v>3.4947368421052634</v>
      </c>
      <c r="S58" s="93">
        <f t="shared" si="6"/>
        <v>5.1</v>
      </c>
      <c r="T58" s="97">
        <v>467378.97</v>
      </c>
      <c r="U58" s="98">
        <v>33277</v>
      </c>
      <c r="V58" s="96">
        <f t="shared" si="2"/>
        <v>14.045105328004327</v>
      </c>
    </row>
    <row r="59" spans="1:22" s="60" customFormat="1" ht="11.25">
      <c r="A59" s="51">
        <v>53</v>
      </c>
      <c r="B59" s="52"/>
      <c r="C59" s="53" t="s">
        <v>107</v>
      </c>
      <c r="D59" s="54" t="s">
        <v>33</v>
      </c>
      <c r="E59" s="104" t="s">
        <v>107</v>
      </c>
      <c r="F59" s="56">
        <v>42479</v>
      </c>
      <c r="G59" s="57" t="s">
        <v>37</v>
      </c>
      <c r="H59" s="68">
        <v>28</v>
      </c>
      <c r="I59" s="68">
        <v>2</v>
      </c>
      <c r="J59" s="84">
        <v>2</v>
      </c>
      <c r="K59" s="69">
        <v>5</v>
      </c>
      <c r="L59" s="73">
        <v>689</v>
      </c>
      <c r="M59" s="74">
        <v>52</v>
      </c>
      <c r="N59" s="87">
        <f>M59/J59</f>
        <v>26</v>
      </c>
      <c r="O59" s="92">
        <f t="shared" si="0"/>
        <v>13.25</v>
      </c>
      <c r="P59" s="58">
        <v>3127</v>
      </c>
      <c r="Q59" s="59">
        <v>213</v>
      </c>
      <c r="R59" s="93">
        <f t="shared" si="5"/>
        <v>-0.7796610169491526</v>
      </c>
      <c r="S59" s="93">
        <f t="shared" si="6"/>
        <v>-0.755868544600939</v>
      </c>
      <c r="T59" s="73">
        <v>127647.86000000002</v>
      </c>
      <c r="U59" s="74">
        <v>9099</v>
      </c>
      <c r="V59" s="96">
        <f t="shared" si="2"/>
        <v>14.028778986701838</v>
      </c>
    </row>
    <row r="60" spans="1:22" s="60" customFormat="1" ht="11.25">
      <c r="A60" s="51">
        <v>54</v>
      </c>
      <c r="B60" s="52"/>
      <c r="C60" s="53" t="s">
        <v>118</v>
      </c>
      <c r="D60" s="54" t="s">
        <v>25</v>
      </c>
      <c r="E60" s="104" t="s">
        <v>119</v>
      </c>
      <c r="F60" s="56">
        <v>43560</v>
      </c>
      <c r="G60" s="57" t="s">
        <v>37</v>
      </c>
      <c r="H60" s="68">
        <v>15</v>
      </c>
      <c r="I60" s="68">
        <v>1</v>
      </c>
      <c r="J60" s="84">
        <v>1</v>
      </c>
      <c r="K60" s="69">
        <v>4</v>
      </c>
      <c r="L60" s="73">
        <v>635</v>
      </c>
      <c r="M60" s="74">
        <v>50</v>
      </c>
      <c r="N60" s="87">
        <f>M60/J60</f>
        <v>50</v>
      </c>
      <c r="O60" s="92">
        <f t="shared" si="0"/>
        <v>12.7</v>
      </c>
      <c r="P60" s="58">
        <v>3708.37</v>
      </c>
      <c r="Q60" s="59">
        <v>255</v>
      </c>
      <c r="R60" s="93">
        <f t="shared" si="5"/>
        <v>-0.828765738046635</v>
      </c>
      <c r="S60" s="93">
        <f t="shared" si="6"/>
        <v>-0.803921568627451</v>
      </c>
      <c r="T60" s="73">
        <v>55436.04000000001</v>
      </c>
      <c r="U60" s="74">
        <v>3933</v>
      </c>
      <c r="V60" s="96">
        <f t="shared" si="2"/>
        <v>14.095102974828377</v>
      </c>
    </row>
    <row r="61" spans="1:22" s="60" customFormat="1" ht="11.25">
      <c r="A61" s="51">
        <v>55</v>
      </c>
      <c r="B61" s="52"/>
      <c r="C61" s="53" t="s">
        <v>43</v>
      </c>
      <c r="D61" s="54" t="s">
        <v>30</v>
      </c>
      <c r="E61" s="104" t="s">
        <v>43</v>
      </c>
      <c r="F61" s="56">
        <v>43224</v>
      </c>
      <c r="G61" s="57" t="s">
        <v>31</v>
      </c>
      <c r="H61" s="68">
        <v>177</v>
      </c>
      <c r="I61" s="89">
        <v>1</v>
      </c>
      <c r="J61" s="85">
        <v>1</v>
      </c>
      <c r="K61" s="69">
        <v>25</v>
      </c>
      <c r="L61" s="99">
        <v>205</v>
      </c>
      <c r="M61" s="100">
        <v>41</v>
      </c>
      <c r="N61" s="87">
        <f>M61/J61</f>
        <v>41</v>
      </c>
      <c r="O61" s="92">
        <f t="shared" si="0"/>
        <v>5</v>
      </c>
      <c r="P61" s="58">
        <v>810</v>
      </c>
      <c r="Q61" s="59">
        <v>136</v>
      </c>
      <c r="R61" s="93">
        <f t="shared" si="5"/>
        <v>-0.7469135802469136</v>
      </c>
      <c r="S61" s="93">
        <f t="shared" si="6"/>
        <v>-0.6985294117647058</v>
      </c>
      <c r="T61" s="99">
        <v>418453.46</v>
      </c>
      <c r="U61" s="100">
        <v>42656</v>
      </c>
      <c r="V61" s="96">
        <f t="shared" si="2"/>
        <v>9.809955457614404</v>
      </c>
    </row>
    <row r="62" spans="1:22" s="60" customFormat="1" ht="11.25">
      <c r="A62" s="51">
        <v>56</v>
      </c>
      <c r="B62" s="52"/>
      <c r="C62" s="62" t="s">
        <v>59</v>
      </c>
      <c r="D62" s="63" t="s">
        <v>30</v>
      </c>
      <c r="E62" s="105" t="s">
        <v>60</v>
      </c>
      <c r="F62" s="64">
        <v>43392</v>
      </c>
      <c r="G62" s="57" t="s">
        <v>80</v>
      </c>
      <c r="H62" s="70">
        <v>266</v>
      </c>
      <c r="I62" s="70">
        <v>1</v>
      </c>
      <c r="J62" s="84">
        <v>1</v>
      </c>
      <c r="K62" s="69">
        <v>20</v>
      </c>
      <c r="L62" s="73">
        <v>252</v>
      </c>
      <c r="M62" s="74">
        <v>36</v>
      </c>
      <c r="N62" s="87">
        <f>M62/J62</f>
        <v>36</v>
      </c>
      <c r="O62" s="92">
        <f t="shared" si="0"/>
        <v>7</v>
      </c>
      <c r="P62" s="58">
        <v>700</v>
      </c>
      <c r="Q62" s="59">
        <v>110</v>
      </c>
      <c r="R62" s="93">
        <f t="shared" si="5"/>
        <v>-0.64</v>
      </c>
      <c r="S62" s="93">
        <f t="shared" si="6"/>
        <v>-0.6727272727272727</v>
      </c>
      <c r="T62" s="94">
        <v>1243666.6099999999</v>
      </c>
      <c r="U62" s="95">
        <v>98669</v>
      </c>
      <c r="V62" s="96">
        <f t="shared" si="2"/>
        <v>12.604431077643433</v>
      </c>
    </row>
    <row r="63" spans="1:22" s="60" customFormat="1" ht="11.25">
      <c r="A63" s="51">
        <v>57</v>
      </c>
      <c r="B63" s="52"/>
      <c r="C63" s="53" t="s">
        <v>98</v>
      </c>
      <c r="D63" s="54" t="s">
        <v>28</v>
      </c>
      <c r="E63" s="104" t="s">
        <v>98</v>
      </c>
      <c r="F63" s="56">
        <v>43560</v>
      </c>
      <c r="G63" s="57" t="s">
        <v>23</v>
      </c>
      <c r="H63" s="68">
        <v>311</v>
      </c>
      <c r="I63" s="68">
        <v>1</v>
      </c>
      <c r="J63" s="84">
        <v>1</v>
      </c>
      <c r="K63" s="69">
        <v>7</v>
      </c>
      <c r="L63" s="90">
        <v>317</v>
      </c>
      <c r="M63" s="91">
        <v>31</v>
      </c>
      <c r="N63" s="87">
        <f>M63/J63</f>
        <v>31</v>
      </c>
      <c r="O63" s="92">
        <f t="shared" si="0"/>
        <v>10.225806451612904</v>
      </c>
      <c r="P63" s="58">
        <v>792</v>
      </c>
      <c r="Q63" s="59">
        <v>73</v>
      </c>
      <c r="R63" s="93">
        <f t="shared" si="5"/>
        <v>-0.5997474747474747</v>
      </c>
      <c r="S63" s="93">
        <f t="shared" si="6"/>
        <v>-0.5753424657534246</v>
      </c>
      <c r="T63" s="90">
        <v>2426021</v>
      </c>
      <c r="U63" s="91">
        <v>150266</v>
      </c>
      <c r="V63" s="96">
        <f t="shared" si="2"/>
        <v>16.14484314482318</v>
      </c>
    </row>
    <row r="64" spans="1:22" s="60" customFormat="1" ht="11.25">
      <c r="A64" s="51">
        <v>58</v>
      </c>
      <c r="B64" s="52"/>
      <c r="C64" s="53" t="s">
        <v>112</v>
      </c>
      <c r="D64" s="55" t="s">
        <v>26</v>
      </c>
      <c r="E64" s="104" t="s">
        <v>112</v>
      </c>
      <c r="F64" s="56">
        <v>43574</v>
      </c>
      <c r="G64" s="57" t="s">
        <v>113</v>
      </c>
      <c r="H64" s="68">
        <v>70</v>
      </c>
      <c r="I64" s="68">
        <v>2</v>
      </c>
      <c r="J64" s="84">
        <v>2</v>
      </c>
      <c r="K64" s="69">
        <v>5</v>
      </c>
      <c r="L64" s="90">
        <v>193</v>
      </c>
      <c r="M64" s="91">
        <v>26</v>
      </c>
      <c r="N64" s="87">
        <f>M64/J64</f>
        <v>13</v>
      </c>
      <c r="O64" s="92">
        <f t="shared" si="0"/>
        <v>7.423076923076923</v>
      </c>
      <c r="P64" s="58">
        <v>1828</v>
      </c>
      <c r="Q64" s="59">
        <v>163</v>
      </c>
      <c r="R64" s="93">
        <f t="shared" si="5"/>
        <v>-0.8944201312910285</v>
      </c>
      <c r="S64" s="93">
        <f t="shared" si="6"/>
        <v>-0.8404907975460123</v>
      </c>
      <c r="T64" s="90">
        <v>187193</v>
      </c>
      <c r="U64" s="91">
        <v>19896</v>
      </c>
      <c r="V64" s="96">
        <f t="shared" si="2"/>
        <v>9.408574587856856</v>
      </c>
    </row>
    <row r="65" spans="1:22" s="60" customFormat="1" ht="11.25">
      <c r="A65" s="51">
        <v>59</v>
      </c>
      <c r="B65" s="52"/>
      <c r="C65" s="53" t="s">
        <v>116</v>
      </c>
      <c r="D65" s="54" t="s">
        <v>25</v>
      </c>
      <c r="E65" s="104" t="s">
        <v>117</v>
      </c>
      <c r="F65" s="56">
        <v>43581</v>
      </c>
      <c r="G65" s="57" t="s">
        <v>32</v>
      </c>
      <c r="H65" s="68">
        <v>75</v>
      </c>
      <c r="I65" s="68">
        <v>1</v>
      </c>
      <c r="J65" s="84">
        <v>1</v>
      </c>
      <c r="K65" s="69">
        <v>4</v>
      </c>
      <c r="L65" s="90">
        <v>725</v>
      </c>
      <c r="M65" s="91">
        <v>24</v>
      </c>
      <c r="N65" s="87">
        <f>M65/J65</f>
        <v>24</v>
      </c>
      <c r="O65" s="92">
        <f t="shared" si="0"/>
        <v>30.208333333333332</v>
      </c>
      <c r="P65" s="58">
        <v>5898.66</v>
      </c>
      <c r="Q65" s="59">
        <v>274</v>
      </c>
      <c r="R65" s="93">
        <f t="shared" si="5"/>
        <v>-0.8770907290808421</v>
      </c>
      <c r="S65" s="93">
        <f t="shared" si="6"/>
        <v>-0.9124087591240876</v>
      </c>
      <c r="T65" s="97">
        <v>191148.72999999998</v>
      </c>
      <c r="U65" s="98">
        <v>10244</v>
      </c>
      <c r="V65" s="96">
        <f t="shared" si="2"/>
        <v>18.659579265911752</v>
      </c>
    </row>
    <row r="66" spans="1:22" s="60" customFormat="1" ht="11.25">
      <c r="A66" s="51">
        <v>60</v>
      </c>
      <c r="B66" s="52"/>
      <c r="C66" s="53" t="s">
        <v>65</v>
      </c>
      <c r="D66" s="54" t="s">
        <v>33</v>
      </c>
      <c r="E66" s="104" t="s">
        <v>64</v>
      </c>
      <c r="F66" s="56">
        <v>43441</v>
      </c>
      <c r="G66" s="57" t="s">
        <v>32</v>
      </c>
      <c r="H66" s="68">
        <v>120</v>
      </c>
      <c r="I66" s="68">
        <v>1</v>
      </c>
      <c r="J66" s="84">
        <v>1</v>
      </c>
      <c r="K66" s="69">
        <v>22</v>
      </c>
      <c r="L66" s="73">
        <v>154</v>
      </c>
      <c r="M66" s="74">
        <v>23</v>
      </c>
      <c r="N66" s="87">
        <f>M66/J66</f>
        <v>23</v>
      </c>
      <c r="O66" s="92">
        <f t="shared" si="0"/>
        <v>6.695652173913044</v>
      </c>
      <c r="P66" s="58">
        <v>539</v>
      </c>
      <c r="Q66" s="59">
        <v>85</v>
      </c>
      <c r="R66" s="93">
        <f t="shared" si="5"/>
        <v>-0.7142857142857143</v>
      </c>
      <c r="S66" s="93">
        <f t="shared" si="6"/>
        <v>-0.7294117647058823</v>
      </c>
      <c r="T66" s="97">
        <v>471407.8499999999</v>
      </c>
      <c r="U66" s="98">
        <v>40627</v>
      </c>
      <c r="V66" s="96">
        <f t="shared" si="2"/>
        <v>11.603314298373002</v>
      </c>
    </row>
    <row r="67" spans="1:22" s="60" customFormat="1" ht="11.25">
      <c r="A67" s="51">
        <v>61</v>
      </c>
      <c r="B67" s="52"/>
      <c r="C67" s="62" t="s">
        <v>106</v>
      </c>
      <c r="D67" s="63" t="s">
        <v>25</v>
      </c>
      <c r="E67" s="105" t="s">
        <v>106</v>
      </c>
      <c r="F67" s="64">
        <v>43567</v>
      </c>
      <c r="G67" s="57" t="s">
        <v>29</v>
      </c>
      <c r="H67" s="70">
        <v>249</v>
      </c>
      <c r="I67" s="88">
        <v>1</v>
      </c>
      <c r="J67" s="86">
        <v>1</v>
      </c>
      <c r="K67" s="69">
        <v>6</v>
      </c>
      <c r="L67" s="99">
        <v>292</v>
      </c>
      <c r="M67" s="100">
        <v>22</v>
      </c>
      <c r="N67" s="87">
        <f>M67/J67</f>
        <v>22</v>
      </c>
      <c r="O67" s="92">
        <f t="shared" si="0"/>
        <v>13.272727272727273</v>
      </c>
      <c r="P67" s="58">
        <v>5764.45</v>
      </c>
      <c r="Q67" s="59">
        <v>406</v>
      </c>
      <c r="R67" s="93">
        <f t="shared" si="5"/>
        <v>-0.9493446903000287</v>
      </c>
      <c r="S67" s="93">
        <f t="shared" si="6"/>
        <v>-0.9458128078817734</v>
      </c>
      <c r="T67" s="99">
        <v>1436550.13</v>
      </c>
      <c r="U67" s="100">
        <v>87356</v>
      </c>
      <c r="V67" s="96">
        <f t="shared" si="2"/>
        <v>16.444779179449608</v>
      </c>
    </row>
    <row r="68" spans="1:22" s="60" customFormat="1" ht="11.25">
      <c r="A68" s="51">
        <v>62</v>
      </c>
      <c r="B68" s="52"/>
      <c r="C68" s="53" t="s">
        <v>123</v>
      </c>
      <c r="D68" s="54" t="s">
        <v>44</v>
      </c>
      <c r="E68" s="104" t="s">
        <v>124</v>
      </c>
      <c r="F68" s="56">
        <v>43588</v>
      </c>
      <c r="G68" s="57" t="s">
        <v>32</v>
      </c>
      <c r="H68" s="68">
        <v>116</v>
      </c>
      <c r="I68" s="68">
        <v>2</v>
      </c>
      <c r="J68" s="84">
        <v>2</v>
      </c>
      <c r="K68" s="69">
        <v>3</v>
      </c>
      <c r="L68" s="90">
        <v>166</v>
      </c>
      <c r="M68" s="91">
        <v>17</v>
      </c>
      <c r="N68" s="87">
        <f>M68/J68</f>
        <v>8.5</v>
      </c>
      <c r="O68" s="92">
        <f t="shared" si="0"/>
        <v>9.764705882352942</v>
      </c>
      <c r="P68" s="58">
        <v>10686.5</v>
      </c>
      <c r="Q68" s="59">
        <v>776</v>
      </c>
      <c r="R68" s="93">
        <f t="shared" si="5"/>
        <v>-0.9844663828194451</v>
      </c>
      <c r="S68" s="93">
        <f t="shared" si="6"/>
        <v>-0.9780927835051546</v>
      </c>
      <c r="T68" s="97">
        <v>144410.3</v>
      </c>
      <c r="U68" s="98">
        <v>9563</v>
      </c>
      <c r="V68" s="96">
        <f t="shared" si="2"/>
        <v>15.100941127261319</v>
      </c>
    </row>
    <row r="69" spans="1:22" s="60" customFormat="1" ht="11.25">
      <c r="A69" s="51">
        <v>63</v>
      </c>
      <c r="B69" s="52"/>
      <c r="C69" s="53" t="s">
        <v>88</v>
      </c>
      <c r="D69" s="54" t="s">
        <v>35</v>
      </c>
      <c r="E69" s="104" t="s">
        <v>88</v>
      </c>
      <c r="F69" s="56">
        <v>43539</v>
      </c>
      <c r="G69" s="57" t="s">
        <v>31</v>
      </c>
      <c r="H69" s="68">
        <v>394</v>
      </c>
      <c r="I69" s="68">
        <v>3</v>
      </c>
      <c r="J69" s="84">
        <v>3</v>
      </c>
      <c r="K69" s="69">
        <v>10</v>
      </c>
      <c r="L69" s="90">
        <v>153</v>
      </c>
      <c r="M69" s="91">
        <v>15</v>
      </c>
      <c r="N69" s="87">
        <f>M69/J69</f>
        <v>5</v>
      </c>
      <c r="O69" s="92">
        <f t="shared" si="0"/>
        <v>10.2</v>
      </c>
      <c r="P69" s="58">
        <v>2830.22</v>
      </c>
      <c r="Q69" s="59">
        <v>260</v>
      </c>
      <c r="R69" s="93">
        <f t="shared" si="5"/>
        <v>-0.9459405982573793</v>
      </c>
      <c r="S69" s="93">
        <f t="shared" si="6"/>
        <v>-0.9423076923076923</v>
      </c>
      <c r="T69" s="90">
        <v>7841387.26</v>
      </c>
      <c r="U69" s="91">
        <v>571168</v>
      </c>
      <c r="V69" s="96">
        <f t="shared" si="2"/>
        <v>13.728687986721944</v>
      </c>
    </row>
    <row r="70" spans="1:22" s="60" customFormat="1" ht="11.25">
      <c r="A70" s="51">
        <v>64</v>
      </c>
      <c r="B70" s="52"/>
      <c r="C70" s="53" t="s">
        <v>89</v>
      </c>
      <c r="D70" s="54" t="s">
        <v>28</v>
      </c>
      <c r="E70" s="104" t="s">
        <v>90</v>
      </c>
      <c r="F70" s="56">
        <v>43546</v>
      </c>
      <c r="G70" s="57" t="s">
        <v>37</v>
      </c>
      <c r="H70" s="68">
        <v>23</v>
      </c>
      <c r="I70" s="68">
        <v>1</v>
      </c>
      <c r="J70" s="84">
        <v>1</v>
      </c>
      <c r="K70" s="69">
        <v>7</v>
      </c>
      <c r="L70" s="73">
        <v>235</v>
      </c>
      <c r="M70" s="74">
        <v>14</v>
      </c>
      <c r="N70" s="87">
        <f>M70/J70</f>
        <v>14</v>
      </c>
      <c r="O70" s="92">
        <f t="shared" si="0"/>
        <v>16.785714285714285</v>
      </c>
      <c r="P70" s="58">
        <v>175</v>
      </c>
      <c r="Q70" s="59">
        <v>11</v>
      </c>
      <c r="R70" s="93">
        <f t="shared" si="5"/>
        <v>0.34285714285714286</v>
      </c>
      <c r="S70" s="93">
        <f t="shared" si="6"/>
        <v>0.2727272727272727</v>
      </c>
      <c r="T70" s="73">
        <v>41145.64</v>
      </c>
      <c r="U70" s="74">
        <v>3950</v>
      </c>
      <c r="V70" s="96">
        <f t="shared" si="2"/>
        <v>10.416617721518987</v>
      </c>
    </row>
    <row r="71" spans="1:22" s="60" customFormat="1" ht="11.25">
      <c r="A71" s="51">
        <v>65</v>
      </c>
      <c r="B71" s="52"/>
      <c r="C71" s="53" t="s">
        <v>91</v>
      </c>
      <c r="D71" s="54" t="s">
        <v>28</v>
      </c>
      <c r="E71" s="104" t="s">
        <v>92</v>
      </c>
      <c r="F71" s="56">
        <v>43553</v>
      </c>
      <c r="G71" s="57" t="s">
        <v>32</v>
      </c>
      <c r="H71" s="68">
        <v>205</v>
      </c>
      <c r="I71" s="68">
        <v>1</v>
      </c>
      <c r="J71" s="84">
        <v>1</v>
      </c>
      <c r="K71" s="69">
        <v>8</v>
      </c>
      <c r="L71" s="90">
        <v>120</v>
      </c>
      <c r="M71" s="91">
        <v>12</v>
      </c>
      <c r="N71" s="87">
        <f>M71/J71</f>
        <v>12</v>
      </c>
      <c r="O71" s="92">
        <f>L71/M71</f>
        <v>10</v>
      </c>
      <c r="P71" s="58">
        <v>646</v>
      </c>
      <c r="Q71" s="59">
        <v>85</v>
      </c>
      <c r="R71" s="93">
        <f t="shared" si="5"/>
        <v>-0.8142414860681114</v>
      </c>
      <c r="S71" s="93">
        <f t="shared" si="6"/>
        <v>-0.8588235294117647</v>
      </c>
      <c r="T71" s="97">
        <v>405229.07</v>
      </c>
      <c r="U71" s="98">
        <v>34341</v>
      </c>
      <c r="V71" s="96">
        <f>T71/U71</f>
        <v>11.800153460877668</v>
      </c>
    </row>
    <row r="72" spans="1:22" s="60" customFormat="1" ht="11.25">
      <c r="A72" s="51">
        <v>66</v>
      </c>
      <c r="B72" s="52"/>
      <c r="C72" s="53" t="s">
        <v>109</v>
      </c>
      <c r="D72" s="54" t="s">
        <v>26</v>
      </c>
      <c r="E72" s="104" t="s">
        <v>109</v>
      </c>
      <c r="F72" s="56">
        <v>43574</v>
      </c>
      <c r="G72" s="57" t="s">
        <v>42</v>
      </c>
      <c r="H72" s="68">
        <v>48</v>
      </c>
      <c r="I72" s="68">
        <v>1</v>
      </c>
      <c r="J72" s="84">
        <v>1</v>
      </c>
      <c r="K72" s="69">
        <v>4</v>
      </c>
      <c r="L72" s="90">
        <v>110</v>
      </c>
      <c r="M72" s="91">
        <v>11</v>
      </c>
      <c r="N72" s="87">
        <f>M72/J72</f>
        <v>11</v>
      </c>
      <c r="O72" s="92">
        <f>L72/M72</f>
        <v>10</v>
      </c>
      <c r="P72" s="58">
        <v>2488.1</v>
      </c>
      <c r="Q72" s="59">
        <v>508</v>
      </c>
      <c r="R72" s="93">
        <f t="shared" si="5"/>
        <v>-0.9557895582974961</v>
      </c>
      <c r="S72" s="93">
        <f t="shared" si="6"/>
        <v>-0.9783464566929134</v>
      </c>
      <c r="T72" s="90">
        <v>27502.24</v>
      </c>
      <c r="U72" s="91">
        <v>2359</v>
      </c>
      <c r="V72" s="96">
        <f>T72/U72</f>
        <v>11.658431538787623</v>
      </c>
    </row>
    <row r="73" spans="1:22" s="60" customFormat="1" ht="11.25">
      <c r="A73" s="51">
        <v>67</v>
      </c>
      <c r="B73" s="52"/>
      <c r="C73" s="53" t="s">
        <v>46</v>
      </c>
      <c r="D73" s="54" t="s">
        <v>28</v>
      </c>
      <c r="E73" s="104" t="s">
        <v>47</v>
      </c>
      <c r="F73" s="56">
        <v>42874</v>
      </c>
      <c r="G73" s="57" t="s">
        <v>39</v>
      </c>
      <c r="H73" s="68">
        <v>125</v>
      </c>
      <c r="I73" s="68">
        <v>1</v>
      </c>
      <c r="J73" s="84">
        <v>1</v>
      </c>
      <c r="K73" s="69">
        <v>20</v>
      </c>
      <c r="L73" s="90">
        <v>60</v>
      </c>
      <c r="M73" s="91">
        <v>6</v>
      </c>
      <c r="N73" s="87">
        <f>M73/J73</f>
        <v>6</v>
      </c>
      <c r="O73" s="92">
        <f>L73/M73</f>
        <v>10</v>
      </c>
      <c r="P73" s="58">
        <v>66</v>
      </c>
      <c r="Q73" s="59">
        <v>12</v>
      </c>
      <c r="R73" s="93">
        <f t="shared" si="5"/>
        <v>-0.09090909090909091</v>
      </c>
      <c r="S73" s="93">
        <f t="shared" si="6"/>
        <v>-0.5</v>
      </c>
      <c r="T73" s="90">
        <v>332410</v>
      </c>
      <c r="U73" s="91">
        <v>31859</v>
      </c>
      <c r="V73" s="96">
        <f>T73/U73</f>
        <v>10.433786371198092</v>
      </c>
    </row>
    <row r="74" spans="20:21" ht="11.25">
      <c r="T74" s="12"/>
      <c r="U74" s="11"/>
    </row>
    <row r="75" spans="20:21" ht="11.25">
      <c r="T75" s="12"/>
      <c r="U75" s="11"/>
    </row>
    <row r="76" spans="20:21" ht="11.25">
      <c r="T76" s="12"/>
      <c r="U76" s="11"/>
    </row>
    <row r="77" spans="20:21" ht="11.25">
      <c r="T77" s="12"/>
      <c r="U77" s="11"/>
    </row>
    <row r="78" spans="20:21" ht="11.25">
      <c r="T78" s="12"/>
      <c r="U78" s="11"/>
    </row>
    <row r="79" spans="20:21" ht="11.25">
      <c r="T79" s="12"/>
      <c r="U79" s="11"/>
    </row>
    <row r="80" spans="20:21" ht="11.25">
      <c r="T80" s="12"/>
      <c r="U80" s="11"/>
    </row>
    <row r="81" spans="20:21" ht="11.25">
      <c r="T81" s="12"/>
      <c r="U81" s="11"/>
    </row>
    <row r="82" spans="20:21" ht="11.25">
      <c r="T82" s="12"/>
      <c r="U82" s="11"/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Windows Kullanıcısı</cp:lastModifiedBy>
  <cp:lastPrinted>2019-05-25T10:12:45Z</cp:lastPrinted>
  <dcterms:created xsi:type="dcterms:W3CDTF">2006-03-15T09:07:04Z</dcterms:created>
  <dcterms:modified xsi:type="dcterms:W3CDTF">2019-05-25T11:36:26Z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