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23955" windowHeight="8910" tabRatio="595" activeTab="0"/>
  </bookViews>
  <sheets>
    <sheet name="12-18.4.2019 (hafta)" sheetId="1" r:id="rId1"/>
  </sheets>
  <definedNames>
    <definedName name="Excel_BuiltIn__FilterDatabase" localSheetId="0">'12-18.4.2019 (hafta)'!$A$1:$AE$75</definedName>
    <definedName name="_xlnm.Print_Area" localSheetId="0">'12-18.4.2019 (hafta)'!#REF!</definedName>
  </definedNames>
  <calcPr fullCalcOnLoad="1"/>
</workbook>
</file>

<file path=xl/sharedStrings.xml><?xml version="1.0" encoding="utf-8"?>
<sst xmlns="http://schemas.openxmlformats.org/spreadsheetml/2006/main" count="539" uniqueCount="244">
  <si>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</si>
  <si>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</si>
  <si>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</si>
  <si>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</si>
  <si>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</si>
  <si>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</si>
  <si>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</si>
  <si>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</si>
  <si>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ÖNCEKİ YILIN FİLMLERİ</t>
  </si>
  <si>
    <t>DUBLAJ</t>
  </si>
  <si>
    <t>3D</t>
  </si>
  <si>
    <t>ANİMASYON</t>
  </si>
  <si>
    <t>YERLİ</t>
  </si>
  <si>
    <t>MPAA</t>
  </si>
  <si>
    <t>STÜDYO</t>
  </si>
  <si>
    <t>YAPIM</t>
  </si>
  <si>
    <t>İTHALAT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</si>
  <si>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</si>
  <si>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</si>
  <si>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</si>
  <si>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</si>
  <si>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</si>
  <si>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</si>
  <si>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</si>
  <si>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</si>
  <si>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</si>
  <si>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</si>
  <si>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</si>
  <si>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</si>
  <si>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</si>
  <si>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</si>
  <si>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</si>
  <si>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P</t>
  </si>
  <si>
    <t>Universal</t>
  </si>
  <si>
    <t>UIP TURKEY</t>
  </si>
  <si>
    <t>YENİ</t>
  </si>
  <si>
    <t>15+</t>
  </si>
  <si>
    <t>7+13A</t>
  </si>
  <si>
    <t>Warner Bros.</t>
  </si>
  <si>
    <t>WARNER BROS. TURKEY</t>
  </si>
  <si>
    <t>Marvel</t>
  </si>
  <si>
    <t>7A</t>
  </si>
  <si>
    <t>CHANTIER FILMS</t>
  </si>
  <si>
    <t>G</t>
  </si>
  <si>
    <t>Paramount</t>
  </si>
  <si>
    <t>CGVMARS DAĞITIM</t>
  </si>
  <si>
    <t>BİR FİLM</t>
  </si>
  <si>
    <t>7+</t>
  </si>
  <si>
    <t>BKM</t>
  </si>
  <si>
    <t>Disney</t>
  </si>
  <si>
    <t>Walt Disney</t>
  </si>
  <si>
    <t>THE BOOKSHOP</t>
  </si>
  <si>
    <t>Mogambo</t>
  </si>
  <si>
    <t>FİLMARTI</t>
  </si>
  <si>
    <t>13+</t>
  </si>
  <si>
    <t>ÖZEN FİLM</t>
  </si>
  <si>
    <t>FABULA</t>
  </si>
  <si>
    <t>VİŞNE</t>
  </si>
  <si>
    <t>SİYAH BEYAZ</t>
  </si>
  <si>
    <t>BS DAĞITIM</t>
  </si>
  <si>
    <t>13+15A</t>
  </si>
  <si>
    <t>MC FİLM</t>
  </si>
  <si>
    <t>THE NUT JOB 2: NUTTY BY NATURE</t>
  </si>
  <si>
    <t>Lotte</t>
  </si>
  <si>
    <t>Filmartı</t>
  </si>
  <si>
    <t>FINDIK İŞİ 2</t>
  </si>
  <si>
    <t>KURMACA</t>
  </si>
  <si>
    <t>HAPPY FAMILY</t>
  </si>
  <si>
    <t>18+</t>
  </si>
  <si>
    <t>BOONIE BEARS: THE BIG TOP SECRET</t>
  </si>
  <si>
    <t>Fantawild</t>
  </si>
  <si>
    <t>AY KARDEŞLER 3: SİRKTE CURCUNA</t>
  </si>
  <si>
    <t>Ambient</t>
  </si>
  <si>
    <t>MUTLU CANAVAR AİLESİ</t>
  </si>
  <si>
    <t>VISAGES VILLAGES</t>
  </si>
  <si>
    <t>Cine Tamaris</t>
  </si>
  <si>
    <t>MEKANLAR VE YÜZLER</t>
  </si>
  <si>
    <t>13A</t>
  </si>
  <si>
    <t>Indigo</t>
  </si>
  <si>
    <t>Carpe Diem</t>
  </si>
  <si>
    <t>CGVMars</t>
  </si>
  <si>
    <t>M&amp;M</t>
  </si>
  <si>
    <t>DC Comics</t>
  </si>
  <si>
    <t>Memento</t>
  </si>
  <si>
    <t>ZEYNO</t>
  </si>
  <si>
    <t>Caligari</t>
  </si>
  <si>
    <t>Dijital Yapım Evi</t>
  </si>
  <si>
    <t>BEFORE I FALL</t>
  </si>
  <si>
    <t>Awesomeness</t>
  </si>
  <si>
    <t>BEN ÖLMEDEN ÖNCE</t>
  </si>
  <si>
    <t>Dijital Sanatlar</t>
  </si>
  <si>
    <t>Alphaville</t>
  </si>
  <si>
    <t>Jafar Panahi</t>
  </si>
  <si>
    <t>Big Indie</t>
  </si>
  <si>
    <t>DIVAS ASTES</t>
  </si>
  <si>
    <t>İKİ KAFADAR</t>
  </si>
  <si>
    <t>Licencing Brands</t>
  </si>
  <si>
    <t>KARAVAN</t>
  </si>
  <si>
    <t>Indiana Prodoction</t>
  </si>
  <si>
    <t>DEEP</t>
  </si>
  <si>
    <t>DİP DİP: BİR OKYANUS MACERASI</t>
  </si>
  <si>
    <t>The Thinklab</t>
  </si>
  <si>
    <t>Boo</t>
  </si>
  <si>
    <t>CJET</t>
  </si>
  <si>
    <t>İSTANBUL MUHAFIZLARI</t>
  </si>
  <si>
    <t>Neher</t>
  </si>
  <si>
    <t>RAFADAN TAYFA</t>
  </si>
  <si>
    <t>ISF</t>
  </si>
  <si>
    <t>DELİLER</t>
  </si>
  <si>
    <t>Angel Film</t>
  </si>
  <si>
    <t>KARDEŞLER</t>
  </si>
  <si>
    <t>Atay Film</t>
  </si>
  <si>
    <t>DEN SKYLDIGE</t>
  </si>
  <si>
    <t>Nordisk</t>
  </si>
  <si>
    <t>SUÇLU</t>
  </si>
  <si>
    <t>SİHİRBAZIN BALONLARI</t>
  </si>
  <si>
    <t>AHI VIENE CASCARRABIAS</t>
  </si>
  <si>
    <t>Prime Focus</t>
  </si>
  <si>
    <t>XIONG CHU MO, BIAN XIN JI</t>
  </si>
  <si>
    <t>Fanta</t>
  </si>
  <si>
    <t>AYI KARDEŞLER: EYVAH AYILAR KÜÇÜLDÜ!</t>
  </si>
  <si>
    <t>BEAUTIFUL BOY</t>
  </si>
  <si>
    <t>GÜZEL OĞLUM</t>
  </si>
  <si>
    <t>THE LEISURE SEEKER</t>
  </si>
  <si>
    <t>SE ROKH</t>
  </si>
  <si>
    <t>3 HAYAT</t>
  </si>
  <si>
    <t>SÜPER AYI</t>
  </si>
  <si>
    <t>Ytinifni</t>
  </si>
  <si>
    <t>XI HA YING XIONG</t>
  </si>
  <si>
    <t>MANBIKI KAZOKU</t>
  </si>
  <si>
    <t>ÇİÇERO</t>
  </si>
  <si>
    <t>HODJA FRA PJORT</t>
  </si>
  <si>
    <t>UÇAN HALI VE KAYIP ELMAS</t>
  </si>
  <si>
    <t>ARAKÇILAR</t>
  </si>
  <si>
    <t>CAPHARNAUM</t>
  </si>
  <si>
    <t>Bİ FİLM</t>
  </si>
  <si>
    <t>KEFERNAHUM</t>
  </si>
  <si>
    <t>DOGMAN</t>
  </si>
  <si>
    <t>Archimede</t>
  </si>
  <si>
    <t>Fuji</t>
  </si>
  <si>
    <t>WERK OHNE AUTOR</t>
  </si>
  <si>
    <t>ASLA GÖZLERİNİ KAÇIRMA</t>
  </si>
  <si>
    <t>CAMP COOL KIDS</t>
  </si>
  <si>
    <t>YAZZ</t>
  </si>
  <si>
    <t>COOL ÇOCUKLAR KAMPTA</t>
  </si>
  <si>
    <t>Film Incito</t>
  </si>
  <si>
    <t>AT ETERNITY'S GATE</t>
  </si>
  <si>
    <t>SONSUZLUĞUN KAPISINDA</t>
  </si>
  <si>
    <t>Jon Kılık</t>
  </si>
  <si>
    <t>HEP YEK 3</t>
  </si>
  <si>
    <t>ASTERIX: LE SECRET DE LA POTION MAGIQUE</t>
  </si>
  <si>
    <t>ASTERİKS: SİHİRLİ İKSİRİN SIRRI</t>
  </si>
  <si>
    <t>SİBEL</t>
  </si>
  <si>
    <t>SNEZHNAYA KOROLEVA: ZAZERKALE</t>
  </si>
  <si>
    <t>Central</t>
  </si>
  <si>
    <t>BG FİLM</t>
  </si>
  <si>
    <t>KARLAR KRALİÇESİ 4</t>
  </si>
  <si>
    <t>TME FILMS</t>
  </si>
  <si>
    <t>TABALUGA</t>
  </si>
  <si>
    <t>Filma0</t>
  </si>
  <si>
    <t>ÖLDÜR BENİ SEVGİLİM</t>
  </si>
  <si>
    <t>MUTLU LAZZARO</t>
  </si>
  <si>
    <t>LAZZARO FELICE</t>
  </si>
  <si>
    <t>MUSABBAR</t>
  </si>
  <si>
    <t>Makinist</t>
  </si>
  <si>
    <t>TODOS LO SEBEN</t>
  </si>
  <si>
    <t>HERKES BİLİYOR</t>
  </si>
  <si>
    <t>SNOWTIME! 2</t>
  </si>
  <si>
    <t>KARTOPU SAVAŞLARI 2</t>
  </si>
  <si>
    <t>KONA FER I STRIA</t>
  </si>
  <si>
    <t>Slot Machine</t>
  </si>
  <si>
    <t>WOMAN AT WAR</t>
  </si>
  <si>
    <t>CAPTAIN MARVEL</t>
  </si>
  <si>
    <t>Tempest</t>
  </si>
  <si>
    <t>Mars</t>
  </si>
  <si>
    <t>M6 Studios</t>
  </si>
  <si>
    <t>Pergamon</t>
  </si>
  <si>
    <t>Tempesta</t>
  </si>
  <si>
    <t>TÜRK İŞİ DONDURMA</t>
  </si>
  <si>
    <t>WONDER PARK</t>
  </si>
  <si>
    <t>MUCİZELER PARKI</t>
  </si>
  <si>
    <t>MIRAI NO MIRAI</t>
  </si>
  <si>
    <t>Studio Chiziu</t>
  </si>
  <si>
    <t>MIRAI</t>
  </si>
  <si>
    <t>VOLKI IOVTSY. KHOD SVINEY</t>
  </si>
  <si>
    <t>CTB</t>
  </si>
  <si>
    <t>KUZULAR KURTLARA KARŞI 2</t>
  </si>
  <si>
    <t>ŞEYTAN-İ İNS</t>
  </si>
  <si>
    <t>Suare</t>
  </si>
  <si>
    <t>BAB BU ALEM Bİ ALEM</t>
  </si>
  <si>
    <t>Elith Medya</t>
  </si>
  <si>
    <t>US</t>
  </si>
  <si>
    <t>BİZ</t>
  </si>
  <si>
    <t>Monkeypaw</t>
  </si>
  <si>
    <t>Ikon</t>
  </si>
  <si>
    <t>DER KLEINE DRACHE KOKOSNUSS - AUF IN DEN DSCHUNGEL!</t>
  </si>
  <si>
    <t>SEVİMLİ EJDERHA KOKONAT: ORMANDA ŞENLİK</t>
  </si>
  <si>
    <t>LORO</t>
  </si>
  <si>
    <t>KURSK</t>
  </si>
  <si>
    <t>DELİ VE DAHİ</t>
  </si>
  <si>
    <t>THE PROFFESSOR AND THE MADMAN</t>
  </si>
  <si>
    <t>ZOO WARS 2</t>
  </si>
  <si>
    <t>Wownow</t>
  </si>
  <si>
    <t>JUMBO</t>
  </si>
  <si>
    <t>ŞEYTAN OYUNU</t>
  </si>
  <si>
    <t>BANA BİR AŞK ŞARKISI SÖYLE</t>
  </si>
  <si>
    <t>BANA BİER AŞK ŞARKISI SÖYLE</t>
  </si>
  <si>
    <t>Hüzzam</t>
  </si>
  <si>
    <t>THE OLD MAN &amp; THE GUN</t>
  </si>
  <si>
    <t>İHTİYAR ADAM VE SİLAH</t>
  </si>
  <si>
    <t>Conde</t>
  </si>
  <si>
    <t xml:space="preserve">Hann </t>
  </si>
  <si>
    <t>HABABAM SINIFI: YENİDEN</t>
  </si>
  <si>
    <t>BENDEN HİKAYESİ</t>
  </si>
  <si>
    <t>ONUR BARIŞ</t>
  </si>
  <si>
    <t>SUÇ UNSURU</t>
  </si>
  <si>
    <t>Varyete</t>
  </si>
  <si>
    <t>DUMBO</t>
  </si>
  <si>
    <t>PET SEMATARY</t>
  </si>
  <si>
    <t>HAYVAN MEZARLIĞI</t>
  </si>
  <si>
    <t>SHAZAM!</t>
  </si>
  <si>
    <t>SHAZAM! 6 GÜÇ</t>
  </si>
  <si>
    <t>BABA BU ALEM Bİ ALEM</t>
  </si>
  <si>
    <t>AŞGAR: CİN VADİSİ</t>
  </si>
  <si>
    <t>DER GOLDENE HANDSCHUH</t>
  </si>
  <si>
    <t>Herman Weigel</t>
  </si>
  <si>
    <t>ALTIN ELDİVEN</t>
  </si>
  <si>
    <t>NKB</t>
  </si>
  <si>
    <t>HELLBOY</t>
  </si>
  <si>
    <t>BIG TRIP</t>
  </si>
  <si>
    <t>ÇINAR</t>
  </si>
  <si>
    <t>BÜYÜK MACERA</t>
  </si>
  <si>
    <t>Çınar</t>
  </si>
  <si>
    <t>Hollywood</t>
  </si>
  <si>
    <t>Fastnet</t>
  </si>
  <si>
    <t>Belga</t>
  </si>
  <si>
    <t>AFTER</t>
  </si>
  <si>
    <t>KAPI</t>
  </si>
  <si>
    <t>TAFF</t>
  </si>
  <si>
    <t>MAZLUM KUZEY &amp; KUDDUSİ 2</t>
  </si>
  <si>
    <t>Eyes Yapım</t>
  </si>
  <si>
    <t>ŞİPŞAK AİLE</t>
  </si>
  <si>
    <t>INSTANT FAMILY</t>
  </si>
  <si>
    <t>12 - 18  NİSAN 2019 / 15. VİZYON HAFTASI</t>
  </si>
</sst>
</file>

<file path=xl/styles.xml><?xml version="1.0" encoding="utf-8"?>
<styleSheet xmlns="http://schemas.openxmlformats.org/spreadsheetml/2006/main">
  <numFmts count="4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\-??\ _T_L_-;_-@_-"/>
    <numFmt numFmtId="173" formatCode="_(* #,##0.00_);_(* \(#,##0.00\);_(* \-??_);_(@_)"/>
    <numFmt numFmtId="174" formatCode="d\ mmmm\ yy;@"/>
    <numFmt numFmtId="175" formatCode="_-* #,##0.00&quot; ₺&quot;_-;\-* #,##0.00&quot; ₺&quot;_-;_-* \-??&quot; ₺&quot;_-;_-@_-"/>
    <numFmt numFmtId="176" formatCode="_-* #,##0.00\ _Y_T_L_-;\-* #,##0.00\ _Y_T_L_-;_-* \-??\ _Y_T_L_-;_-@_-"/>
    <numFmt numFmtId="177" formatCode="0\ %"/>
    <numFmt numFmtId="178" formatCode="dd/mm/yyyy"/>
    <numFmt numFmtId="179" formatCode="dd/mm/yy;@"/>
    <numFmt numFmtId="180" formatCode="0\ %\ "/>
    <numFmt numFmtId="181" formatCode="hh:mm:ss\ AM/PM"/>
    <numFmt numFmtId="182" formatCode="_ * #,##0.00_)&quot; TRY&quot;_ ;_ * \(#,##0.00&quot;) TRY&quot;_ ;_ * \-??_)&quot; TRY&quot;_ ;_ @_ "/>
    <numFmt numFmtId="183" formatCode="_-* #,##0.00\ _₺_-;\-* #,##0.00\ _₺_-;_-* \-??\ _₺_-;_-@_-"/>
    <numFmt numFmtId="184" formatCode="dd/mmm"/>
    <numFmt numFmtId="185" formatCode="0.00\ %"/>
    <numFmt numFmtId="186" formatCode="#,##0.00\ \ "/>
    <numFmt numFmtId="187" formatCode="#,##0\ "/>
    <numFmt numFmtId="188" formatCode="#,##0.00\ &quot;TL&quot;"/>
    <numFmt numFmtId="189" formatCode="_ * #,##0.00_)\ &quot;TRY&quot;_ ;_ * \(#,##0.00\)\ &quot;TRY&quot;_ ;_ * &quot;-&quot;??_)\ &quot;TRY&quot;_ ;_ @_ "/>
    <numFmt numFmtId="190" formatCode="#,##0\ \ "/>
    <numFmt numFmtId="191" formatCode="_-* #,##0\ _T_L_-;\-* #,##0\ _T_L_-;_-* &quot;-&quot;??\ _T_L_-;_-@_-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€-2]\ #,##0.00_);[Red]\([$€-2]\ #,##0.00\)"/>
    <numFmt numFmtId="196" formatCode="mmm/yyyy"/>
    <numFmt numFmtId="197" formatCode="dd/mm/yyyy;@"/>
    <numFmt numFmtId="198" formatCode="_ * #,##0.00_)\ _T_R_Y_ ;_ * \(#,##0.00\)\ _T_R_Y_ ;_ * &quot;-&quot;??_)\ _T_R_Y_ ;_ @_ "/>
  </numFmts>
  <fonts count="91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b/>
      <sz val="5"/>
      <color indexed="10"/>
      <name val="Corbel"/>
      <family val="2"/>
    </font>
    <font>
      <b/>
      <u val="single"/>
      <sz val="5"/>
      <name val="Corbel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b/>
      <sz val="5"/>
      <name val="Wingdings 2"/>
      <family val="1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5"/>
      <name val="Wingdings 2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40"/>
      <name val="Calibri"/>
      <family val="2"/>
    </font>
    <font>
      <sz val="7"/>
      <color indexed="23"/>
      <name val="Calibri"/>
      <family val="2"/>
    </font>
    <font>
      <sz val="5"/>
      <color indexed="8"/>
      <name val="Calibri"/>
      <family val="2"/>
    </font>
    <font>
      <sz val="7"/>
      <color indexed="8"/>
      <name val="Calibri"/>
      <family val="2"/>
    </font>
    <font>
      <sz val="7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00B0F0"/>
      <name val="Calibri"/>
      <family val="2"/>
    </font>
    <font>
      <b/>
      <sz val="7"/>
      <color theme="0" tint="-0.4999699890613556"/>
      <name val="Calibri"/>
      <family val="2"/>
    </font>
    <font>
      <sz val="7"/>
      <color theme="0" tint="-0.4999699890613556"/>
      <name val="Calibri"/>
      <family val="2"/>
    </font>
    <font>
      <sz val="5"/>
      <color theme="1"/>
      <name val="Calibri"/>
      <family val="2"/>
    </font>
    <font>
      <sz val="7"/>
      <color theme="1"/>
      <name val="Calibri"/>
      <family val="2"/>
    </font>
    <font>
      <sz val="7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18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68" fillId="20" borderId="5" applyNumberFormat="0" applyAlignment="0" applyProtection="0"/>
    <xf numFmtId="0" fontId="3" fillId="0" borderId="0">
      <alignment/>
      <protection/>
    </xf>
    <xf numFmtId="0" fontId="32" fillId="21" borderId="0" applyNumberFormat="0" applyBorder="0" applyAlignment="0" applyProtection="0"/>
    <xf numFmtId="0" fontId="69" fillId="22" borderId="6" applyNumberFormat="0" applyAlignment="0" applyProtection="0"/>
    <xf numFmtId="0" fontId="70" fillId="20" borderId="6" applyNumberFormat="0" applyAlignment="0" applyProtection="0"/>
    <xf numFmtId="0" fontId="71" fillId="23" borderId="7" applyNumberFormat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25" borderId="0" applyNumberFormat="0" applyBorder="0" applyAlignment="0" applyProtection="0"/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26" borderId="8" applyNumberFormat="0" applyFont="0" applyAlignment="0" applyProtection="0"/>
    <xf numFmtId="0" fontId="75" fillId="27" borderId="0" applyNumberFormat="0" applyBorder="0" applyAlignment="0" applyProtection="0"/>
    <xf numFmtId="0" fontId="4" fillId="28" borderId="9">
      <alignment horizontal="center" vertical="center"/>
      <protection/>
    </xf>
    <xf numFmtId="182" fontId="0" fillId="0" borderId="0" applyFill="0" applyBorder="0" applyAlignment="0" applyProtection="0"/>
    <xf numFmtId="42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76" fillId="0" borderId="10" applyNumberFormat="0" applyFill="0" applyAlignment="0" applyProtection="0"/>
    <xf numFmtId="0" fontId="77" fillId="0" borderId="0" applyNumberForma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60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6" fontId="0" fillId="0" borderId="0" applyFill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</cellStyleXfs>
  <cellXfs count="171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78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9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3" fontId="11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2" fillId="35" borderId="0" xfId="0" applyFont="1" applyFill="1" applyAlignment="1">
      <alignment vertical="center"/>
    </xf>
    <xf numFmtId="0" fontId="12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left" vertical="center"/>
    </xf>
    <xf numFmtId="0" fontId="13" fillId="35" borderId="0" xfId="0" applyFont="1" applyFill="1" applyAlignment="1">
      <alignment vertical="center"/>
    </xf>
    <xf numFmtId="179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8" fillId="35" borderId="0" xfId="0" applyNumberFormat="1" applyFont="1" applyFill="1" applyAlignment="1">
      <alignment vertical="center"/>
    </xf>
    <xf numFmtId="0" fontId="8" fillId="35" borderId="0" xfId="0" applyNumberFormat="1" applyFont="1" applyFill="1" applyAlignment="1">
      <alignment horizontal="center" vertical="center"/>
    </xf>
    <xf numFmtId="0" fontId="8" fillId="35" borderId="0" xfId="0" applyNumberFormat="1" applyFont="1" applyFill="1" applyAlignment="1">
      <alignment horizontal="left" vertical="center"/>
    </xf>
    <xf numFmtId="0" fontId="0" fillId="35" borderId="0" xfId="0" applyNumberFormat="1" applyFont="1" applyFill="1" applyAlignment="1">
      <alignment vertical="center"/>
    </xf>
    <xf numFmtId="179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8" fillId="35" borderId="0" xfId="0" applyFont="1" applyFill="1" applyBorder="1" applyAlignment="1" applyProtection="1">
      <alignment horizontal="center" vertical="center"/>
      <protection locked="0"/>
    </xf>
    <xf numFmtId="1" fontId="19" fillId="35" borderId="0" xfId="71" applyNumberFormat="1" applyFont="1" applyFill="1" applyBorder="1" applyAlignment="1" applyProtection="1">
      <alignment horizontal="center" vertical="center"/>
      <protection locked="0"/>
    </xf>
    <xf numFmtId="0" fontId="14" fillId="35" borderId="0" xfId="0" applyFont="1" applyFill="1" applyBorder="1" applyAlignment="1" applyProtection="1">
      <alignment horizontal="left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79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20" fillId="36" borderId="12" xfId="0" applyNumberFormat="1" applyFont="1" applyFill="1" applyBorder="1" applyAlignment="1" applyProtection="1">
      <alignment horizontal="center" wrapText="1"/>
      <protection locked="0"/>
    </xf>
    <xf numFmtId="172" fontId="21" fillId="36" borderId="12" xfId="44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72" fontId="22" fillId="36" borderId="12" xfId="44" applyFont="1" applyFill="1" applyBorder="1" applyAlignment="1" applyProtection="1">
      <alignment horizontal="center"/>
      <protection locked="0"/>
    </xf>
    <xf numFmtId="179" fontId="21" fillId="36" borderId="12" xfId="0" applyNumberFormat="1" applyFont="1" applyFill="1" applyBorder="1" applyAlignment="1" applyProtection="1">
      <alignment horizontal="center"/>
      <protection locked="0"/>
    </xf>
    <xf numFmtId="0" fontId="21" fillId="36" borderId="12" xfId="0" applyFont="1" applyFill="1" applyBorder="1" applyAlignment="1" applyProtection="1">
      <alignment horizontal="center"/>
      <protection locked="0"/>
    </xf>
    <xf numFmtId="0" fontId="20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20" fillId="36" borderId="13" xfId="0" applyNumberFormat="1" applyFont="1" applyFill="1" applyBorder="1" applyAlignment="1" applyProtection="1">
      <alignment horizontal="center" vertical="center"/>
      <protection/>
    </xf>
    <xf numFmtId="172" fontId="21" fillId="36" borderId="13" xfId="44" applyFont="1" applyFill="1" applyBorder="1" applyAlignment="1" applyProtection="1">
      <alignment horizontal="center" vertical="center"/>
      <protection/>
    </xf>
    <xf numFmtId="0" fontId="22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22" fillId="36" borderId="13" xfId="0" applyNumberFormat="1" applyFont="1" applyFill="1" applyBorder="1" applyAlignment="1" applyProtection="1">
      <alignment horizontal="center" vertical="center" wrapText="1"/>
      <protection/>
    </xf>
    <xf numFmtId="179" fontId="21" fillId="36" borderId="13" xfId="0" applyNumberFormat="1" applyFont="1" applyFill="1" applyBorder="1" applyAlignment="1" applyProtection="1">
      <alignment horizontal="center" vertical="center" textRotation="90"/>
      <protection/>
    </xf>
    <xf numFmtId="0" fontId="21" fillId="36" borderId="13" xfId="0" applyFont="1" applyFill="1" applyBorder="1" applyAlignment="1" applyProtection="1">
      <alignment horizontal="center" vertical="center"/>
      <protection/>
    </xf>
    <xf numFmtId="0" fontId="21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21" fillId="36" borderId="13" xfId="0" applyNumberFormat="1" applyFont="1" applyFill="1" applyBorder="1" applyAlignment="1" applyProtection="1">
      <alignment horizontal="center" vertical="center" wrapText="1"/>
      <protection/>
    </xf>
    <xf numFmtId="3" fontId="21" fillId="36" borderId="13" xfId="0" applyNumberFormat="1" applyFont="1" applyFill="1" applyBorder="1" applyAlignment="1" applyProtection="1">
      <alignment horizontal="center" vertical="center" wrapText="1"/>
      <protection/>
    </xf>
    <xf numFmtId="3" fontId="21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20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5" fillId="35" borderId="14" xfId="0" applyNumberFormat="1" applyFont="1" applyFill="1" applyBorder="1" applyAlignment="1" applyProtection="1">
      <alignment horizontal="center" vertical="center"/>
      <protection/>
    </xf>
    <xf numFmtId="181" fontId="26" fillId="0" borderId="14" xfId="0" applyNumberFormat="1" applyFont="1" applyFill="1" applyBorder="1" applyAlignment="1">
      <alignment vertical="center"/>
    </xf>
    <xf numFmtId="0" fontId="27" fillId="0" borderId="14" xfId="0" applyNumberFormat="1" applyFont="1" applyFill="1" applyBorder="1" applyAlignment="1" applyProtection="1">
      <alignment horizontal="center" vertical="center"/>
      <protection/>
    </xf>
    <xf numFmtId="0" fontId="28" fillId="0" borderId="14" xfId="0" applyNumberFormat="1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" fontId="30" fillId="0" borderId="14" xfId="44" applyNumberFormat="1" applyFont="1" applyFill="1" applyBorder="1" applyAlignment="1" applyProtection="1">
      <alignment horizontal="right" vertical="center"/>
      <protection locked="0"/>
    </xf>
    <xf numFmtId="3" fontId="30" fillId="0" borderId="14" xfId="44" applyNumberFormat="1" applyFont="1" applyFill="1" applyBorder="1" applyAlignment="1" applyProtection="1">
      <alignment horizontal="right" vertical="center"/>
      <protection locked="0"/>
    </xf>
    <xf numFmtId="0" fontId="31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1" fontId="28" fillId="0" borderId="14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 applyProtection="1">
      <alignment horizontal="left" vertical="center"/>
      <protection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 horizontal="center" vertical="center"/>
      <protection/>
    </xf>
    <xf numFmtId="2" fontId="28" fillId="0" borderId="14" xfId="0" applyNumberFormat="1" applyFont="1" applyFill="1" applyBorder="1" applyAlignment="1">
      <alignment horizontal="center" vertical="center"/>
    </xf>
    <xf numFmtId="181" fontId="29" fillId="0" borderId="14" xfId="0" applyNumberFormat="1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/>
    </xf>
    <xf numFmtId="3" fontId="30" fillId="0" borderId="14" xfId="46" applyNumberFormat="1" applyFont="1" applyFill="1" applyBorder="1" applyAlignment="1" applyProtection="1">
      <alignment horizontal="right" vertical="center"/>
      <protection locked="0"/>
    </xf>
    <xf numFmtId="0" fontId="31" fillId="35" borderId="14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" fontId="78" fillId="0" borderId="14" xfId="65" applyNumberFormat="1" applyFont="1" applyFill="1" applyBorder="1" applyAlignment="1" applyProtection="1">
      <alignment horizontal="right" vertical="center"/>
      <protection/>
    </xf>
    <xf numFmtId="3" fontId="78" fillId="0" borderId="14" xfId="65" applyNumberFormat="1" applyFont="1" applyFill="1" applyBorder="1" applyAlignment="1" applyProtection="1">
      <alignment horizontal="right" vertical="center"/>
      <protection/>
    </xf>
    <xf numFmtId="4" fontId="78" fillId="0" borderId="14" xfId="44" applyNumberFormat="1" applyFont="1" applyFill="1" applyBorder="1" applyAlignment="1" applyProtection="1">
      <alignment horizontal="right" vertical="center"/>
      <protection locked="0"/>
    </xf>
    <xf numFmtId="3" fontId="78" fillId="0" borderId="14" xfId="44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33" fillId="35" borderId="0" xfId="0" applyFont="1" applyFill="1" applyAlignment="1">
      <alignment horizontal="center" vertical="center"/>
    </xf>
    <xf numFmtId="0" fontId="30" fillId="36" borderId="12" xfId="0" applyFont="1" applyFill="1" applyBorder="1" applyAlignment="1" applyProtection="1">
      <alignment horizontal="center"/>
      <protection locked="0"/>
    </xf>
    <xf numFmtId="0" fontId="7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78" fillId="0" borderId="14" xfId="45" applyNumberFormat="1" applyFont="1" applyFill="1" applyBorder="1" applyAlignment="1" applyProtection="1">
      <alignment horizontal="right" vertical="center" shrinkToFit="1"/>
      <protection/>
    </xf>
    <xf numFmtId="3" fontId="78" fillId="0" borderId="14" xfId="45" applyNumberFormat="1" applyFont="1" applyFill="1" applyBorder="1" applyAlignment="1" applyProtection="1">
      <alignment horizontal="right" vertical="center" shrinkToFit="1"/>
      <protection/>
    </xf>
    <xf numFmtId="0" fontId="80" fillId="35" borderId="0" xfId="0" applyFont="1" applyFill="1" applyAlignment="1">
      <alignment horizontal="center" vertical="center"/>
    </xf>
    <xf numFmtId="0" fontId="81" fillId="35" borderId="0" xfId="0" applyNumberFormat="1" applyFont="1" applyFill="1" applyAlignment="1">
      <alignment horizontal="center" vertical="center"/>
    </xf>
    <xf numFmtId="0" fontId="82" fillId="35" borderId="0" xfId="0" applyFont="1" applyFill="1" applyBorder="1" applyAlignment="1" applyProtection="1">
      <alignment horizontal="center" vertical="center"/>
      <protection locked="0"/>
    </xf>
    <xf numFmtId="0" fontId="83" fillId="36" borderId="12" xfId="0" applyFont="1" applyFill="1" applyBorder="1" applyAlignment="1" applyProtection="1">
      <alignment horizontal="center"/>
      <protection locked="0"/>
    </xf>
    <xf numFmtId="0" fontId="83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84" fillId="35" borderId="0" xfId="0" applyNumberFormat="1" applyFont="1" applyFill="1" applyBorder="1" applyAlignment="1" applyProtection="1">
      <alignment horizontal="center" vertical="center"/>
      <protection/>
    </xf>
    <xf numFmtId="0" fontId="85" fillId="0" borderId="14" xfId="0" applyFont="1" applyFill="1" applyBorder="1" applyAlignment="1">
      <alignment horizontal="center" vertical="center"/>
    </xf>
    <xf numFmtId="0" fontId="85" fillId="0" borderId="14" xfId="0" applyFont="1" applyFill="1" applyBorder="1" applyAlignment="1" applyProtection="1">
      <alignment horizontal="center" vertical="center" shrinkToFit="1"/>
      <protection/>
    </xf>
    <xf numFmtId="0" fontId="85" fillId="0" borderId="14" xfId="82" applyFont="1" applyFill="1" applyBorder="1" applyAlignment="1" applyProtection="1">
      <alignment horizontal="center" vertical="center"/>
      <protection locked="0"/>
    </xf>
    <xf numFmtId="0" fontId="85" fillId="0" borderId="14" xfId="0" applyFont="1" applyFill="1" applyBorder="1" applyAlignment="1" applyProtection="1">
      <alignment horizontal="center" vertical="center"/>
      <protection locked="0"/>
    </xf>
    <xf numFmtId="3" fontId="6" fillId="0" borderId="14" xfId="133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82" applyFont="1" applyFill="1" applyBorder="1" applyAlignment="1" applyProtection="1">
      <alignment horizontal="center" vertical="center"/>
      <protection locked="0"/>
    </xf>
    <xf numFmtId="4" fontId="23" fillId="0" borderId="14" xfId="44" applyNumberFormat="1" applyFont="1" applyFill="1" applyBorder="1" applyAlignment="1" applyProtection="1">
      <alignment horizontal="right" vertical="center"/>
      <protection locked="0"/>
    </xf>
    <xf numFmtId="3" fontId="23" fillId="0" borderId="14" xfId="44" applyNumberFormat="1" applyFont="1" applyFill="1" applyBorder="1" applyAlignment="1" applyProtection="1">
      <alignment horizontal="right" vertical="center"/>
      <protection locked="0"/>
    </xf>
    <xf numFmtId="2" fontId="6" fillId="0" borderId="14" xfId="133" applyNumberFormat="1" applyFont="1" applyFill="1" applyBorder="1" applyAlignment="1" applyProtection="1">
      <alignment horizontal="right" vertical="center"/>
      <protection/>
    </xf>
    <xf numFmtId="177" fontId="6" fillId="0" borderId="14" xfId="135" applyNumberFormat="1" applyFont="1" applyFill="1" applyBorder="1" applyAlignment="1" applyProtection="1">
      <alignment horizontal="right" vertical="center"/>
      <protection/>
    </xf>
    <xf numFmtId="4" fontId="23" fillId="0" borderId="14" xfId="46" applyNumberFormat="1" applyFont="1" applyFill="1" applyBorder="1" applyAlignment="1" applyProtection="1">
      <alignment horizontal="right" vertical="center"/>
      <protection locked="0"/>
    </xf>
    <xf numFmtId="3" fontId="23" fillId="0" borderId="14" xfId="46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4" fontId="23" fillId="0" borderId="14" xfId="65" applyNumberFormat="1" applyFont="1" applyFill="1" applyBorder="1" applyAlignment="1" applyProtection="1">
      <alignment horizontal="right" vertical="center"/>
      <protection/>
    </xf>
    <xf numFmtId="3" fontId="23" fillId="0" borderId="14" xfId="65" applyNumberFormat="1" applyFont="1" applyFill="1" applyBorder="1" applyAlignment="1" applyProtection="1">
      <alignment horizontal="right" vertical="center"/>
      <protection/>
    </xf>
    <xf numFmtId="4" fontId="23" fillId="0" borderId="14" xfId="45" applyNumberFormat="1" applyFont="1" applyFill="1" applyBorder="1" applyAlignment="1" applyProtection="1">
      <alignment horizontal="right" vertical="center"/>
      <protection locked="0"/>
    </xf>
    <xf numFmtId="3" fontId="23" fillId="0" borderId="14" xfId="45" applyNumberFormat="1" applyFont="1" applyFill="1" applyBorder="1" applyAlignment="1" applyProtection="1">
      <alignment horizontal="right" vertical="center"/>
      <protection locked="0"/>
    </xf>
    <xf numFmtId="4" fontId="23" fillId="0" borderId="14" xfId="0" applyNumberFormat="1" applyFont="1" applyFill="1" applyBorder="1" applyAlignment="1" applyProtection="1">
      <alignment horizontal="right" vertical="center" shrinkToFit="1"/>
      <protection/>
    </xf>
    <xf numFmtId="3" fontId="23" fillId="0" borderId="14" xfId="45" applyNumberFormat="1" applyFont="1" applyFill="1" applyBorder="1" applyAlignment="1" applyProtection="1">
      <alignment horizontal="right" vertical="center" shrinkToFit="1"/>
      <protection locked="0"/>
    </xf>
    <xf numFmtId="4" fontId="23" fillId="0" borderId="14" xfId="122" applyNumberFormat="1" applyFont="1" applyFill="1" applyBorder="1" applyAlignment="1" applyProtection="1">
      <alignment horizontal="right" vertical="center"/>
      <protection locked="0"/>
    </xf>
    <xf numFmtId="3" fontId="23" fillId="0" borderId="14" xfId="122" applyNumberFormat="1" applyFont="1" applyFill="1" applyBorder="1" applyAlignment="1" applyProtection="1">
      <alignment horizontal="right" vertical="center"/>
      <protection locked="0"/>
    </xf>
    <xf numFmtId="4" fontId="23" fillId="0" borderId="14" xfId="45" applyNumberFormat="1" applyFont="1" applyFill="1" applyBorder="1" applyAlignment="1" applyProtection="1">
      <alignment horizontal="right" vertical="center" shrinkToFit="1"/>
      <protection locked="0"/>
    </xf>
    <xf numFmtId="0" fontId="28" fillId="0" borderId="14" xfId="0" applyNumberFormat="1" applyFont="1" applyFill="1" applyBorder="1" applyAlignment="1" applyProtection="1">
      <alignment horizontal="center" vertical="center"/>
      <protection/>
    </xf>
    <xf numFmtId="2" fontId="28" fillId="0" borderId="14" xfId="0" applyNumberFormat="1" applyFont="1" applyFill="1" applyBorder="1" applyAlignment="1">
      <alignment horizontal="center" vertical="center"/>
    </xf>
    <xf numFmtId="181" fontId="34" fillId="0" borderId="14" xfId="0" applyNumberFormat="1" applyFont="1" applyFill="1" applyBorder="1" applyAlignment="1">
      <alignment horizontal="center" vertical="center"/>
    </xf>
    <xf numFmtId="181" fontId="86" fillId="0" borderId="14" xfId="0" applyNumberFormat="1" applyFont="1" applyFill="1" applyBorder="1" applyAlignment="1">
      <alignment vertical="center"/>
    </xf>
    <xf numFmtId="0" fontId="87" fillId="0" borderId="14" xfId="0" applyFont="1" applyFill="1" applyBorder="1" applyAlignment="1">
      <alignment vertical="center"/>
    </xf>
    <xf numFmtId="181" fontId="29" fillId="0" borderId="14" xfId="0" applyNumberFormat="1" applyFont="1" applyFill="1" applyBorder="1" applyAlignment="1">
      <alignment vertical="center"/>
    </xf>
    <xf numFmtId="0" fontId="88" fillId="0" borderId="14" xfId="0" applyFont="1" applyBorder="1" applyAlignment="1">
      <alignment vertical="center"/>
    </xf>
    <xf numFmtId="0" fontId="29" fillId="0" borderId="14" xfId="0" applyNumberFormat="1" applyFont="1" applyFill="1" applyBorder="1" applyAlignment="1" applyProtection="1">
      <alignment vertical="center"/>
      <protection locked="0"/>
    </xf>
    <xf numFmtId="0" fontId="89" fillId="0" borderId="14" xfId="0" applyFont="1" applyBorder="1" applyAlignment="1">
      <alignment vertical="center"/>
    </xf>
    <xf numFmtId="0" fontId="89" fillId="0" borderId="14" xfId="0" applyFont="1" applyBorder="1" applyAlignment="1">
      <alignment horizontal="center" vertical="center"/>
    </xf>
    <xf numFmtId="4" fontId="89" fillId="0" borderId="14" xfId="0" applyNumberFormat="1" applyFont="1" applyBorder="1" applyAlignment="1">
      <alignment vertical="center"/>
    </xf>
    <xf numFmtId="3" fontId="89" fillId="0" borderId="14" xfId="0" applyNumberFormat="1" applyFont="1" applyBorder="1" applyAlignment="1">
      <alignment vertical="center"/>
    </xf>
    <xf numFmtId="0" fontId="88" fillId="0" borderId="14" xfId="0" applyFont="1" applyBorder="1" applyAlignment="1">
      <alignment vertical="center"/>
    </xf>
    <xf numFmtId="0" fontId="89" fillId="0" borderId="14" xfId="0" applyFont="1" applyBorder="1" applyAlignment="1">
      <alignment vertical="center"/>
    </xf>
    <xf numFmtId="0" fontId="89" fillId="0" borderId="14" xfId="0" applyFont="1" applyBorder="1" applyAlignment="1">
      <alignment horizontal="center" vertical="center"/>
    </xf>
    <xf numFmtId="4" fontId="89" fillId="0" borderId="14" xfId="0" applyNumberFormat="1" applyFont="1" applyBorder="1" applyAlignment="1">
      <alignment vertical="center"/>
    </xf>
    <xf numFmtId="3" fontId="89" fillId="0" borderId="14" xfId="0" applyNumberFormat="1" applyFont="1" applyBorder="1" applyAlignment="1">
      <alignment vertical="center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23" fillId="0" borderId="14" xfId="46" applyNumberFormat="1" applyFont="1" applyFill="1" applyBorder="1" applyAlignment="1" applyProtection="1">
      <alignment horizontal="right" vertical="center"/>
      <protection locked="0"/>
    </xf>
    <xf numFmtId="3" fontId="23" fillId="0" borderId="14" xfId="46" applyNumberFormat="1" applyFont="1" applyFill="1" applyBorder="1" applyAlignment="1" applyProtection="1">
      <alignment horizontal="right" vertical="center"/>
      <protection locked="0"/>
    </xf>
    <xf numFmtId="0" fontId="89" fillId="0" borderId="14" xfId="0" applyFont="1" applyBorder="1" applyAlignment="1">
      <alignment vertical="center"/>
    </xf>
    <xf numFmtId="0" fontId="89" fillId="0" borderId="14" xfId="0" applyFont="1" applyBorder="1" applyAlignment="1">
      <alignment horizontal="center" vertical="center"/>
    </xf>
    <xf numFmtId="4" fontId="89" fillId="0" borderId="14" xfId="0" applyNumberFormat="1" applyFont="1" applyBorder="1" applyAlignment="1">
      <alignment vertical="center"/>
    </xf>
    <xf numFmtId="3" fontId="89" fillId="0" borderId="14" xfId="0" applyNumberFormat="1" applyFont="1" applyBorder="1" applyAlignment="1">
      <alignment vertical="center"/>
    </xf>
    <xf numFmtId="0" fontId="88" fillId="0" borderId="14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3" fontId="90" fillId="0" borderId="14" xfId="0" applyNumberFormat="1" applyFont="1" applyBorder="1" applyAlignment="1">
      <alignment vertical="center"/>
    </xf>
    <xf numFmtId="4" fontId="78" fillId="0" borderId="14" xfId="46" applyNumberFormat="1" applyFont="1" applyFill="1" applyBorder="1" applyAlignment="1" applyProtection="1">
      <alignment horizontal="right" vertical="center" shrinkToFit="1"/>
      <protection locked="0"/>
    </xf>
    <xf numFmtId="3" fontId="78" fillId="0" borderId="14" xfId="46" applyNumberFormat="1" applyFont="1" applyFill="1" applyBorder="1" applyAlignment="1" applyProtection="1">
      <alignment horizontal="right" vertical="center" shrinkToFit="1"/>
      <protection locked="0"/>
    </xf>
    <xf numFmtId="3" fontId="90" fillId="0" borderId="14" xfId="0" applyNumberFormat="1" applyFont="1" applyBorder="1" applyAlignment="1">
      <alignment vertical="center"/>
    </xf>
    <xf numFmtId="4" fontId="90" fillId="0" borderId="14" xfId="0" applyNumberFormat="1" applyFont="1" applyBorder="1" applyAlignment="1">
      <alignment vertical="center"/>
    </xf>
    <xf numFmtId="4" fontId="90" fillId="0" borderId="14" xfId="0" applyNumberFormat="1" applyFont="1" applyBorder="1" applyAlignment="1">
      <alignment vertical="center"/>
    </xf>
    <xf numFmtId="4" fontId="90" fillId="0" borderId="14" xfId="45" applyNumberFormat="1" applyFont="1" applyBorder="1" applyAlignment="1" applyProtection="1">
      <alignment vertical="center"/>
      <protection locked="0"/>
    </xf>
    <xf numFmtId="3" fontId="90" fillId="0" borderId="14" xfId="45" applyNumberFormat="1" applyFont="1" applyBorder="1" applyAlignment="1" applyProtection="1">
      <alignment vertical="center"/>
      <protection locked="0"/>
    </xf>
    <xf numFmtId="0" fontId="21" fillId="36" borderId="12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1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</cellXfs>
  <cellStyles count="132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Excel Built-in Normal" xfId="64"/>
    <cellStyle name="Excel_BuiltIn_İyi 1" xfId="65"/>
    <cellStyle name="Giriş" xfId="66"/>
    <cellStyle name="Hesaplama" xfId="67"/>
    <cellStyle name="İşaretli Hücre" xfId="68"/>
    <cellStyle name="İyi" xfId="69"/>
    <cellStyle name="Followed Hyperlink" xfId="70"/>
    <cellStyle name="Hyperlink" xfId="71"/>
    <cellStyle name="Köprü 2" xfId="72"/>
    <cellStyle name="Kötü" xfId="73"/>
    <cellStyle name="Normal 10" xfId="74"/>
    <cellStyle name="Normal 11" xfId="75"/>
    <cellStyle name="Normal 11 2" xfId="76"/>
    <cellStyle name="Normal 12" xfId="77"/>
    <cellStyle name="Normal 12 2" xfId="78"/>
    <cellStyle name="Normal 2" xfId="79"/>
    <cellStyle name="Normal 2 10 10" xfId="80"/>
    <cellStyle name="Normal 2 10 10 2" xfId="81"/>
    <cellStyle name="Normal 2 2" xfId="82"/>
    <cellStyle name="Normal 2 2 2" xfId="83"/>
    <cellStyle name="Normal 2 2 2 2" xfId="84"/>
    <cellStyle name="Normal 2 2 3" xfId="85"/>
    <cellStyle name="Normal 2 2 4" xfId="86"/>
    <cellStyle name="Normal 2 2 5" xfId="87"/>
    <cellStyle name="Normal 2 2 5 2" xfId="88"/>
    <cellStyle name="Normal 2 3" xfId="89"/>
    <cellStyle name="Normal 2 4" xfId="90"/>
    <cellStyle name="Normal 2 5" xfId="91"/>
    <cellStyle name="Normal 2 5 2" xfId="92"/>
    <cellStyle name="Normal 3" xfId="93"/>
    <cellStyle name="Normal 3 2" xfId="94"/>
    <cellStyle name="Normal 4" xfId="95"/>
    <cellStyle name="Normal 4 2" xfId="96"/>
    <cellStyle name="Normal 5" xfId="97"/>
    <cellStyle name="Normal 5 2" xfId="98"/>
    <cellStyle name="Normal 5 2 2" xfId="99"/>
    <cellStyle name="Normal 5 3" xfId="100"/>
    <cellStyle name="Normal 5 4" xfId="101"/>
    <cellStyle name="Normal 5 5" xfId="102"/>
    <cellStyle name="Normal 6" xfId="103"/>
    <cellStyle name="Normal 6 2" xfId="104"/>
    <cellStyle name="Normal 6 3" xfId="105"/>
    <cellStyle name="Normal 6 4" xfId="106"/>
    <cellStyle name="Normal 7" xfId="107"/>
    <cellStyle name="Normal 7 2" xfId="108"/>
    <cellStyle name="Normal 8" xfId="109"/>
    <cellStyle name="Normal 9" xfId="110"/>
    <cellStyle name="Not" xfId="111"/>
    <cellStyle name="Nötr" xfId="112"/>
    <cellStyle name="Onaylı" xfId="113"/>
    <cellStyle name="Currency" xfId="114"/>
    <cellStyle name="Currency [0]" xfId="115"/>
    <cellStyle name="ParaBirimi 2" xfId="116"/>
    <cellStyle name="ParaBirimi 3" xfId="117"/>
    <cellStyle name="Toplam" xfId="118"/>
    <cellStyle name="Uyarı Metni" xfId="119"/>
    <cellStyle name="Virgül 10" xfId="120"/>
    <cellStyle name="Virgül 2" xfId="121"/>
    <cellStyle name="Virgül 2 2" xfId="122"/>
    <cellStyle name="Virgül 2 2 4" xfId="123"/>
    <cellStyle name="Virgül 3" xfId="124"/>
    <cellStyle name="Virgül 3 2" xfId="125"/>
    <cellStyle name="Virgül 4" xfId="126"/>
    <cellStyle name="Vurgu1" xfId="127"/>
    <cellStyle name="Vurgu2" xfId="128"/>
    <cellStyle name="Vurgu3" xfId="129"/>
    <cellStyle name="Vurgu4" xfId="130"/>
    <cellStyle name="Vurgu5" xfId="131"/>
    <cellStyle name="Vurgu6" xfId="132"/>
    <cellStyle name="Percent" xfId="133"/>
    <cellStyle name="Yüzde 2" xfId="134"/>
    <cellStyle name="Yüzde 2 2" xfId="135"/>
    <cellStyle name="Yüzde 2 3" xfId="136"/>
    <cellStyle name="Yüzde 2 4" xfId="137"/>
    <cellStyle name="Yüzde 2 4 2" xfId="138"/>
    <cellStyle name="Yüzde 3" xfId="139"/>
    <cellStyle name="Yüzde 4" xfId="140"/>
    <cellStyle name="Yüzde 5" xfId="141"/>
    <cellStyle name="Yüzde 6" xfId="142"/>
    <cellStyle name="Yüzde 6 2" xfId="143"/>
    <cellStyle name="Yüzde 7" xfId="144"/>
    <cellStyle name="Yüzde 7 2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zoomScalePageLayoutView="0" workbookViewId="0" topLeftCell="A1">
      <pane xSplit="3" ySplit="5" topLeftCell="U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421875" defaultRowHeight="12.75"/>
  <cols>
    <col min="1" max="1" width="2.7109375" style="1" bestFit="1" customWidth="1"/>
    <col min="2" max="2" width="3.28125" style="2" bestFit="1" customWidth="1"/>
    <col min="3" max="3" width="34.00390625" style="3" bestFit="1" customWidth="1"/>
    <col min="4" max="4" width="4.00390625" style="4" bestFit="1" customWidth="1"/>
    <col min="5" max="10" width="2.140625" style="5" bestFit="1" customWidth="1"/>
    <col min="11" max="11" width="6.00390625" style="6" bestFit="1" customWidth="1"/>
    <col min="12" max="12" width="8.8515625" style="7" bestFit="1" customWidth="1"/>
    <col min="13" max="13" width="10.57421875" style="7" bestFit="1" customWidth="1"/>
    <col min="14" max="14" width="20.8515625" style="8" bestFit="1" customWidth="1"/>
    <col min="15" max="15" width="5.8515625" style="9" bestFit="1" customWidth="1"/>
    <col min="16" max="16" width="13.57421875" style="10" bestFit="1" customWidth="1"/>
    <col min="17" max="18" width="3.140625" style="11" bestFit="1" customWidth="1"/>
    <col min="19" max="19" width="3.140625" style="106" bestFit="1" customWidth="1"/>
    <col min="20" max="20" width="2.57421875" style="12" bestFit="1" customWidth="1"/>
    <col min="21" max="21" width="8.28125" style="15" bestFit="1" customWidth="1"/>
    <col min="22" max="22" width="5.421875" style="16" bestFit="1" customWidth="1"/>
    <col min="23" max="23" width="4.28125" style="14" bestFit="1" customWidth="1"/>
    <col min="24" max="24" width="4.28125" style="13" bestFit="1" customWidth="1"/>
    <col min="25" max="25" width="8.28125" style="13" bestFit="1" customWidth="1"/>
    <col min="26" max="26" width="5.57421875" style="14" bestFit="1" customWidth="1"/>
    <col min="27" max="28" width="5.00390625" style="14" bestFit="1" customWidth="1"/>
    <col min="29" max="29" width="9.00390625" style="15" bestFit="1" customWidth="1"/>
    <col min="30" max="30" width="6.7109375" style="16" bestFit="1" customWidth="1"/>
    <col min="31" max="31" width="4.28125" style="19" bestFit="1" customWidth="1"/>
    <col min="32" max="16384" width="4.421875" style="3" customWidth="1"/>
  </cols>
  <sheetData>
    <row r="1" spans="1:31" s="28" customFormat="1" ht="12.75">
      <c r="A1" s="20"/>
      <c r="B1" s="167" t="s">
        <v>0</v>
      </c>
      <c r="C1" s="167"/>
      <c r="D1" s="21"/>
      <c r="E1" s="21"/>
      <c r="F1" s="22"/>
      <c r="G1" s="22"/>
      <c r="H1" s="22"/>
      <c r="I1" s="22"/>
      <c r="J1" s="22"/>
      <c r="K1" s="23"/>
      <c r="L1" s="24"/>
      <c r="M1" s="24"/>
      <c r="N1" s="25"/>
      <c r="O1" s="26"/>
      <c r="P1" s="25"/>
      <c r="Q1" s="27"/>
      <c r="R1" s="96"/>
      <c r="S1" s="101"/>
      <c r="T1" s="27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</row>
    <row r="2" spans="1:31" s="28" customFormat="1" ht="12.75">
      <c r="A2" s="20"/>
      <c r="B2" s="169" t="s">
        <v>1</v>
      </c>
      <c r="C2" s="169"/>
      <c r="D2" s="29"/>
      <c r="E2" s="29"/>
      <c r="F2" s="30"/>
      <c r="G2" s="30"/>
      <c r="H2" s="30"/>
      <c r="I2" s="30"/>
      <c r="J2" s="30"/>
      <c r="K2" s="31"/>
      <c r="L2" s="32"/>
      <c r="M2" s="32"/>
      <c r="N2" s="33"/>
      <c r="O2" s="34"/>
      <c r="P2" s="33"/>
      <c r="Q2" s="35"/>
      <c r="R2" s="35"/>
      <c r="S2" s="102"/>
      <c r="T2" s="36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</row>
    <row r="3" spans="1:31" s="28" customFormat="1" ht="11.25">
      <c r="A3" s="20"/>
      <c r="B3" s="170" t="s">
        <v>243</v>
      </c>
      <c r="C3" s="170"/>
      <c r="D3" s="37"/>
      <c r="E3" s="37"/>
      <c r="F3" s="38"/>
      <c r="G3" s="38"/>
      <c r="H3" s="38"/>
      <c r="I3" s="38"/>
      <c r="J3" s="38"/>
      <c r="K3" s="39"/>
      <c r="L3" s="40"/>
      <c r="M3" s="40"/>
      <c r="N3" s="41"/>
      <c r="O3" s="42"/>
      <c r="P3" s="41"/>
      <c r="Q3" s="43"/>
      <c r="R3" s="43"/>
      <c r="S3" s="103"/>
      <c r="T3" s="43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</row>
    <row r="4" spans="1:31" s="51" customFormat="1" ht="11.25" customHeight="1">
      <c r="A4" s="44"/>
      <c r="B4" s="45"/>
      <c r="C4" s="46"/>
      <c r="D4" s="47"/>
      <c r="E4" s="48"/>
      <c r="F4" s="47"/>
      <c r="G4" s="47"/>
      <c r="H4" s="47"/>
      <c r="I4" s="47"/>
      <c r="J4" s="47"/>
      <c r="K4" s="47"/>
      <c r="L4" s="47"/>
      <c r="M4" s="47"/>
      <c r="N4" s="46"/>
      <c r="O4" s="49"/>
      <c r="P4" s="50"/>
      <c r="Q4" s="50"/>
      <c r="R4" s="97"/>
      <c r="S4" s="104"/>
      <c r="T4" s="50"/>
      <c r="U4" s="166" t="s">
        <v>3</v>
      </c>
      <c r="V4" s="166"/>
      <c r="W4" s="166" t="s">
        <v>3</v>
      </c>
      <c r="X4" s="166"/>
      <c r="Y4" s="166" t="s">
        <v>4</v>
      </c>
      <c r="Z4" s="166"/>
      <c r="AA4" s="166" t="s">
        <v>2</v>
      </c>
      <c r="AB4" s="166"/>
      <c r="AC4" s="166" t="s">
        <v>5</v>
      </c>
      <c r="AD4" s="166"/>
      <c r="AE4" s="166"/>
    </row>
    <row r="5" spans="1:31" s="63" customFormat="1" ht="57.75">
      <c r="A5" s="52"/>
      <c r="B5" s="53"/>
      <c r="C5" s="54" t="s">
        <v>6</v>
      </c>
      <c r="D5" s="55" t="s">
        <v>7</v>
      </c>
      <c r="E5" s="55" t="s">
        <v>8</v>
      </c>
      <c r="F5" s="55" t="s">
        <v>9</v>
      </c>
      <c r="G5" s="55" t="s">
        <v>10</v>
      </c>
      <c r="H5" s="55" t="s">
        <v>11</v>
      </c>
      <c r="I5" s="55" t="s">
        <v>12</v>
      </c>
      <c r="J5" s="55" t="s">
        <v>13</v>
      </c>
      <c r="K5" s="56" t="s">
        <v>14</v>
      </c>
      <c r="L5" s="56" t="s">
        <v>15</v>
      </c>
      <c r="M5" s="56" t="s">
        <v>16</v>
      </c>
      <c r="N5" s="54" t="s">
        <v>17</v>
      </c>
      <c r="O5" s="57" t="s">
        <v>18</v>
      </c>
      <c r="P5" s="58" t="s">
        <v>19</v>
      </c>
      <c r="Q5" s="59" t="s">
        <v>20</v>
      </c>
      <c r="R5" s="98" t="s">
        <v>21</v>
      </c>
      <c r="S5" s="105" t="s">
        <v>22</v>
      </c>
      <c r="T5" s="59" t="s">
        <v>23</v>
      </c>
      <c r="U5" s="60" t="s">
        <v>24</v>
      </c>
      <c r="V5" s="61" t="s">
        <v>30</v>
      </c>
      <c r="W5" s="62" t="s">
        <v>26</v>
      </c>
      <c r="X5" s="62" t="s">
        <v>27</v>
      </c>
      <c r="Y5" s="60" t="s">
        <v>24</v>
      </c>
      <c r="Z5" s="61" t="s">
        <v>28</v>
      </c>
      <c r="AA5" s="62" t="s">
        <v>29</v>
      </c>
      <c r="AB5" s="62" t="s">
        <v>31</v>
      </c>
      <c r="AC5" s="60" t="s">
        <v>24</v>
      </c>
      <c r="AD5" s="61" t="s">
        <v>25</v>
      </c>
      <c r="AE5" s="62" t="s">
        <v>27</v>
      </c>
    </row>
    <row r="6" spans="4:28" ht="11.25">
      <c r="D6" s="6"/>
      <c r="U6" s="18"/>
      <c r="V6" s="17"/>
      <c r="W6" s="18"/>
      <c r="X6" s="18"/>
      <c r="Y6" s="18"/>
      <c r="Z6" s="17"/>
      <c r="AA6" s="18"/>
      <c r="AB6" s="18"/>
    </row>
    <row r="7" spans="1:31" s="75" customFormat="1" ht="11.25">
      <c r="A7" s="64">
        <v>1</v>
      </c>
      <c r="B7" s="65"/>
      <c r="C7" s="66" t="s">
        <v>212</v>
      </c>
      <c r="D7" s="67" t="s">
        <v>37</v>
      </c>
      <c r="E7" s="68"/>
      <c r="F7" s="68"/>
      <c r="G7" s="68"/>
      <c r="H7" s="68"/>
      <c r="I7" s="68" t="s">
        <v>32</v>
      </c>
      <c r="J7" s="83"/>
      <c r="K7" s="84"/>
      <c r="L7" s="70" t="s">
        <v>211</v>
      </c>
      <c r="M7" s="80"/>
      <c r="N7" s="135" t="s">
        <v>212</v>
      </c>
      <c r="O7" s="71">
        <v>43560</v>
      </c>
      <c r="P7" s="72" t="s">
        <v>45</v>
      </c>
      <c r="Q7" s="88">
        <v>401</v>
      </c>
      <c r="R7" s="88">
        <v>401</v>
      </c>
      <c r="S7" s="107">
        <v>403</v>
      </c>
      <c r="T7" s="89">
        <v>2</v>
      </c>
      <c r="U7" s="114">
        <v>1204322.38</v>
      </c>
      <c r="V7" s="115">
        <v>80041</v>
      </c>
      <c r="W7" s="111">
        <f>V7/S7</f>
        <v>198.61290322580646</v>
      </c>
      <c r="X7" s="116">
        <f aca="true" t="shared" si="0" ref="X7:X70">U7/V7</f>
        <v>15.04631851176272</v>
      </c>
      <c r="Y7" s="73">
        <v>1670572.2</v>
      </c>
      <c r="Z7" s="74">
        <v>106899</v>
      </c>
      <c r="AA7" s="117">
        <f>IF(Y7&lt;&gt;0,-(Y7-U7)/Y7,"")</f>
        <v>-0.2790958810400413</v>
      </c>
      <c r="AB7" s="117">
        <f>IF(Z7&lt;&gt;0,-(Z7-V7)/Z7,"")</f>
        <v>-0.2512465037091086</v>
      </c>
      <c r="AC7" s="114">
        <v>2874894.58</v>
      </c>
      <c r="AD7" s="115">
        <v>186940</v>
      </c>
      <c r="AE7" s="120">
        <f aca="true" t="shared" si="1" ref="AE7:AE70">AC7/AD7</f>
        <v>15.378702150422596</v>
      </c>
    </row>
    <row r="8" spans="1:31" s="75" customFormat="1" ht="11.25">
      <c r="A8" s="64">
        <v>2</v>
      </c>
      <c r="B8" s="76" t="s">
        <v>35</v>
      </c>
      <c r="C8" s="66" t="s">
        <v>228</v>
      </c>
      <c r="D8" s="67" t="s">
        <v>36</v>
      </c>
      <c r="E8" s="68"/>
      <c r="F8" s="68" t="s">
        <v>32</v>
      </c>
      <c r="G8" s="68"/>
      <c r="H8" s="68"/>
      <c r="I8" s="68"/>
      <c r="J8" s="83"/>
      <c r="K8" s="84"/>
      <c r="L8" s="70"/>
      <c r="M8" s="80" t="s">
        <v>80</v>
      </c>
      <c r="N8" s="135" t="s">
        <v>228</v>
      </c>
      <c r="O8" s="71">
        <v>43567</v>
      </c>
      <c r="P8" s="72" t="s">
        <v>45</v>
      </c>
      <c r="Q8" s="88">
        <v>332</v>
      </c>
      <c r="R8" s="88">
        <v>332</v>
      </c>
      <c r="S8" s="107">
        <v>332</v>
      </c>
      <c r="T8" s="89">
        <v>1</v>
      </c>
      <c r="U8" s="114">
        <v>1369693.86</v>
      </c>
      <c r="V8" s="115">
        <v>77651</v>
      </c>
      <c r="W8" s="111">
        <f>V8/S8</f>
        <v>233.88855421686748</v>
      </c>
      <c r="X8" s="116">
        <f t="shared" si="0"/>
        <v>17.639101363794413</v>
      </c>
      <c r="Y8" s="73"/>
      <c r="Z8" s="74"/>
      <c r="AA8" s="117"/>
      <c r="AB8" s="117"/>
      <c r="AC8" s="114">
        <v>1431334.88</v>
      </c>
      <c r="AD8" s="115">
        <v>80862</v>
      </c>
      <c r="AE8" s="120">
        <f t="shared" si="1"/>
        <v>17.70095817565729</v>
      </c>
    </row>
    <row r="9" spans="1:31" s="75" customFormat="1" ht="11.25">
      <c r="A9" s="64">
        <v>3</v>
      </c>
      <c r="B9" s="65"/>
      <c r="C9" s="66" t="s">
        <v>218</v>
      </c>
      <c r="D9" s="67" t="s">
        <v>36</v>
      </c>
      <c r="E9" s="68"/>
      <c r="F9" s="68"/>
      <c r="G9" s="68"/>
      <c r="H9" s="68"/>
      <c r="I9" s="68"/>
      <c r="J9" s="68" t="s">
        <v>32</v>
      </c>
      <c r="K9" s="69" t="s">
        <v>44</v>
      </c>
      <c r="L9" s="70" t="s">
        <v>91</v>
      </c>
      <c r="M9" s="70" t="s">
        <v>34</v>
      </c>
      <c r="N9" s="135" t="s">
        <v>219</v>
      </c>
      <c r="O9" s="71">
        <v>43560</v>
      </c>
      <c r="P9" s="72" t="s">
        <v>34</v>
      </c>
      <c r="Q9" s="88">
        <v>295</v>
      </c>
      <c r="R9" s="88">
        <v>290</v>
      </c>
      <c r="S9" s="107">
        <v>290</v>
      </c>
      <c r="T9" s="89">
        <v>2</v>
      </c>
      <c r="U9" s="114">
        <v>1264477</v>
      </c>
      <c r="V9" s="115">
        <v>76390</v>
      </c>
      <c r="W9" s="111">
        <f>V9/S9</f>
        <v>263.41379310344826</v>
      </c>
      <c r="X9" s="116">
        <f t="shared" si="0"/>
        <v>16.552912684906403</v>
      </c>
      <c r="Y9" s="73">
        <v>1685293</v>
      </c>
      <c r="Z9" s="74">
        <v>100760</v>
      </c>
      <c r="AA9" s="117">
        <f>IF(Y9&lt;&gt;0,-(Y9-U9)/Y9,"")</f>
        <v>-0.24969901376199866</v>
      </c>
      <c r="AB9" s="117">
        <f>IF(Z9&lt;&gt;0,-(Z9-V9)/Z9,"")</f>
        <v>-0.24186184994045257</v>
      </c>
      <c r="AC9" s="114">
        <v>2949279</v>
      </c>
      <c r="AD9" s="115">
        <v>177115</v>
      </c>
      <c r="AE9" s="120">
        <f t="shared" si="1"/>
        <v>16.6517742709539</v>
      </c>
    </row>
    <row r="10" spans="1:31" s="75" customFormat="1" ht="11.25">
      <c r="A10" s="64">
        <v>4</v>
      </c>
      <c r="B10" s="85"/>
      <c r="C10" s="77" t="s">
        <v>220</v>
      </c>
      <c r="D10" s="78" t="s">
        <v>54</v>
      </c>
      <c r="E10" s="68"/>
      <c r="F10" s="68" t="s">
        <v>32</v>
      </c>
      <c r="G10" s="68" t="s">
        <v>32</v>
      </c>
      <c r="H10" s="68"/>
      <c r="I10" s="82"/>
      <c r="J10" s="68" t="s">
        <v>32</v>
      </c>
      <c r="K10" s="69" t="s">
        <v>38</v>
      </c>
      <c r="L10" s="80" t="s">
        <v>82</v>
      </c>
      <c r="M10" s="70" t="s">
        <v>39</v>
      </c>
      <c r="N10" s="137" t="s">
        <v>221</v>
      </c>
      <c r="O10" s="81">
        <v>43560</v>
      </c>
      <c r="P10" s="72" t="s">
        <v>39</v>
      </c>
      <c r="Q10" s="90">
        <v>349</v>
      </c>
      <c r="R10" s="90">
        <v>348</v>
      </c>
      <c r="S10" s="107">
        <v>384</v>
      </c>
      <c r="T10" s="89">
        <v>2</v>
      </c>
      <c r="U10" s="114">
        <v>1321391</v>
      </c>
      <c r="V10" s="115">
        <v>75750</v>
      </c>
      <c r="W10" s="111">
        <f>V10/S10</f>
        <v>197.265625</v>
      </c>
      <c r="X10" s="116">
        <f t="shared" si="0"/>
        <v>17.444105610561056</v>
      </c>
      <c r="Y10" s="73">
        <v>2886558</v>
      </c>
      <c r="Z10" s="74">
        <v>157494</v>
      </c>
      <c r="AA10" s="117">
        <f>IF(Y10&lt;&gt;0,-(Y10-U10)/Y10,"")</f>
        <v>-0.5422260699421249</v>
      </c>
      <c r="AB10" s="117">
        <f>IF(Z10&lt;&gt;0,-(Z10-V10)/Z10,"")</f>
        <v>-0.5190292963541469</v>
      </c>
      <c r="AC10" s="118">
        <v>4209843</v>
      </c>
      <c r="AD10" s="119">
        <v>233377</v>
      </c>
      <c r="AE10" s="120">
        <f t="shared" si="1"/>
        <v>18.03880845156121</v>
      </c>
    </row>
    <row r="11" spans="1:31" s="75" customFormat="1" ht="11.25">
      <c r="A11" s="64">
        <v>5</v>
      </c>
      <c r="B11" s="76" t="s">
        <v>35</v>
      </c>
      <c r="C11" s="77" t="s">
        <v>236</v>
      </c>
      <c r="D11" s="78" t="s">
        <v>36</v>
      </c>
      <c r="E11" s="68"/>
      <c r="F11" s="68" t="s">
        <v>32</v>
      </c>
      <c r="G11" s="68"/>
      <c r="H11" s="68"/>
      <c r="I11" s="68"/>
      <c r="J11" s="79"/>
      <c r="K11" s="69"/>
      <c r="L11" s="80"/>
      <c r="M11" s="70" t="s">
        <v>42</v>
      </c>
      <c r="N11" s="137" t="s">
        <v>236</v>
      </c>
      <c r="O11" s="81">
        <v>43567</v>
      </c>
      <c r="P11" s="72" t="s">
        <v>42</v>
      </c>
      <c r="Q11" s="90">
        <v>249</v>
      </c>
      <c r="R11" s="112">
        <v>249</v>
      </c>
      <c r="S11" s="110">
        <v>249</v>
      </c>
      <c r="T11" s="89">
        <v>1</v>
      </c>
      <c r="U11" s="123">
        <v>839970.45</v>
      </c>
      <c r="V11" s="124">
        <v>50327</v>
      </c>
      <c r="W11" s="111">
        <f>V11/S11</f>
        <v>202.1164658634538</v>
      </c>
      <c r="X11" s="116">
        <f t="shared" si="0"/>
        <v>16.69025473403938</v>
      </c>
      <c r="Y11" s="73"/>
      <c r="Z11" s="74"/>
      <c r="AA11" s="117"/>
      <c r="AB11" s="117"/>
      <c r="AC11" s="123">
        <v>839970.45</v>
      </c>
      <c r="AD11" s="124">
        <v>50327</v>
      </c>
      <c r="AE11" s="120">
        <f t="shared" si="1"/>
        <v>16.69025473403938</v>
      </c>
    </row>
    <row r="12" spans="1:31" s="75" customFormat="1" ht="11.25">
      <c r="A12" s="64">
        <v>6</v>
      </c>
      <c r="B12" s="65"/>
      <c r="C12" s="66" t="s">
        <v>217</v>
      </c>
      <c r="D12" s="67" t="s">
        <v>41</v>
      </c>
      <c r="E12" s="68"/>
      <c r="F12" s="68" t="s">
        <v>32</v>
      </c>
      <c r="G12" s="68" t="s">
        <v>32</v>
      </c>
      <c r="H12" s="68" t="s">
        <v>32</v>
      </c>
      <c r="I12" s="68"/>
      <c r="J12" s="68" t="s">
        <v>32</v>
      </c>
      <c r="K12" s="69" t="s">
        <v>49</v>
      </c>
      <c r="L12" s="70" t="s">
        <v>50</v>
      </c>
      <c r="M12" s="70" t="s">
        <v>34</v>
      </c>
      <c r="N12" s="135" t="s">
        <v>217</v>
      </c>
      <c r="O12" s="71">
        <v>43560</v>
      </c>
      <c r="P12" s="72" t="s">
        <v>34</v>
      </c>
      <c r="Q12" s="88">
        <v>311</v>
      </c>
      <c r="R12" s="88">
        <v>305</v>
      </c>
      <c r="S12" s="107">
        <v>305</v>
      </c>
      <c r="T12" s="89">
        <v>2</v>
      </c>
      <c r="U12" s="114">
        <v>762220</v>
      </c>
      <c r="V12" s="115">
        <v>47722</v>
      </c>
      <c r="W12" s="111">
        <f>V12/S12</f>
        <v>156.4655737704918</v>
      </c>
      <c r="X12" s="116">
        <f t="shared" si="0"/>
        <v>15.972088344998115</v>
      </c>
      <c r="Y12" s="73">
        <v>1078202</v>
      </c>
      <c r="Z12" s="74">
        <v>64847</v>
      </c>
      <c r="AA12" s="117">
        <f>IF(Y12&lt;&gt;0,-(Y12-U12)/Y12,"")</f>
        <v>-0.29306382292000943</v>
      </c>
      <c r="AB12" s="117">
        <f>IF(Z12&lt;&gt;0,-(Z12-V12)/Z12,"")</f>
        <v>-0.2640831495674434</v>
      </c>
      <c r="AC12" s="114">
        <v>1840455</v>
      </c>
      <c r="AD12" s="115">
        <v>112572</v>
      </c>
      <c r="AE12" s="120">
        <f t="shared" si="1"/>
        <v>16.349136552606332</v>
      </c>
    </row>
    <row r="13" spans="1:31" s="75" customFormat="1" ht="11.25">
      <c r="A13" s="64">
        <v>7</v>
      </c>
      <c r="B13" s="76" t="s">
        <v>35</v>
      </c>
      <c r="C13" s="66" t="s">
        <v>229</v>
      </c>
      <c r="D13" s="67" t="s">
        <v>43</v>
      </c>
      <c r="E13" s="68"/>
      <c r="F13" s="68" t="s">
        <v>32</v>
      </c>
      <c r="G13" s="68" t="s">
        <v>32</v>
      </c>
      <c r="H13" s="68" t="s">
        <v>32</v>
      </c>
      <c r="I13" s="68"/>
      <c r="J13" s="83"/>
      <c r="K13" s="84"/>
      <c r="L13" s="70" t="s">
        <v>233</v>
      </c>
      <c r="M13" s="80" t="s">
        <v>64</v>
      </c>
      <c r="N13" s="135" t="s">
        <v>231</v>
      </c>
      <c r="O13" s="71">
        <v>43567</v>
      </c>
      <c r="P13" s="72" t="s">
        <v>45</v>
      </c>
      <c r="Q13" s="88">
        <v>243</v>
      </c>
      <c r="R13" s="88">
        <v>243</v>
      </c>
      <c r="S13" s="107">
        <v>243</v>
      </c>
      <c r="T13" s="89">
        <v>1</v>
      </c>
      <c r="U13" s="114">
        <v>779151.93</v>
      </c>
      <c r="V13" s="115">
        <v>47716</v>
      </c>
      <c r="W13" s="111">
        <f>V13/S13</f>
        <v>196.3621399176955</v>
      </c>
      <c r="X13" s="116">
        <f t="shared" si="0"/>
        <v>16.328944798390477</v>
      </c>
      <c r="Y13" s="73"/>
      <c r="Z13" s="74"/>
      <c r="AA13" s="117"/>
      <c r="AB13" s="117"/>
      <c r="AC13" s="114">
        <v>779151.93</v>
      </c>
      <c r="AD13" s="115">
        <v>47716</v>
      </c>
      <c r="AE13" s="120">
        <f t="shared" si="1"/>
        <v>16.328944798390477</v>
      </c>
    </row>
    <row r="14" spans="1:31" s="75" customFormat="1" ht="11.25">
      <c r="A14" s="64">
        <v>8</v>
      </c>
      <c r="B14" s="76" t="s">
        <v>35</v>
      </c>
      <c r="C14" s="66" t="s">
        <v>237</v>
      </c>
      <c r="D14" s="67" t="s">
        <v>47</v>
      </c>
      <c r="E14" s="68"/>
      <c r="F14" s="68"/>
      <c r="G14" s="68"/>
      <c r="H14" s="68"/>
      <c r="I14" s="68" t="s">
        <v>32</v>
      </c>
      <c r="J14" s="83"/>
      <c r="K14" s="84"/>
      <c r="L14" s="70" t="s">
        <v>238</v>
      </c>
      <c r="M14" s="80"/>
      <c r="N14" s="135" t="s">
        <v>237</v>
      </c>
      <c r="O14" s="71">
        <v>43567</v>
      </c>
      <c r="P14" s="138" t="s">
        <v>103</v>
      </c>
      <c r="Q14" s="88">
        <v>212</v>
      </c>
      <c r="R14" s="88">
        <v>211</v>
      </c>
      <c r="S14" s="107">
        <v>227</v>
      </c>
      <c r="T14" s="89">
        <v>1</v>
      </c>
      <c r="U14" s="114">
        <v>439987</v>
      </c>
      <c r="V14" s="115">
        <v>28111</v>
      </c>
      <c r="W14" s="111">
        <f>V14/S14</f>
        <v>123.83700440528635</v>
      </c>
      <c r="X14" s="116">
        <f t="shared" si="0"/>
        <v>15.651773327167302</v>
      </c>
      <c r="Y14" s="73"/>
      <c r="Z14" s="74"/>
      <c r="AA14" s="117"/>
      <c r="AB14" s="117"/>
      <c r="AC14" s="114">
        <v>439987</v>
      </c>
      <c r="AD14" s="115">
        <v>28111</v>
      </c>
      <c r="AE14" s="120">
        <f t="shared" si="1"/>
        <v>15.651773327167302</v>
      </c>
    </row>
    <row r="15" spans="1:31" s="75" customFormat="1" ht="11.25">
      <c r="A15" s="64">
        <v>9</v>
      </c>
      <c r="B15" s="65"/>
      <c r="C15" s="66" t="s">
        <v>178</v>
      </c>
      <c r="D15" s="67" t="s">
        <v>54</v>
      </c>
      <c r="E15" s="68"/>
      <c r="F15" s="68"/>
      <c r="G15" s="68"/>
      <c r="H15" s="68"/>
      <c r="I15" s="68" t="s">
        <v>32</v>
      </c>
      <c r="J15" s="83"/>
      <c r="K15" s="84"/>
      <c r="L15" s="70" t="s">
        <v>86</v>
      </c>
      <c r="M15" s="80"/>
      <c r="N15" s="135" t="s">
        <v>178</v>
      </c>
      <c r="O15" s="71">
        <v>43539</v>
      </c>
      <c r="P15" s="72" t="s">
        <v>45</v>
      </c>
      <c r="Q15" s="88">
        <v>394</v>
      </c>
      <c r="R15" s="88">
        <v>155</v>
      </c>
      <c r="S15" s="107">
        <v>155</v>
      </c>
      <c r="T15" s="89">
        <v>5</v>
      </c>
      <c r="U15" s="114">
        <v>276714.65</v>
      </c>
      <c r="V15" s="115">
        <v>22196</v>
      </c>
      <c r="W15" s="111">
        <f>V15/S15</f>
        <v>143.2</v>
      </c>
      <c r="X15" s="116">
        <f t="shared" si="0"/>
        <v>12.466870156785008</v>
      </c>
      <c r="Y15" s="73">
        <v>761524.73</v>
      </c>
      <c r="Z15" s="74">
        <v>58436</v>
      </c>
      <c r="AA15" s="117">
        <f>IF(Y15&lt;&gt;0,-(Y15-U15)/Y15,"")</f>
        <v>-0.6366307762585727</v>
      </c>
      <c r="AB15" s="117">
        <f>IF(Z15&lt;&gt;0,-(Z15-V15)/Z15,"")</f>
        <v>-0.6201656513108358</v>
      </c>
      <c r="AC15" s="114">
        <v>7657617.49</v>
      </c>
      <c r="AD15" s="115">
        <v>557185</v>
      </c>
      <c r="AE15" s="120">
        <f t="shared" si="1"/>
        <v>13.743402083688542</v>
      </c>
    </row>
    <row r="16" spans="1:31" s="75" customFormat="1" ht="11.25">
      <c r="A16" s="64">
        <v>10</v>
      </c>
      <c r="B16" s="76" t="s">
        <v>35</v>
      </c>
      <c r="C16" s="66" t="s">
        <v>223</v>
      </c>
      <c r="D16" s="67" t="s">
        <v>54</v>
      </c>
      <c r="E16" s="68"/>
      <c r="F16" s="68"/>
      <c r="G16" s="68"/>
      <c r="H16" s="68"/>
      <c r="I16" s="68" t="s">
        <v>32</v>
      </c>
      <c r="J16" s="83"/>
      <c r="K16" s="84"/>
      <c r="L16" s="70" t="s">
        <v>227</v>
      </c>
      <c r="M16" s="80"/>
      <c r="N16" s="135" t="s">
        <v>223</v>
      </c>
      <c r="O16" s="71">
        <v>43567</v>
      </c>
      <c r="P16" s="72" t="s">
        <v>46</v>
      </c>
      <c r="Q16" s="88">
        <v>116</v>
      </c>
      <c r="R16" s="88">
        <v>116</v>
      </c>
      <c r="S16" s="107">
        <v>116</v>
      </c>
      <c r="T16" s="89">
        <v>1</v>
      </c>
      <c r="U16" s="114">
        <v>204506.15</v>
      </c>
      <c r="V16" s="115">
        <v>13995</v>
      </c>
      <c r="W16" s="111">
        <f>V16/S16</f>
        <v>120.64655172413794</v>
      </c>
      <c r="X16" s="116">
        <f t="shared" si="0"/>
        <v>14.61280100035727</v>
      </c>
      <c r="Y16" s="73"/>
      <c r="Z16" s="74"/>
      <c r="AA16" s="117"/>
      <c r="AB16" s="117"/>
      <c r="AC16" s="121">
        <v>204506.15</v>
      </c>
      <c r="AD16" s="122">
        <v>13995</v>
      </c>
      <c r="AE16" s="120">
        <f t="shared" si="1"/>
        <v>14.61280100035727</v>
      </c>
    </row>
    <row r="17" spans="1:31" s="75" customFormat="1" ht="11.25">
      <c r="A17" s="64">
        <v>11</v>
      </c>
      <c r="B17" s="65"/>
      <c r="C17" s="66" t="s">
        <v>160</v>
      </c>
      <c r="D17" s="67" t="s">
        <v>37</v>
      </c>
      <c r="E17" s="68"/>
      <c r="F17" s="68"/>
      <c r="G17" s="68"/>
      <c r="H17" s="68"/>
      <c r="I17" s="68" t="s">
        <v>32</v>
      </c>
      <c r="J17" s="83"/>
      <c r="K17" s="84"/>
      <c r="L17" s="136" t="s">
        <v>48</v>
      </c>
      <c r="M17" s="80"/>
      <c r="N17" s="135" t="s">
        <v>160</v>
      </c>
      <c r="O17" s="71">
        <v>43525</v>
      </c>
      <c r="P17" s="138" t="s">
        <v>103</v>
      </c>
      <c r="Q17" s="88">
        <v>386</v>
      </c>
      <c r="R17" s="88">
        <v>105</v>
      </c>
      <c r="S17" s="107">
        <v>105</v>
      </c>
      <c r="T17" s="89">
        <v>7</v>
      </c>
      <c r="U17" s="114">
        <v>145951</v>
      </c>
      <c r="V17" s="115">
        <v>13385</v>
      </c>
      <c r="W17" s="111">
        <f>V17/S17</f>
        <v>127.47619047619048</v>
      </c>
      <c r="X17" s="116">
        <f t="shared" si="0"/>
        <v>10.904071722076951</v>
      </c>
      <c r="Y17" s="73">
        <v>457228</v>
      </c>
      <c r="Z17" s="74">
        <v>41541</v>
      </c>
      <c r="AA17" s="117">
        <f aca="true" t="shared" si="2" ref="AA17:AB19">IF(Y17&lt;&gt;0,-(Y17-U17)/Y17,"")</f>
        <v>-0.6807916400570394</v>
      </c>
      <c r="AB17" s="117">
        <f t="shared" si="2"/>
        <v>-0.677788209239065</v>
      </c>
      <c r="AC17" s="114">
        <v>9716729</v>
      </c>
      <c r="AD17" s="115">
        <v>661978</v>
      </c>
      <c r="AE17" s="120">
        <f t="shared" si="1"/>
        <v>14.678326167939115</v>
      </c>
    </row>
    <row r="18" spans="1:31" s="75" customFormat="1" ht="11.25">
      <c r="A18" s="64">
        <v>12</v>
      </c>
      <c r="B18" s="65"/>
      <c r="C18" s="66" t="s">
        <v>200</v>
      </c>
      <c r="D18" s="67" t="s">
        <v>60</v>
      </c>
      <c r="E18" s="68"/>
      <c r="F18" s="68"/>
      <c r="G18" s="68"/>
      <c r="H18" s="68"/>
      <c r="I18" s="68"/>
      <c r="J18" s="83"/>
      <c r="K18" s="84"/>
      <c r="L18" s="70" t="s">
        <v>234</v>
      </c>
      <c r="M18" s="80" t="s">
        <v>53</v>
      </c>
      <c r="N18" s="135" t="s">
        <v>199</v>
      </c>
      <c r="O18" s="71">
        <v>43553</v>
      </c>
      <c r="P18" s="72" t="s">
        <v>45</v>
      </c>
      <c r="Q18" s="88">
        <v>163</v>
      </c>
      <c r="R18" s="88">
        <v>53</v>
      </c>
      <c r="S18" s="107">
        <v>53</v>
      </c>
      <c r="T18" s="89">
        <v>3</v>
      </c>
      <c r="U18" s="114">
        <v>258955.5</v>
      </c>
      <c r="V18" s="115">
        <v>12770</v>
      </c>
      <c r="W18" s="111">
        <f>V18/S18</f>
        <v>240.9433962264151</v>
      </c>
      <c r="X18" s="116">
        <f t="shared" si="0"/>
        <v>20.27842599843383</v>
      </c>
      <c r="Y18" s="73">
        <v>478088.75</v>
      </c>
      <c r="Z18" s="74">
        <v>26246</v>
      </c>
      <c r="AA18" s="117">
        <f t="shared" si="2"/>
        <v>-0.4583526594173153</v>
      </c>
      <c r="AB18" s="117">
        <f t="shared" si="2"/>
        <v>-0.5134496685209174</v>
      </c>
      <c r="AC18" s="114">
        <v>1449149.47</v>
      </c>
      <c r="AD18" s="115">
        <v>79824</v>
      </c>
      <c r="AE18" s="120">
        <f t="shared" si="1"/>
        <v>18.154307852275004</v>
      </c>
    </row>
    <row r="19" spans="1:31" s="75" customFormat="1" ht="11.25">
      <c r="A19" s="64">
        <v>13</v>
      </c>
      <c r="B19" s="65"/>
      <c r="C19" s="66" t="s">
        <v>172</v>
      </c>
      <c r="D19" s="67" t="s">
        <v>47</v>
      </c>
      <c r="E19" s="68"/>
      <c r="F19" s="68" t="s">
        <v>32</v>
      </c>
      <c r="G19" s="68" t="s">
        <v>32</v>
      </c>
      <c r="H19" s="68"/>
      <c r="I19" s="68"/>
      <c r="J19" s="68" t="s">
        <v>32</v>
      </c>
      <c r="K19" s="69" t="s">
        <v>49</v>
      </c>
      <c r="L19" s="70" t="s">
        <v>40</v>
      </c>
      <c r="M19" s="70" t="s">
        <v>34</v>
      </c>
      <c r="N19" s="135" t="s">
        <v>172</v>
      </c>
      <c r="O19" s="71">
        <v>43532</v>
      </c>
      <c r="P19" s="72" t="s">
        <v>34</v>
      </c>
      <c r="Q19" s="88">
        <v>388</v>
      </c>
      <c r="R19" s="88">
        <v>74</v>
      </c>
      <c r="S19" s="107">
        <v>74</v>
      </c>
      <c r="T19" s="89">
        <v>6</v>
      </c>
      <c r="U19" s="114">
        <v>167575</v>
      </c>
      <c r="V19" s="115">
        <v>9012</v>
      </c>
      <c r="W19" s="111">
        <f>V19/S19</f>
        <v>121.78378378378379</v>
      </c>
      <c r="X19" s="116">
        <f t="shared" si="0"/>
        <v>18.594651575676874</v>
      </c>
      <c r="Y19" s="73">
        <v>723392</v>
      </c>
      <c r="Z19" s="74">
        <v>42844</v>
      </c>
      <c r="AA19" s="117">
        <f t="shared" si="2"/>
        <v>-0.7683482814297089</v>
      </c>
      <c r="AB19" s="117">
        <f t="shared" si="2"/>
        <v>-0.7896554943516012</v>
      </c>
      <c r="AC19" s="114">
        <v>19330660</v>
      </c>
      <c r="AD19" s="115">
        <v>1075340</v>
      </c>
      <c r="AE19" s="120">
        <f t="shared" si="1"/>
        <v>17.9763237673666</v>
      </c>
    </row>
    <row r="20" spans="1:31" s="75" customFormat="1" ht="11.25">
      <c r="A20" s="64">
        <v>14</v>
      </c>
      <c r="B20" s="76" t="s">
        <v>35</v>
      </c>
      <c r="C20" s="77" t="s">
        <v>239</v>
      </c>
      <c r="D20" s="78" t="s">
        <v>36</v>
      </c>
      <c r="E20" s="68"/>
      <c r="F20" s="68"/>
      <c r="G20" s="68"/>
      <c r="H20" s="68"/>
      <c r="I20" s="68" t="s">
        <v>32</v>
      </c>
      <c r="J20" s="79"/>
      <c r="K20" s="69"/>
      <c r="L20" s="80" t="s">
        <v>240</v>
      </c>
      <c r="M20" s="70"/>
      <c r="N20" s="137" t="s">
        <v>239</v>
      </c>
      <c r="O20" s="81">
        <v>43567</v>
      </c>
      <c r="P20" s="72" t="s">
        <v>157</v>
      </c>
      <c r="Q20" s="90">
        <v>179</v>
      </c>
      <c r="R20" s="90">
        <v>179</v>
      </c>
      <c r="S20" s="107">
        <v>179</v>
      </c>
      <c r="T20" s="89">
        <v>1</v>
      </c>
      <c r="U20" s="114">
        <v>138138.24</v>
      </c>
      <c r="V20" s="115">
        <v>8907</v>
      </c>
      <c r="W20" s="111">
        <f>V20/S20</f>
        <v>49.75977653631285</v>
      </c>
      <c r="X20" s="116">
        <f t="shared" si="0"/>
        <v>15.508952509262377</v>
      </c>
      <c r="Y20" s="73"/>
      <c r="Z20" s="74"/>
      <c r="AA20" s="117"/>
      <c r="AB20" s="117"/>
      <c r="AC20" s="118">
        <v>138138.24</v>
      </c>
      <c r="AD20" s="119">
        <v>8907</v>
      </c>
      <c r="AE20" s="120">
        <f t="shared" si="1"/>
        <v>15.508952509262377</v>
      </c>
    </row>
    <row r="21" spans="1:31" s="75" customFormat="1" ht="11.25">
      <c r="A21" s="64">
        <v>15</v>
      </c>
      <c r="B21" s="65"/>
      <c r="C21" s="66" t="s">
        <v>179</v>
      </c>
      <c r="D21" s="67">
        <v>4</v>
      </c>
      <c r="E21" s="68"/>
      <c r="F21" s="68" t="s">
        <v>32</v>
      </c>
      <c r="G21" s="68"/>
      <c r="H21" s="68" t="s">
        <v>32</v>
      </c>
      <c r="I21" s="68"/>
      <c r="J21" s="68" t="s">
        <v>32</v>
      </c>
      <c r="K21" s="69" t="s">
        <v>44</v>
      </c>
      <c r="L21" s="70" t="s">
        <v>194</v>
      </c>
      <c r="M21" s="70" t="s">
        <v>34</v>
      </c>
      <c r="N21" s="135" t="s">
        <v>180</v>
      </c>
      <c r="O21" s="71">
        <v>43539</v>
      </c>
      <c r="P21" s="72" t="s">
        <v>34</v>
      </c>
      <c r="Q21" s="88">
        <v>307</v>
      </c>
      <c r="R21" s="88">
        <v>68</v>
      </c>
      <c r="S21" s="107">
        <v>68</v>
      </c>
      <c r="T21" s="89">
        <v>5</v>
      </c>
      <c r="U21" s="114">
        <v>104156</v>
      </c>
      <c r="V21" s="115">
        <v>8501</v>
      </c>
      <c r="W21" s="111">
        <f>V21/S21</f>
        <v>125.01470588235294</v>
      </c>
      <c r="X21" s="116">
        <f t="shared" si="0"/>
        <v>12.252205622867898</v>
      </c>
      <c r="Y21" s="73">
        <v>466197</v>
      </c>
      <c r="Z21" s="74">
        <v>30572</v>
      </c>
      <c r="AA21" s="117">
        <f>IF(Y21&lt;&gt;0,-(Y21-U21)/Y21,"")</f>
        <v>-0.77658371889995</v>
      </c>
      <c r="AB21" s="117">
        <f>IF(Z21&lt;&gt;0,-(Z21-V21)/Z21,"")</f>
        <v>-0.7219351040167473</v>
      </c>
      <c r="AC21" s="114">
        <v>4439543</v>
      </c>
      <c r="AD21" s="115">
        <v>287754</v>
      </c>
      <c r="AE21" s="120">
        <f t="shared" si="1"/>
        <v>15.428258164960347</v>
      </c>
    </row>
    <row r="22" spans="1:31" s="75" customFormat="1" ht="11.25">
      <c r="A22" s="64">
        <v>16</v>
      </c>
      <c r="B22" s="76" t="s">
        <v>35</v>
      </c>
      <c r="C22" s="66" t="s">
        <v>242</v>
      </c>
      <c r="D22" s="67" t="s">
        <v>47</v>
      </c>
      <c r="E22" s="68"/>
      <c r="F22" s="68"/>
      <c r="G22" s="68"/>
      <c r="H22" s="68"/>
      <c r="I22" s="68"/>
      <c r="J22" s="68" t="s">
        <v>32</v>
      </c>
      <c r="K22" s="69" t="s">
        <v>44</v>
      </c>
      <c r="L22" s="70"/>
      <c r="M22" s="70"/>
      <c r="N22" s="135" t="s">
        <v>241</v>
      </c>
      <c r="O22" s="71">
        <v>43567</v>
      </c>
      <c r="P22" s="72" t="s">
        <v>34</v>
      </c>
      <c r="Q22" s="88">
        <v>62</v>
      </c>
      <c r="R22" s="88">
        <v>62</v>
      </c>
      <c r="S22" s="107">
        <v>62</v>
      </c>
      <c r="T22" s="89">
        <v>1</v>
      </c>
      <c r="U22" s="114">
        <v>156301</v>
      </c>
      <c r="V22" s="115">
        <v>8218</v>
      </c>
      <c r="W22" s="111">
        <f>V22/S22</f>
        <v>132.5483870967742</v>
      </c>
      <c r="X22" s="116">
        <f t="shared" si="0"/>
        <v>19.019347773180822</v>
      </c>
      <c r="Y22" s="73"/>
      <c r="Z22" s="74"/>
      <c r="AA22" s="117"/>
      <c r="AB22" s="117"/>
      <c r="AC22" s="114">
        <v>156301</v>
      </c>
      <c r="AD22" s="115">
        <v>8218</v>
      </c>
      <c r="AE22" s="120">
        <f t="shared" si="1"/>
        <v>19.019347773180822</v>
      </c>
    </row>
    <row r="23" spans="1:31" s="75" customFormat="1" ht="11.25">
      <c r="A23" s="64">
        <v>17</v>
      </c>
      <c r="B23" s="76" t="s">
        <v>35</v>
      </c>
      <c r="C23" s="66" t="s">
        <v>224</v>
      </c>
      <c r="D23" s="67" t="s">
        <v>68</v>
      </c>
      <c r="E23" s="68"/>
      <c r="F23" s="68"/>
      <c r="G23" s="68"/>
      <c r="H23" s="68"/>
      <c r="I23" s="68"/>
      <c r="J23" s="83"/>
      <c r="K23" s="84"/>
      <c r="L23" s="70" t="s">
        <v>225</v>
      </c>
      <c r="M23" s="80" t="s">
        <v>56</v>
      </c>
      <c r="N23" s="135" t="s">
        <v>226</v>
      </c>
      <c r="O23" s="71">
        <v>43567</v>
      </c>
      <c r="P23" s="72" t="s">
        <v>46</v>
      </c>
      <c r="Q23" s="88">
        <v>38</v>
      </c>
      <c r="R23" s="88">
        <v>38</v>
      </c>
      <c r="S23" s="107">
        <v>38</v>
      </c>
      <c r="T23" s="89">
        <v>1</v>
      </c>
      <c r="U23" s="114">
        <v>74095.63</v>
      </c>
      <c r="V23" s="115">
        <v>4028</v>
      </c>
      <c r="W23" s="111">
        <f>V23/S23</f>
        <v>106</v>
      </c>
      <c r="X23" s="116">
        <f t="shared" si="0"/>
        <v>18.395141509433962</v>
      </c>
      <c r="Y23" s="73"/>
      <c r="Z23" s="74"/>
      <c r="AA23" s="117"/>
      <c r="AB23" s="117"/>
      <c r="AC23" s="121">
        <v>88524.63</v>
      </c>
      <c r="AD23" s="122">
        <v>5168</v>
      </c>
      <c r="AE23" s="120">
        <f t="shared" si="1"/>
        <v>17.12937886996904</v>
      </c>
    </row>
    <row r="24" spans="1:31" s="75" customFormat="1" ht="11.25">
      <c r="A24" s="64">
        <v>18</v>
      </c>
      <c r="B24" s="65"/>
      <c r="C24" s="66" t="s">
        <v>195</v>
      </c>
      <c r="D24" s="67" t="s">
        <v>41</v>
      </c>
      <c r="E24" s="68"/>
      <c r="F24" s="68" t="s">
        <v>32</v>
      </c>
      <c r="G24" s="68"/>
      <c r="H24" s="68" t="s">
        <v>32</v>
      </c>
      <c r="I24" s="68"/>
      <c r="J24" s="83"/>
      <c r="K24" s="84"/>
      <c r="L24" s="70" t="s">
        <v>85</v>
      </c>
      <c r="M24" s="80" t="s">
        <v>46</v>
      </c>
      <c r="N24" s="135" t="s">
        <v>196</v>
      </c>
      <c r="O24" s="71">
        <v>43553</v>
      </c>
      <c r="P24" s="72" t="s">
        <v>46</v>
      </c>
      <c r="Q24" s="88">
        <v>205</v>
      </c>
      <c r="R24" s="88">
        <v>21</v>
      </c>
      <c r="S24" s="107">
        <v>21</v>
      </c>
      <c r="T24" s="89">
        <v>3</v>
      </c>
      <c r="U24" s="114">
        <v>16642.4</v>
      </c>
      <c r="V24" s="115">
        <v>2005</v>
      </c>
      <c r="W24" s="111">
        <f>V24/S24</f>
        <v>95.47619047619048</v>
      </c>
      <c r="X24" s="116">
        <f t="shared" si="0"/>
        <v>8.300448877805486</v>
      </c>
      <c r="Y24" s="73">
        <v>84654.14</v>
      </c>
      <c r="Z24" s="74">
        <v>6343</v>
      </c>
      <c r="AA24" s="117">
        <f>IF(Y24&lt;&gt;0,-(Y24-U24)/Y24,"")</f>
        <v>-0.8034071340161272</v>
      </c>
      <c r="AB24" s="117">
        <f>IF(Z24&lt;&gt;0,-(Z24-V24)/Z24,"")</f>
        <v>-0.6839035156865836</v>
      </c>
      <c r="AC24" s="121">
        <v>343465.07</v>
      </c>
      <c r="AD24" s="122">
        <v>24612</v>
      </c>
      <c r="AE24" s="120">
        <f t="shared" si="1"/>
        <v>13.955187307004714</v>
      </c>
    </row>
    <row r="25" spans="1:31" s="75" customFormat="1" ht="11.25">
      <c r="A25" s="64">
        <v>19</v>
      </c>
      <c r="B25" s="76" t="s">
        <v>35</v>
      </c>
      <c r="C25" s="66" t="s">
        <v>230</v>
      </c>
      <c r="D25" s="67" t="s">
        <v>60</v>
      </c>
      <c r="E25" s="68"/>
      <c r="F25" s="68"/>
      <c r="G25" s="68"/>
      <c r="H25" s="68"/>
      <c r="I25" s="68" t="s">
        <v>32</v>
      </c>
      <c r="J25" s="83"/>
      <c r="K25" s="84"/>
      <c r="L25" s="70" t="s">
        <v>232</v>
      </c>
      <c r="M25" s="80"/>
      <c r="N25" s="135"/>
      <c r="O25" s="71">
        <v>43567</v>
      </c>
      <c r="P25" s="72" t="s">
        <v>45</v>
      </c>
      <c r="Q25" s="88">
        <v>36</v>
      </c>
      <c r="R25" s="88">
        <v>36</v>
      </c>
      <c r="S25" s="107">
        <v>36</v>
      </c>
      <c r="T25" s="89">
        <v>1</v>
      </c>
      <c r="U25" s="114">
        <v>24465.91</v>
      </c>
      <c r="V25" s="115">
        <v>1837</v>
      </c>
      <c r="W25" s="111">
        <f>V25/S25</f>
        <v>51.02777777777778</v>
      </c>
      <c r="X25" s="116">
        <f t="shared" si="0"/>
        <v>13.318405008165486</v>
      </c>
      <c r="Y25" s="73"/>
      <c r="Z25" s="74"/>
      <c r="AA25" s="117"/>
      <c r="AB25" s="117"/>
      <c r="AC25" s="114">
        <v>24465.91</v>
      </c>
      <c r="AD25" s="115">
        <v>1837</v>
      </c>
      <c r="AE25" s="120">
        <f t="shared" si="1"/>
        <v>13.318405008165486</v>
      </c>
    </row>
    <row r="26" spans="1:31" s="75" customFormat="1" ht="11.25">
      <c r="A26" s="64">
        <v>20</v>
      </c>
      <c r="B26" s="65"/>
      <c r="C26" s="66" t="s">
        <v>215</v>
      </c>
      <c r="D26" s="67" t="s">
        <v>77</v>
      </c>
      <c r="E26" s="68"/>
      <c r="F26" s="68"/>
      <c r="G26" s="68"/>
      <c r="H26" s="68"/>
      <c r="I26" s="68" t="s">
        <v>32</v>
      </c>
      <c r="J26" s="83"/>
      <c r="K26" s="84"/>
      <c r="L26" s="70" t="s">
        <v>216</v>
      </c>
      <c r="M26" s="80"/>
      <c r="N26" s="135" t="s">
        <v>215</v>
      </c>
      <c r="O26" s="71">
        <v>43560</v>
      </c>
      <c r="P26" s="72" t="s">
        <v>66</v>
      </c>
      <c r="Q26" s="88">
        <v>57</v>
      </c>
      <c r="R26" s="88">
        <v>16</v>
      </c>
      <c r="S26" s="107">
        <v>16</v>
      </c>
      <c r="T26" s="89">
        <v>2</v>
      </c>
      <c r="U26" s="114">
        <v>24860.68</v>
      </c>
      <c r="V26" s="115">
        <v>1653</v>
      </c>
      <c r="W26" s="111">
        <f>V26/S26</f>
        <v>103.3125</v>
      </c>
      <c r="X26" s="116">
        <f t="shared" si="0"/>
        <v>15.039733817301876</v>
      </c>
      <c r="Y26" s="73">
        <v>24860.68</v>
      </c>
      <c r="Z26" s="74">
        <v>1653</v>
      </c>
      <c r="AA26" s="117">
        <f aca="true" t="shared" si="3" ref="AA26:AA75">IF(Y26&lt;&gt;0,-(Y26-U26)/Y26,"")</f>
        <v>0</v>
      </c>
      <c r="AB26" s="117">
        <f aca="true" t="shared" si="4" ref="AB26:AB75">IF(Z26&lt;&gt;0,-(Z26-V26)/Z26,"")</f>
        <v>0</v>
      </c>
      <c r="AC26" s="114">
        <v>25916.68</v>
      </c>
      <c r="AD26" s="115">
        <v>1804</v>
      </c>
      <c r="AE26" s="120">
        <f t="shared" si="1"/>
        <v>14.366230598669624</v>
      </c>
    </row>
    <row r="27" spans="1:31" s="75" customFormat="1" ht="11.25">
      <c r="A27" s="64">
        <v>21</v>
      </c>
      <c r="B27" s="65"/>
      <c r="C27" s="134" t="s">
        <v>130</v>
      </c>
      <c r="D27" s="154" t="s">
        <v>54</v>
      </c>
      <c r="E27" s="142"/>
      <c r="F27" s="142"/>
      <c r="G27" s="142"/>
      <c r="H27" s="142"/>
      <c r="I27" s="68" t="s">
        <v>32</v>
      </c>
      <c r="J27" s="142"/>
      <c r="K27" s="154"/>
      <c r="L27" s="142" t="s">
        <v>90</v>
      </c>
      <c r="M27" s="142"/>
      <c r="N27" s="142" t="s">
        <v>130</v>
      </c>
      <c r="O27" s="71">
        <v>43483</v>
      </c>
      <c r="P27" s="72" t="s">
        <v>45</v>
      </c>
      <c r="Q27" s="139">
        <v>381</v>
      </c>
      <c r="R27" s="139">
        <v>3</v>
      </c>
      <c r="S27" s="155">
        <v>3</v>
      </c>
      <c r="T27" s="139">
        <v>12</v>
      </c>
      <c r="U27" s="162">
        <v>5601.14</v>
      </c>
      <c r="V27" s="158">
        <v>792</v>
      </c>
      <c r="W27" s="111">
        <f>V27/S27</f>
        <v>264</v>
      </c>
      <c r="X27" s="116">
        <f t="shared" si="0"/>
        <v>7.072146464646465</v>
      </c>
      <c r="Y27" s="140">
        <v>196</v>
      </c>
      <c r="Z27" s="141">
        <v>26</v>
      </c>
      <c r="AA27" s="117">
        <f t="shared" si="3"/>
        <v>27.577244897959186</v>
      </c>
      <c r="AB27" s="117">
        <f t="shared" si="4"/>
        <v>29.46153846153846</v>
      </c>
      <c r="AC27" s="114">
        <v>11000886.09</v>
      </c>
      <c r="AD27" s="115">
        <v>935722</v>
      </c>
      <c r="AE27" s="120">
        <f t="shared" si="1"/>
        <v>11.756575232814875</v>
      </c>
    </row>
    <row r="28" spans="1:31" s="75" customFormat="1" ht="11.25">
      <c r="A28" s="64">
        <v>22</v>
      </c>
      <c r="B28" s="65"/>
      <c r="C28" s="66" t="s">
        <v>184</v>
      </c>
      <c r="D28" s="67" t="s">
        <v>41</v>
      </c>
      <c r="E28" s="68"/>
      <c r="F28" s="68" t="s">
        <v>32</v>
      </c>
      <c r="G28" s="68" t="s">
        <v>32</v>
      </c>
      <c r="H28" s="68" t="s">
        <v>32</v>
      </c>
      <c r="I28" s="68"/>
      <c r="J28" s="83"/>
      <c r="K28" s="84"/>
      <c r="L28" s="70" t="s">
        <v>185</v>
      </c>
      <c r="M28" s="80" t="s">
        <v>64</v>
      </c>
      <c r="N28" s="135" t="s">
        <v>186</v>
      </c>
      <c r="O28" s="71">
        <v>43546</v>
      </c>
      <c r="P28" s="72" t="s">
        <v>45</v>
      </c>
      <c r="Q28" s="88">
        <v>281</v>
      </c>
      <c r="R28" s="88">
        <v>15</v>
      </c>
      <c r="S28" s="107">
        <v>15</v>
      </c>
      <c r="T28" s="89">
        <v>4</v>
      </c>
      <c r="U28" s="114">
        <v>6699</v>
      </c>
      <c r="V28" s="115">
        <v>622</v>
      </c>
      <c r="W28" s="111">
        <f>V28/S28</f>
        <v>41.46666666666667</v>
      </c>
      <c r="X28" s="116">
        <f t="shared" si="0"/>
        <v>10.770096463022508</v>
      </c>
      <c r="Y28" s="73">
        <v>93194.23</v>
      </c>
      <c r="Z28" s="74">
        <v>6377</v>
      </c>
      <c r="AA28" s="117">
        <f t="shared" si="3"/>
        <v>-0.9281178673829914</v>
      </c>
      <c r="AB28" s="117">
        <f t="shared" si="4"/>
        <v>-0.9024619727144425</v>
      </c>
      <c r="AC28" s="114">
        <v>945378.06</v>
      </c>
      <c r="AD28" s="115">
        <v>59618</v>
      </c>
      <c r="AE28" s="120">
        <f t="shared" si="1"/>
        <v>15.857258881545842</v>
      </c>
    </row>
    <row r="29" spans="1:31" s="75" customFormat="1" ht="11.25">
      <c r="A29" s="64">
        <v>23</v>
      </c>
      <c r="B29" s="65"/>
      <c r="C29" s="66" t="s">
        <v>104</v>
      </c>
      <c r="D29" s="67" t="s">
        <v>43</v>
      </c>
      <c r="E29" s="68" t="s">
        <v>32</v>
      </c>
      <c r="F29" s="68"/>
      <c r="G29" s="68"/>
      <c r="H29" s="68" t="s">
        <v>32</v>
      </c>
      <c r="I29" s="68" t="s">
        <v>32</v>
      </c>
      <c r="J29" s="83"/>
      <c r="K29" s="84"/>
      <c r="L29" s="70" t="s">
        <v>105</v>
      </c>
      <c r="M29" s="80"/>
      <c r="N29" s="135" t="s">
        <v>104</v>
      </c>
      <c r="O29" s="71">
        <v>43378</v>
      </c>
      <c r="P29" s="72" t="s">
        <v>45</v>
      </c>
      <c r="Q29" s="88">
        <v>262</v>
      </c>
      <c r="R29" s="88">
        <v>3</v>
      </c>
      <c r="S29" s="107">
        <v>3</v>
      </c>
      <c r="T29" s="89">
        <v>18</v>
      </c>
      <c r="U29" s="114">
        <v>4082</v>
      </c>
      <c r="V29" s="115">
        <v>618</v>
      </c>
      <c r="W29" s="111">
        <f>V29/S29</f>
        <v>206</v>
      </c>
      <c r="X29" s="116">
        <f t="shared" si="0"/>
        <v>6.605177993527508</v>
      </c>
      <c r="Y29" s="73">
        <v>620</v>
      </c>
      <c r="Z29" s="74">
        <v>124</v>
      </c>
      <c r="AA29" s="117">
        <f t="shared" si="3"/>
        <v>5.583870967741936</v>
      </c>
      <c r="AB29" s="117">
        <f t="shared" si="4"/>
        <v>3.9838709677419355</v>
      </c>
      <c r="AC29" s="114">
        <v>2674451.98</v>
      </c>
      <c r="AD29" s="115">
        <v>210792</v>
      </c>
      <c r="AE29" s="120">
        <f t="shared" si="1"/>
        <v>12.687635109491822</v>
      </c>
    </row>
    <row r="30" spans="1:31" s="75" customFormat="1" ht="11.25">
      <c r="A30" s="64">
        <v>24</v>
      </c>
      <c r="B30" s="65"/>
      <c r="C30" s="66" t="s">
        <v>213</v>
      </c>
      <c r="D30" s="67" t="s">
        <v>43</v>
      </c>
      <c r="E30" s="68"/>
      <c r="F30" s="68"/>
      <c r="G30" s="68"/>
      <c r="H30" s="68"/>
      <c r="I30" s="68" t="s">
        <v>32</v>
      </c>
      <c r="J30" s="83"/>
      <c r="K30" s="84"/>
      <c r="L30" s="70" t="s">
        <v>214</v>
      </c>
      <c r="M30" s="80"/>
      <c r="N30" s="135" t="s">
        <v>213</v>
      </c>
      <c r="O30" s="71">
        <v>43560</v>
      </c>
      <c r="P30" s="138" t="s">
        <v>103</v>
      </c>
      <c r="Q30" s="88">
        <v>63</v>
      </c>
      <c r="R30" s="88">
        <v>5</v>
      </c>
      <c r="S30" s="107">
        <v>5</v>
      </c>
      <c r="T30" s="89">
        <v>2</v>
      </c>
      <c r="U30" s="114">
        <v>6213</v>
      </c>
      <c r="V30" s="115">
        <v>612</v>
      </c>
      <c r="W30" s="111">
        <f>V30/S30</f>
        <v>122.4</v>
      </c>
      <c r="X30" s="116">
        <f t="shared" si="0"/>
        <v>10.151960784313726</v>
      </c>
      <c r="Y30" s="73">
        <v>46387</v>
      </c>
      <c r="Z30" s="74">
        <v>3320</v>
      </c>
      <c r="AA30" s="117">
        <f t="shared" si="3"/>
        <v>-0.8660616120895941</v>
      </c>
      <c r="AB30" s="117">
        <f t="shared" si="4"/>
        <v>-0.8156626506024096</v>
      </c>
      <c r="AC30" s="114">
        <v>52600</v>
      </c>
      <c r="AD30" s="115">
        <v>3932</v>
      </c>
      <c r="AE30" s="120">
        <f t="shared" si="1"/>
        <v>13.377416073245168</v>
      </c>
    </row>
    <row r="31" spans="1:31" s="75" customFormat="1" ht="11.25">
      <c r="A31" s="64">
        <v>25</v>
      </c>
      <c r="B31" s="65"/>
      <c r="C31" s="66" t="s">
        <v>165</v>
      </c>
      <c r="D31" s="67" t="s">
        <v>54</v>
      </c>
      <c r="E31" s="68"/>
      <c r="F31" s="68"/>
      <c r="G31" s="68"/>
      <c r="H31" s="68"/>
      <c r="I31" s="68"/>
      <c r="J31" s="83"/>
      <c r="K31" s="84"/>
      <c r="L31" s="70" t="s">
        <v>83</v>
      </c>
      <c r="M31" s="80" t="s">
        <v>84</v>
      </c>
      <c r="N31" s="135" t="s">
        <v>166</v>
      </c>
      <c r="O31" s="71">
        <v>43532</v>
      </c>
      <c r="P31" s="72" t="s">
        <v>59</v>
      </c>
      <c r="Q31" s="88">
        <v>50</v>
      </c>
      <c r="R31" s="88">
        <v>10</v>
      </c>
      <c r="S31" s="107">
        <v>10</v>
      </c>
      <c r="T31" s="89">
        <v>6</v>
      </c>
      <c r="U31" s="93">
        <v>9504.27</v>
      </c>
      <c r="V31" s="94">
        <v>560</v>
      </c>
      <c r="W31" s="111">
        <f>V31/S31</f>
        <v>56</v>
      </c>
      <c r="X31" s="116">
        <f t="shared" si="0"/>
        <v>16.971910714285716</v>
      </c>
      <c r="Y31" s="73">
        <v>23044.7</v>
      </c>
      <c r="Z31" s="74">
        <v>2398</v>
      </c>
      <c r="AA31" s="117">
        <f t="shared" si="3"/>
        <v>-0.5875724136135424</v>
      </c>
      <c r="AB31" s="117">
        <f t="shared" si="4"/>
        <v>-0.7664720600500416</v>
      </c>
      <c r="AC31" s="93">
        <v>344110.3</v>
      </c>
      <c r="AD31" s="94">
        <v>24935</v>
      </c>
      <c r="AE31" s="120">
        <f t="shared" si="1"/>
        <v>13.800292761179065</v>
      </c>
    </row>
    <row r="32" spans="1:31" s="75" customFormat="1" ht="11.25">
      <c r="A32" s="64">
        <v>26</v>
      </c>
      <c r="B32" s="65"/>
      <c r="C32" s="66" t="s">
        <v>167</v>
      </c>
      <c r="D32" s="67" t="s">
        <v>43</v>
      </c>
      <c r="E32" s="68"/>
      <c r="F32" s="68" t="s">
        <v>32</v>
      </c>
      <c r="G32" s="68"/>
      <c r="H32" s="68" t="s">
        <v>32</v>
      </c>
      <c r="I32" s="68"/>
      <c r="J32" s="83"/>
      <c r="K32" s="84"/>
      <c r="L32" s="70" t="s">
        <v>79</v>
      </c>
      <c r="M32" s="80"/>
      <c r="N32" s="135" t="s">
        <v>168</v>
      </c>
      <c r="O32" s="71">
        <v>43532</v>
      </c>
      <c r="P32" s="72" t="s">
        <v>45</v>
      </c>
      <c r="Q32" s="88">
        <v>303</v>
      </c>
      <c r="R32" s="88">
        <v>4</v>
      </c>
      <c r="S32" s="107">
        <v>4</v>
      </c>
      <c r="T32" s="89">
        <v>6</v>
      </c>
      <c r="U32" s="164">
        <v>3210</v>
      </c>
      <c r="V32" s="165">
        <v>539</v>
      </c>
      <c r="W32" s="111">
        <f>V32/S32</f>
        <v>134.75</v>
      </c>
      <c r="X32" s="116">
        <f t="shared" si="0"/>
        <v>5.955473098330241</v>
      </c>
      <c r="Y32" s="73">
        <v>6388.42</v>
      </c>
      <c r="Z32" s="74">
        <v>888</v>
      </c>
      <c r="AA32" s="117">
        <f t="shared" si="3"/>
        <v>-0.4975283403408041</v>
      </c>
      <c r="AB32" s="117">
        <f t="shared" si="4"/>
        <v>-0.393018018018018</v>
      </c>
      <c r="AC32" s="114">
        <v>997299.91</v>
      </c>
      <c r="AD32" s="115">
        <v>71021</v>
      </c>
      <c r="AE32" s="120">
        <f t="shared" si="1"/>
        <v>14.042324242125568</v>
      </c>
    </row>
    <row r="33" spans="1:31" s="75" customFormat="1" ht="11.25">
      <c r="A33" s="64">
        <v>27</v>
      </c>
      <c r="B33" s="65"/>
      <c r="C33" s="134" t="s">
        <v>129</v>
      </c>
      <c r="D33" s="154" t="s">
        <v>60</v>
      </c>
      <c r="E33" s="142"/>
      <c r="F33" s="142"/>
      <c r="G33" s="142"/>
      <c r="H33" s="142"/>
      <c r="I33" s="142"/>
      <c r="J33" s="142"/>
      <c r="K33" s="154"/>
      <c r="L33" s="142" t="s">
        <v>139</v>
      </c>
      <c r="M33" s="80" t="s">
        <v>53</v>
      </c>
      <c r="N33" s="142" t="s">
        <v>133</v>
      </c>
      <c r="O33" s="81">
        <v>43483</v>
      </c>
      <c r="P33" s="150" t="s">
        <v>53</v>
      </c>
      <c r="Q33" s="151">
        <v>17</v>
      </c>
      <c r="R33" s="151">
        <v>2</v>
      </c>
      <c r="S33" s="157">
        <v>2</v>
      </c>
      <c r="T33" s="151">
        <v>8</v>
      </c>
      <c r="U33" s="163">
        <v>5015</v>
      </c>
      <c r="V33" s="161">
        <v>501</v>
      </c>
      <c r="W33" s="111">
        <f>V33/S33</f>
        <v>250.5</v>
      </c>
      <c r="X33" s="116">
        <f t="shared" si="0"/>
        <v>10.00998003992016</v>
      </c>
      <c r="Y33" s="152">
        <v>5270</v>
      </c>
      <c r="Z33" s="153">
        <v>527</v>
      </c>
      <c r="AA33" s="117">
        <f t="shared" si="3"/>
        <v>-0.04838709677419355</v>
      </c>
      <c r="AB33" s="117">
        <f t="shared" si="4"/>
        <v>-0.04933586337760911</v>
      </c>
      <c r="AC33" s="114">
        <v>164704.86</v>
      </c>
      <c r="AD33" s="115">
        <v>14485</v>
      </c>
      <c r="AE33" s="120">
        <f t="shared" si="1"/>
        <v>11.37071867449085</v>
      </c>
    </row>
    <row r="34" spans="1:31" s="75" customFormat="1" ht="11.25">
      <c r="A34" s="64">
        <v>28</v>
      </c>
      <c r="B34" s="65"/>
      <c r="C34" s="66" t="s">
        <v>134</v>
      </c>
      <c r="D34" s="67" t="s">
        <v>54</v>
      </c>
      <c r="E34" s="68"/>
      <c r="F34" s="68"/>
      <c r="G34" s="68"/>
      <c r="H34" s="68"/>
      <c r="I34" s="68"/>
      <c r="J34" s="83"/>
      <c r="K34" s="84"/>
      <c r="L34" s="70" t="s">
        <v>102</v>
      </c>
      <c r="M34" s="80" t="s">
        <v>135</v>
      </c>
      <c r="N34" s="135" t="s">
        <v>136</v>
      </c>
      <c r="O34" s="71">
        <v>43490</v>
      </c>
      <c r="P34" s="72" t="s">
        <v>59</v>
      </c>
      <c r="Q34" s="88">
        <v>25</v>
      </c>
      <c r="R34" s="88">
        <v>2</v>
      </c>
      <c r="S34" s="107">
        <v>2</v>
      </c>
      <c r="T34" s="89">
        <v>12</v>
      </c>
      <c r="U34" s="93">
        <v>3056</v>
      </c>
      <c r="V34" s="94">
        <v>452</v>
      </c>
      <c r="W34" s="111">
        <f>V34/S34</f>
        <v>226</v>
      </c>
      <c r="X34" s="116">
        <f t="shared" si="0"/>
        <v>6.761061946902655</v>
      </c>
      <c r="Y34" s="73">
        <v>2240</v>
      </c>
      <c r="Z34" s="74">
        <v>160</v>
      </c>
      <c r="AA34" s="117">
        <f t="shared" si="3"/>
        <v>0.36428571428571427</v>
      </c>
      <c r="AB34" s="117">
        <f t="shared" si="4"/>
        <v>1.825</v>
      </c>
      <c r="AC34" s="93">
        <v>444718.2</v>
      </c>
      <c r="AD34" s="94">
        <v>33603</v>
      </c>
      <c r="AE34" s="120">
        <f t="shared" si="1"/>
        <v>13.234479064369253</v>
      </c>
    </row>
    <row r="35" spans="1:31" s="75" customFormat="1" ht="11.25">
      <c r="A35" s="64">
        <v>29</v>
      </c>
      <c r="B35" s="65"/>
      <c r="C35" s="66" t="s">
        <v>150</v>
      </c>
      <c r="D35" s="67" t="s">
        <v>41</v>
      </c>
      <c r="E35" s="68"/>
      <c r="F35" s="68" t="s">
        <v>32</v>
      </c>
      <c r="G35" s="68" t="s">
        <v>32</v>
      </c>
      <c r="H35" s="68" t="s">
        <v>32</v>
      </c>
      <c r="I35" s="68"/>
      <c r="J35" s="83"/>
      <c r="K35" s="84"/>
      <c r="L35" s="70" t="s">
        <v>175</v>
      </c>
      <c r="M35" s="80" t="s">
        <v>55</v>
      </c>
      <c r="N35" s="135" t="s">
        <v>151</v>
      </c>
      <c r="O35" s="71">
        <v>43511</v>
      </c>
      <c r="P35" s="72" t="s">
        <v>55</v>
      </c>
      <c r="Q35" s="88">
        <v>255</v>
      </c>
      <c r="R35" s="88">
        <v>5</v>
      </c>
      <c r="S35" s="107">
        <v>5</v>
      </c>
      <c r="T35" s="89">
        <v>9</v>
      </c>
      <c r="U35" s="114">
        <v>2635</v>
      </c>
      <c r="V35" s="119">
        <v>452</v>
      </c>
      <c r="W35" s="111">
        <f>V35/S35</f>
        <v>90.4</v>
      </c>
      <c r="X35" s="116">
        <f t="shared" si="0"/>
        <v>5.829646017699115</v>
      </c>
      <c r="Y35" s="73">
        <v>2145</v>
      </c>
      <c r="Z35" s="86">
        <v>189</v>
      </c>
      <c r="AA35" s="117">
        <f t="shared" si="3"/>
        <v>0.22843822843822845</v>
      </c>
      <c r="AB35" s="117">
        <f t="shared" si="4"/>
        <v>1.3915343915343916</v>
      </c>
      <c r="AC35" s="118">
        <v>1030607</v>
      </c>
      <c r="AD35" s="119">
        <v>67886</v>
      </c>
      <c r="AE35" s="120">
        <f t="shared" si="1"/>
        <v>15.181436525940548</v>
      </c>
    </row>
    <row r="36" spans="1:31" s="75" customFormat="1" ht="11.25">
      <c r="A36" s="64">
        <v>30</v>
      </c>
      <c r="B36" s="65"/>
      <c r="C36" s="66" t="s">
        <v>74</v>
      </c>
      <c r="D36" s="67" t="s">
        <v>43</v>
      </c>
      <c r="E36" s="68" t="s">
        <v>32</v>
      </c>
      <c r="F36" s="68"/>
      <c r="G36" s="68"/>
      <c r="H36" s="68"/>
      <c r="I36" s="68"/>
      <c r="J36" s="83"/>
      <c r="K36" s="84"/>
      <c r="L36" s="70" t="s">
        <v>75</v>
      </c>
      <c r="M36" s="80" t="s">
        <v>53</v>
      </c>
      <c r="N36" s="135" t="s">
        <v>76</v>
      </c>
      <c r="O36" s="71">
        <v>43168</v>
      </c>
      <c r="P36" s="72" t="s">
        <v>53</v>
      </c>
      <c r="Q36" s="88">
        <v>14</v>
      </c>
      <c r="R36" s="88">
        <v>12</v>
      </c>
      <c r="S36" s="107">
        <v>12</v>
      </c>
      <c r="T36" s="89">
        <v>11</v>
      </c>
      <c r="U36" s="114">
        <v>4632.81</v>
      </c>
      <c r="V36" s="115">
        <v>446</v>
      </c>
      <c r="W36" s="111">
        <f>V36/S36</f>
        <v>37.166666666666664</v>
      </c>
      <c r="X36" s="116">
        <f t="shared" si="0"/>
        <v>10.387466367713005</v>
      </c>
      <c r="Y36" s="73">
        <v>1755</v>
      </c>
      <c r="Z36" s="74">
        <v>300</v>
      </c>
      <c r="AA36" s="117">
        <f t="shared" si="3"/>
        <v>1.639777777777778</v>
      </c>
      <c r="AB36" s="117">
        <f t="shared" si="4"/>
        <v>0.4866666666666667</v>
      </c>
      <c r="AC36" s="114">
        <v>52090.28</v>
      </c>
      <c r="AD36" s="115">
        <v>6157</v>
      </c>
      <c r="AE36" s="120">
        <f t="shared" si="1"/>
        <v>8.460334578528505</v>
      </c>
    </row>
    <row r="37" spans="1:31" s="75" customFormat="1" ht="11.25">
      <c r="A37" s="64">
        <v>31</v>
      </c>
      <c r="B37" s="65"/>
      <c r="C37" s="66" t="s">
        <v>169</v>
      </c>
      <c r="D37" s="67" t="s">
        <v>47</v>
      </c>
      <c r="E37" s="68"/>
      <c r="F37" s="68"/>
      <c r="G37" s="68"/>
      <c r="H37" s="68"/>
      <c r="I37" s="68"/>
      <c r="J37" s="83"/>
      <c r="K37" s="84"/>
      <c r="L37" s="70" t="s">
        <v>170</v>
      </c>
      <c r="M37" s="80" t="s">
        <v>53</v>
      </c>
      <c r="N37" s="135" t="s">
        <v>171</v>
      </c>
      <c r="O37" s="71">
        <v>43532</v>
      </c>
      <c r="P37" s="150" t="s">
        <v>53</v>
      </c>
      <c r="Q37" s="88">
        <v>14</v>
      </c>
      <c r="R37" s="88">
        <v>1</v>
      </c>
      <c r="S37" s="107">
        <v>1</v>
      </c>
      <c r="T37" s="89">
        <v>3</v>
      </c>
      <c r="U37" s="114">
        <v>3540</v>
      </c>
      <c r="V37" s="115">
        <v>442</v>
      </c>
      <c r="W37" s="111">
        <f>V37/S37</f>
        <v>442</v>
      </c>
      <c r="X37" s="116">
        <f t="shared" si="0"/>
        <v>8.009049773755656</v>
      </c>
      <c r="Y37" s="73">
        <v>7917.52</v>
      </c>
      <c r="Z37" s="74">
        <v>767</v>
      </c>
      <c r="AA37" s="117">
        <f t="shared" si="3"/>
        <v>-0.5528902989825097</v>
      </c>
      <c r="AB37" s="117">
        <f t="shared" si="4"/>
        <v>-0.423728813559322</v>
      </c>
      <c r="AC37" s="114">
        <v>26590.52</v>
      </c>
      <c r="AD37" s="115">
        <v>2738</v>
      </c>
      <c r="AE37" s="120">
        <f t="shared" si="1"/>
        <v>9.711658144631118</v>
      </c>
    </row>
    <row r="38" spans="1:31" s="75" customFormat="1" ht="11.25">
      <c r="A38" s="64">
        <v>32</v>
      </c>
      <c r="B38" s="65"/>
      <c r="C38" s="66" t="s">
        <v>149</v>
      </c>
      <c r="D38" s="67" t="s">
        <v>36</v>
      </c>
      <c r="E38" s="68"/>
      <c r="F38" s="68"/>
      <c r="G38" s="68"/>
      <c r="H38" s="68"/>
      <c r="I38" s="68" t="s">
        <v>32</v>
      </c>
      <c r="J38" s="83"/>
      <c r="K38" s="84"/>
      <c r="L38" s="70">
        <v>2506</v>
      </c>
      <c r="M38" s="80"/>
      <c r="N38" s="135" t="s">
        <v>149</v>
      </c>
      <c r="O38" s="71">
        <v>43511</v>
      </c>
      <c r="P38" s="72" t="s">
        <v>45</v>
      </c>
      <c r="Q38" s="88">
        <v>326</v>
      </c>
      <c r="R38" s="88">
        <v>3</v>
      </c>
      <c r="S38" s="107">
        <v>3</v>
      </c>
      <c r="T38" s="89">
        <v>9</v>
      </c>
      <c r="U38" s="93">
        <v>4674</v>
      </c>
      <c r="V38" s="94">
        <v>430</v>
      </c>
      <c r="W38" s="111">
        <f>V38/S38</f>
        <v>143.33333333333334</v>
      </c>
      <c r="X38" s="116">
        <f t="shared" si="0"/>
        <v>10.869767441860466</v>
      </c>
      <c r="Y38" s="73">
        <v>14503</v>
      </c>
      <c r="Z38" s="74">
        <v>906</v>
      </c>
      <c r="AA38" s="117">
        <f t="shared" si="3"/>
        <v>-0.6777218506515893</v>
      </c>
      <c r="AB38" s="117">
        <f t="shared" si="4"/>
        <v>-0.5253863134657837</v>
      </c>
      <c r="AC38" s="114">
        <v>7841877.92</v>
      </c>
      <c r="AD38" s="115">
        <v>526775</v>
      </c>
      <c r="AE38" s="120">
        <f t="shared" si="1"/>
        <v>14.88657950737981</v>
      </c>
    </row>
    <row r="39" spans="1:31" s="75" customFormat="1" ht="11.25">
      <c r="A39" s="64">
        <v>33</v>
      </c>
      <c r="B39" s="65"/>
      <c r="C39" s="77" t="s">
        <v>110</v>
      </c>
      <c r="D39" s="78" t="s">
        <v>60</v>
      </c>
      <c r="E39" s="68" t="s">
        <v>32</v>
      </c>
      <c r="F39" s="68"/>
      <c r="G39" s="68"/>
      <c r="H39" s="68"/>
      <c r="I39" s="68" t="s">
        <v>32</v>
      </c>
      <c r="J39" s="79"/>
      <c r="K39" s="69"/>
      <c r="L39" s="80" t="s">
        <v>111</v>
      </c>
      <c r="M39" s="70"/>
      <c r="N39" s="137" t="s">
        <v>110</v>
      </c>
      <c r="O39" s="81">
        <v>43427</v>
      </c>
      <c r="P39" s="72" t="s">
        <v>42</v>
      </c>
      <c r="Q39" s="90">
        <v>21</v>
      </c>
      <c r="R39" s="112">
        <v>21</v>
      </c>
      <c r="S39" s="110">
        <v>21</v>
      </c>
      <c r="T39" s="89">
        <v>2</v>
      </c>
      <c r="U39" s="123">
        <v>5426.61</v>
      </c>
      <c r="V39" s="124">
        <v>424</v>
      </c>
      <c r="W39" s="111">
        <f>V39/S39</f>
        <v>20.19047619047619</v>
      </c>
      <c r="X39" s="116">
        <f t="shared" si="0"/>
        <v>12.798608490566037</v>
      </c>
      <c r="Y39" s="73">
        <v>4337</v>
      </c>
      <c r="Z39" s="74">
        <v>309</v>
      </c>
      <c r="AA39" s="117">
        <f t="shared" si="3"/>
        <v>0.251235877334563</v>
      </c>
      <c r="AB39" s="117">
        <f t="shared" si="4"/>
        <v>0.37216828478964403</v>
      </c>
      <c r="AC39" s="123">
        <v>9763.61</v>
      </c>
      <c r="AD39" s="124">
        <v>733</v>
      </c>
      <c r="AE39" s="120">
        <f t="shared" si="1"/>
        <v>13.320068212824012</v>
      </c>
    </row>
    <row r="40" spans="1:31" s="75" customFormat="1" ht="11.25">
      <c r="A40" s="64">
        <v>34</v>
      </c>
      <c r="B40" s="65"/>
      <c r="C40" s="66" t="s">
        <v>187</v>
      </c>
      <c r="D40" s="67" t="s">
        <v>36</v>
      </c>
      <c r="E40" s="68"/>
      <c r="F40" s="68"/>
      <c r="G40" s="68"/>
      <c r="H40" s="68"/>
      <c r="I40" s="68" t="s">
        <v>32</v>
      </c>
      <c r="J40" s="83"/>
      <c r="K40" s="84"/>
      <c r="L40" s="70" t="s">
        <v>188</v>
      </c>
      <c r="M40" s="80"/>
      <c r="N40" s="135" t="s">
        <v>187</v>
      </c>
      <c r="O40" s="71">
        <v>43546</v>
      </c>
      <c r="P40" s="138" t="s">
        <v>103</v>
      </c>
      <c r="Q40" s="88">
        <v>134</v>
      </c>
      <c r="R40" s="88">
        <v>3</v>
      </c>
      <c r="S40" s="107">
        <v>3</v>
      </c>
      <c r="T40" s="89">
        <v>4</v>
      </c>
      <c r="U40" s="93">
        <v>3110</v>
      </c>
      <c r="V40" s="94">
        <v>422</v>
      </c>
      <c r="W40" s="111">
        <f>V40/S40</f>
        <v>140.66666666666666</v>
      </c>
      <c r="X40" s="116">
        <f t="shared" si="0"/>
        <v>7.369668246445498</v>
      </c>
      <c r="Y40" s="73">
        <v>22418</v>
      </c>
      <c r="Z40" s="74">
        <v>1646</v>
      </c>
      <c r="AA40" s="117">
        <f t="shared" si="3"/>
        <v>-0.8612721919885806</v>
      </c>
      <c r="AB40" s="117">
        <f t="shared" si="4"/>
        <v>-0.7436208991494532</v>
      </c>
      <c r="AC40" s="114">
        <v>347963</v>
      </c>
      <c r="AD40" s="115">
        <v>22627</v>
      </c>
      <c r="AE40" s="120">
        <f t="shared" si="1"/>
        <v>15.378220709771512</v>
      </c>
    </row>
    <row r="41" spans="1:31" s="75" customFormat="1" ht="11.25">
      <c r="A41" s="64">
        <v>35</v>
      </c>
      <c r="B41" s="65"/>
      <c r="C41" s="133" t="s">
        <v>69</v>
      </c>
      <c r="D41" s="67" t="s">
        <v>41</v>
      </c>
      <c r="E41" s="130" t="s">
        <v>32</v>
      </c>
      <c r="F41" s="130" t="s">
        <v>32</v>
      </c>
      <c r="G41" s="130" t="s">
        <v>32</v>
      </c>
      <c r="H41" s="130" t="s">
        <v>32</v>
      </c>
      <c r="I41" s="130"/>
      <c r="J41" s="131"/>
      <c r="K41" s="132"/>
      <c r="L41" s="70" t="s">
        <v>70</v>
      </c>
      <c r="M41" s="80" t="s">
        <v>46</v>
      </c>
      <c r="N41" s="135" t="s">
        <v>71</v>
      </c>
      <c r="O41" s="71">
        <v>42930</v>
      </c>
      <c r="P41" s="72" t="s">
        <v>46</v>
      </c>
      <c r="Q41" s="88">
        <v>210</v>
      </c>
      <c r="R41" s="95">
        <v>2</v>
      </c>
      <c r="S41" s="108">
        <v>2</v>
      </c>
      <c r="T41" s="95">
        <v>45</v>
      </c>
      <c r="U41" s="99">
        <v>4208.35</v>
      </c>
      <c r="V41" s="100">
        <v>421</v>
      </c>
      <c r="W41" s="111">
        <f>V41/S41</f>
        <v>210.5</v>
      </c>
      <c r="X41" s="116">
        <f t="shared" si="0"/>
        <v>9.996080760095012</v>
      </c>
      <c r="Y41" s="73">
        <v>350</v>
      </c>
      <c r="Z41" s="86">
        <v>52</v>
      </c>
      <c r="AA41" s="117">
        <f t="shared" si="3"/>
        <v>11.023857142857144</v>
      </c>
      <c r="AB41" s="117">
        <f t="shared" si="4"/>
        <v>7.096153846153846</v>
      </c>
      <c r="AC41" s="125">
        <v>809835.88</v>
      </c>
      <c r="AD41" s="126">
        <v>85629</v>
      </c>
      <c r="AE41" s="120">
        <f t="shared" si="1"/>
        <v>9.457495474663958</v>
      </c>
    </row>
    <row r="42" spans="1:31" s="75" customFormat="1" ht="11.25">
      <c r="A42" s="64">
        <v>36</v>
      </c>
      <c r="B42" s="65"/>
      <c r="C42" s="66" t="s">
        <v>124</v>
      </c>
      <c r="D42" s="67" t="s">
        <v>37</v>
      </c>
      <c r="E42" s="68"/>
      <c r="F42" s="68"/>
      <c r="G42" s="68"/>
      <c r="H42" s="68"/>
      <c r="I42" s="68"/>
      <c r="J42" s="83"/>
      <c r="K42" s="84"/>
      <c r="L42" s="70" t="s">
        <v>92</v>
      </c>
      <c r="M42" s="80" t="s">
        <v>53</v>
      </c>
      <c r="N42" s="135" t="s">
        <v>125</v>
      </c>
      <c r="O42" s="71">
        <v>43469</v>
      </c>
      <c r="P42" s="72" t="s">
        <v>53</v>
      </c>
      <c r="Q42" s="88">
        <v>17</v>
      </c>
      <c r="R42" s="88">
        <v>2</v>
      </c>
      <c r="S42" s="107">
        <v>2</v>
      </c>
      <c r="T42" s="89">
        <v>5</v>
      </c>
      <c r="U42" s="93">
        <v>4540</v>
      </c>
      <c r="V42" s="94">
        <v>404</v>
      </c>
      <c r="W42" s="111">
        <f>V42/S42</f>
        <v>202</v>
      </c>
      <c r="X42" s="116">
        <f t="shared" si="0"/>
        <v>11.237623762376238</v>
      </c>
      <c r="Y42" s="73">
        <v>3854</v>
      </c>
      <c r="Z42" s="74">
        <v>482</v>
      </c>
      <c r="AA42" s="117">
        <f t="shared" si="3"/>
        <v>0.17799688635184224</v>
      </c>
      <c r="AB42" s="117">
        <f t="shared" si="4"/>
        <v>-0.16182572614107885</v>
      </c>
      <c r="AC42" s="114">
        <v>54785.77</v>
      </c>
      <c r="AD42" s="115">
        <v>4781</v>
      </c>
      <c r="AE42" s="120">
        <f t="shared" si="1"/>
        <v>11.45906086592763</v>
      </c>
    </row>
    <row r="43" spans="1:31" s="75" customFormat="1" ht="11.25">
      <c r="A43" s="64">
        <v>37</v>
      </c>
      <c r="B43" s="65"/>
      <c r="C43" s="66" t="s">
        <v>191</v>
      </c>
      <c r="D43" s="67" t="s">
        <v>36</v>
      </c>
      <c r="E43" s="68"/>
      <c r="F43" s="68"/>
      <c r="G43" s="68"/>
      <c r="H43" s="68"/>
      <c r="I43" s="68"/>
      <c r="J43" s="68" t="s">
        <v>32</v>
      </c>
      <c r="K43" s="69" t="s">
        <v>33</v>
      </c>
      <c r="L43" s="70" t="s">
        <v>193</v>
      </c>
      <c r="M43" s="70" t="s">
        <v>34</v>
      </c>
      <c r="N43" s="135" t="s">
        <v>192</v>
      </c>
      <c r="O43" s="71">
        <v>43546</v>
      </c>
      <c r="P43" s="72" t="s">
        <v>34</v>
      </c>
      <c r="Q43" s="88">
        <v>162</v>
      </c>
      <c r="R43" s="88">
        <v>3</v>
      </c>
      <c r="S43" s="107">
        <v>3</v>
      </c>
      <c r="T43" s="89">
        <v>4</v>
      </c>
      <c r="U43" s="114">
        <v>8645</v>
      </c>
      <c r="V43" s="115">
        <v>384</v>
      </c>
      <c r="W43" s="111">
        <f>V43/S43</f>
        <v>128</v>
      </c>
      <c r="X43" s="116">
        <f t="shared" si="0"/>
        <v>22.513020833333332</v>
      </c>
      <c r="Y43" s="73">
        <v>169460</v>
      </c>
      <c r="Z43" s="74">
        <v>9349</v>
      </c>
      <c r="AA43" s="117">
        <f t="shared" si="3"/>
        <v>-0.9489850112120854</v>
      </c>
      <c r="AB43" s="117">
        <f t="shared" si="4"/>
        <v>-0.9589260883516953</v>
      </c>
      <c r="AC43" s="114">
        <v>1473467</v>
      </c>
      <c r="AD43" s="115">
        <v>83537</v>
      </c>
      <c r="AE43" s="120">
        <f t="shared" si="1"/>
        <v>17.638495516956556</v>
      </c>
    </row>
    <row r="44" spans="1:31" s="75" customFormat="1" ht="11.25">
      <c r="A44" s="64">
        <v>38</v>
      </c>
      <c r="B44" s="65"/>
      <c r="C44" s="66" t="s">
        <v>197</v>
      </c>
      <c r="D44" s="67" t="s">
        <v>68</v>
      </c>
      <c r="E44" s="68"/>
      <c r="F44" s="68"/>
      <c r="G44" s="68"/>
      <c r="H44" s="68"/>
      <c r="I44" s="68"/>
      <c r="J44" s="83"/>
      <c r="K44" s="84"/>
      <c r="L44" s="70" t="s">
        <v>78</v>
      </c>
      <c r="M44" s="80" t="s">
        <v>46</v>
      </c>
      <c r="N44" s="135" t="s">
        <v>197</v>
      </c>
      <c r="O44" s="71">
        <v>43553</v>
      </c>
      <c r="P44" s="72" t="s">
        <v>59</v>
      </c>
      <c r="Q44" s="88">
        <v>14</v>
      </c>
      <c r="R44" s="88">
        <v>8</v>
      </c>
      <c r="S44" s="107">
        <v>8</v>
      </c>
      <c r="T44" s="89">
        <v>3</v>
      </c>
      <c r="U44" s="93">
        <v>5564</v>
      </c>
      <c r="V44" s="94">
        <v>346</v>
      </c>
      <c r="W44" s="111">
        <f>V44/S44</f>
        <v>43.25</v>
      </c>
      <c r="X44" s="116">
        <f t="shared" si="0"/>
        <v>16.08092485549133</v>
      </c>
      <c r="Y44" s="73">
        <v>13598.32</v>
      </c>
      <c r="Z44" s="74">
        <v>821</v>
      </c>
      <c r="AA44" s="117">
        <f t="shared" si="3"/>
        <v>-0.5908318086351844</v>
      </c>
      <c r="AB44" s="117">
        <f t="shared" si="4"/>
        <v>-0.5785627283800243</v>
      </c>
      <c r="AC44" s="93">
        <v>47873.84</v>
      </c>
      <c r="AD44" s="94">
        <v>2976</v>
      </c>
      <c r="AE44" s="120">
        <f t="shared" si="1"/>
        <v>16.086639784946236</v>
      </c>
    </row>
    <row r="45" spans="1:31" s="75" customFormat="1" ht="11.25">
      <c r="A45" s="64">
        <v>39</v>
      </c>
      <c r="B45" s="65"/>
      <c r="C45" s="66" t="s">
        <v>62</v>
      </c>
      <c r="D45" s="67" t="s">
        <v>43</v>
      </c>
      <c r="E45" s="68" t="s">
        <v>32</v>
      </c>
      <c r="F45" s="68" t="s">
        <v>32</v>
      </c>
      <c r="G45" s="68" t="s">
        <v>32</v>
      </c>
      <c r="H45" s="68" t="s">
        <v>32</v>
      </c>
      <c r="I45" s="68"/>
      <c r="J45" s="83"/>
      <c r="K45" s="84"/>
      <c r="L45" s="70" t="s">
        <v>63</v>
      </c>
      <c r="M45" s="80" t="s">
        <v>64</v>
      </c>
      <c r="N45" s="135" t="s">
        <v>65</v>
      </c>
      <c r="O45" s="71">
        <v>43196</v>
      </c>
      <c r="P45" s="72" t="s">
        <v>45</v>
      </c>
      <c r="Q45" s="88">
        <v>265</v>
      </c>
      <c r="R45" s="113">
        <v>2</v>
      </c>
      <c r="S45" s="109">
        <v>2</v>
      </c>
      <c r="T45" s="89">
        <v>36</v>
      </c>
      <c r="U45" s="164">
        <v>2144</v>
      </c>
      <c r="V45" s="165">
        <v>344</v>
      </c>
      <c r="W45" s="111">
        <f>V45/S45</f>
        <v>172</v>
      </c>
      <c r="X45" s="116">
        <f t="shared" si="0"/>
        <v>6.232558139534884</v>
      </c>
      <c r="Y45" s="73">
        <v>2460</v>
      </c>
      <c r="Z45" s="74">
        <v>434</v>
      </c>
      <c r="AA45" s="117">
        <f t="shared" si="3"/>
        <v>-0.12845528455284552</v>
      </c>
      <c r="AB45" s="117">
        <f t="shared" si="4"/>
        <v>-0.2073732718894009</v>
      </c>
      <c r="AC45" s="127">
        <v>1592817.35</v>
      </c>
      <c r="AD45" s="128">
        <v>137410</v>
      </c>
      <c r="AE45" s="120">
        <f t="shared" si="1"/>
        <v>11.591713485190308</v>
      </c>
    </row>
    <row r="46" spans="1:31" s="75" customFormat="1" ht="11.25">
      <c r="A46" s="64">
        <v>40</v>
      </c>
      <c r="B46" s="87"/>
      <c r="C46" s="66" t="s">
        <v>201</v>
      </c>
      <c r="D46" s="67" t="s">
        <v>43</v>
      </c>
      <c r="E46" s="68"/>
      <c r="F46" s="68" t="s">
        <v>32</v>
      </c>
      <c r="G46" s="68"/>
      <c r="H46" s="68" t="s">
        <v>32</v>
      </c>
      <c r="I46" s="68"/>
      <c r="J46" s="83"/>
      <c r="K46" s="84"/>
      <c r="L46" s="136" t="s">
        <v>202</v>
      </c>
      <c r="M46" s="80" t="s">
        <v>57</v>
      </c>
      <c r="N46" s="135" t="s">
        <v>203</v>
      </c>
      <c r="O46" s="71">
        <v>43553</v>
      </c>
      <c r="P46" s="138" t="s">
        <v>103</v>
      </c>
      <c r="Q46" s="88">
        <v>200</v>
      </c>
      <c r="R46" s="88">
        <v>9</v>
      </c>
      <c r="S46" s="107">
        <v>9</v>
      </c>
      <c r="T46" s="89">
        <v>3</v>
      </c>
      <c r="U46" s="114">
        <v>3303</v>
      </c>
      <c r="V46" s="115">
        <v>327</v>
      </c>
      <c r="W46" s="111">
        <f>V46/S46</f>
        <v>36.333333333333336</v>
      </c>
      <c r="X46" s="116">
        <f t="shared" si="0"/>
        <v>10.100917431192661</v>
      </c>
      <c r="Y46" s="73">
        <v>69024</v>
      </c>
      <c r="Z46" s="74">
        <v>5044</v>
      </c>
      <c r="AA46" s="117">
        <f t="shared" si="3"/>
        <v>-0.9521470792767733</v>
      </c>
      <c r="AB46" s="117">
        <f t="shared" si="4"/>
        <v>-0.9351704996034893</v>
      </c>
      <c r="AC46" s="114">
        <v>315921</v>
      </c>
      <c r="AD46" s="115">
        <v>21665</v>
      </c>
      <c r="AE46" s="120">
        <f t="shared" si="1"/>
        <v>14.582090930071544</v>
      </c>
    </row>
    <row r="47" spans="1:31" s="75" customFormat="1" ht="11.25">
      <c r="A47" s="64">
        <v>41</v>
      </c>
      <c r="B47" s="65"/>
      <c r="C47" s="66" t="s">
        <v>158</v>
      </c>
      <c r="D47" s="67" t="s">
        <v>43</v>
      </c>
      <c r="E47" s="68"/>
      <c r="F47" s="68" t="s">
        <v>32</v>
      </c>
      <c r="G47" s="68" t="s">
        <v>32</v>
      </c>
      <c r="H47" s="68" t="s">
        <v>32</v>
      </c>
      <c r="I47" s="68"/>
      <c r="J47" s="83"/>
      <c r="K47" s="84"/>
      <c r="L47" s="70" t="s">
        <v>173</v>
      </c>
      <c r="M47" s="80" t="s">
        <v>159</v>
      </c>
      <c r="N47" s="135" t="s">
        <v>158</v>
      </c>
      <c r="O47" s="71">
        <v>43525</v>
      </c>
      <c r="P47" s="143" t="s">
        <v>46</v>
      </c>
      <c r="Q47" s="88">
        <v>168</v>
      </c>
      <c r="R47" s="88">
        <v>1</v>
      </c>
      <c r="S47" s="107">
        <v>1</v>
      </c>
      <c r="T47" s="89">
        <v>7</v>
      </c>
      <c r="U47" s="114">
        <v>3088.8</v>
      </c>
      <c r="V47" s="115">
        <v>309</v>
      </c>
      <c r="W47" s="111">
        <f>V47/S47</f>
        <v>309</v>
      </c>
      <c r="X47" s="116">
        <f t="shared" si="0"/>
        <v>9.996116504854369</v>
      </c>
      <c r="Y47" s="73">
        <v>3017.8</v>
      </c>
      <c r="Z47" s="74">
        <v>359</v>
      </c>
      <c r="AA47" s="117">
        <f t="shared" si="3"/>
        <v>0.02352707270196832</v>
      </c>
      <c r="AB47" s="117">
        <f t="shared" si="4"/>
        <v>-0.1392757660167131</v>
      </c>
      <c r="AC47" s="121">
        <v>464220.97</v>
      </c>
      <c r="AD47" s="122">
        <v>32813</v>
      </c>
      <c r="AE47" s="120">
        <f t="shared" si="1"/>
        <v>14.147471124249535</v>
      </c>
    </row>
    <row r="48" spans="1:31" s="75" customFormat="1" ht="11.25">
      <c r="A48" s="64">
        <v>42</v>
      </c>
      <c r="B48" s="65"/>
      <c r="C48" s="66" t="s">
        <v>108</v>
      </c>
      <c r="D48" s="67" t="s">
        <v>54</v>
      </c>
      <c r="E48" s="68" t="s">
        <v>32</v>
      </c>
      <c r="F48" s="68"/>
      <c r="G48" s="68"/>
      <c r="H48" s="68"/>
      <c r="I48" s="68" t="s">
        <v>32</v>
      </c>
      <c r="J48" s="83"/>
      <c r="K48" s="84"/>
      <c r="L48" s="70" t="s">
        <v>109</v>
      </c>
      <c r="M48" s="80"/>
      <c r="N48" s="135" t="s">
        <v>108</v>
      </c>
      <c r="O48" s="71">
        <v>43427</v>
      </c>
      <c r="P48" s="72" t="s">
        <v>45</v>
      </c>
      <c r="Q48" s="88">
        <v>322</v>
      </c>
      <c r="R48" s="88">
        <v>1</v>
      </c>
      <c r="S48" s="107">
        <v>1</v>
      </c>
      <c r="T48" s="89">
        <v>11</v>
      </c>
      <c r="U48" s="93">
        <v>1908</v>
      </c>
      <c r="V48" s="94">
        <v>305</v>
      </c>
      <c r="W48" s="111">
        <f>V48/S48</f>
        <v>305</v>
      </c>
      <c r="X48" s="116">
        <f t="shared" si="0"/>
        <v>6.255737704918033</v>
      </c>
      <c r="Y48" s="73">
        <v>7589</v>
      </c>
      <c r="Z48" s="74">
        <v>1107</v>
      </c>
      <c r="AA48" s="117">
        <f t="shared" si="3"/>
        <v>-0.7485834760838055</v>
      </c>
      <c r="AB48" s="117">
        <f t="shared" si="4"/>
        <v>-0.7244805781391147</v>
      </c>
      <c r="AC48" s="114">
        <v>7283216.67</v>
      </c>
      <c r="AD48" s="115">
        <v>579064</v>
      </c>
      <c r="AE48" s="120">
        <f t="shared" si="1"/>
        <v>12.577567712722601</v>
      </c>
    </row>
    <row r="49" spans="1:31" s="75" customFormat="1" ht="11.25">
      <c r="A49" s="64">
        <v>43</v>
      </c>
      <c r="B49" s="65"/>
      <c r="C49" s="66" t="s">
        <v>106</v>
      </c>
      <c r="D49" s="67" t="s">
        <v>43</v>
      </c>
      <c r="E49" s="68" t="s">
        <v>32</v>
      </c>
      <c r="F49" s="68"/>
      <c r="G49" s="68"/>
      <c r="H49" s="68" t="s">
        <v>32</v>
      </c>
      <c r="I49" s="68" t="s">
        <v>32</v>
      </c>
      <c r="J49" s="83"/>
      <c r="K49" s="84"/>
      <c r="L49" s="70" t="s">
        <v>107</v>
      </c>
      <c r="M49" s="80"/>
      <c r="N49" s="135" t="s">
        <v>106</v>
      </c>
      <c r="O49" s="71">
        <v>43399</v>
      </c>
      <c r="P49" s="72" t="s">
        <v>45</v>
      </c>
      <c r="Q49" s="88">
        <v>311</v>
      </c>
      <c r="R49" s="88">
        <v>3</v>
      </c>
      <c r="S49" s="107">
        <v>3</v>
      </c>
      <c r="T49" s="89">
        <v>26</v>
      </c>
      <c r="U49" s="93">
        <v>1799</v>
      </c>
      <c r="V49" s="94">
        <v>295</v>
      </c>
      <c r="W49" s="111">
        <f>V49/S49</f>
        <v>98.33333333333333</v>
      </c>
      <c r="X49" s="116">
        <f t="shared" si="0"/>
        <v>6.098305084745762</v>
      </c>
      <c r="Y49" s="73">
        <v>9968</v>
      </c>
      <c r="Z49" s="74">
        <v>1681</v>
      </c>
      <c r="AA49" s="117">
        <f t="shared" si="3"/>
        <v>-0.8195224719101124</v>
      </c>
      <c r="AB49" s="117">
        <f t="shared" si="4"/>
        <v>-0.8245092207019631</v>
      </c>
      <c r="AC49" s="114">
        <v>20439413.52</v>
      </c>
      <c r="AD49" s="115">
        <v>1799575</v>
      </c>
      <c r="AE49" s="120">
        <f t="shared" si="1"/>
        <v>11.357911462428628</v>
      </c>
    </row>
    <row r="50" spans="1:31" s="75" customFormat="1" ht="11.25">
      <c r="A50" s="64">
        <v>44</v>
      </c>
      <c r="B50" s="65"/>
      <c r="C50" s="66" t="s">
        <v>99</v>
      </c>
      <c r="D50" s="67" t="s">
        <v>41</v>
      </c>
      <c r="E50" s="68" t="s">
        <v>32</v>
      </c>
      <c r="F50" s="68" t="s">
        <v>32</v>
      </c>
      <c r="G50" s="68" t="s">
        <v>32</v>
      </c>
      <c r="H50" s="68" t="s">
        <v>32</v>
      </c>
      <c r="I50" s="68"/>
      <c r="J50" s="83"/>
      <c r="K50" s="84"/>
      <c r="L50" s="70" t="s">
        <v>101</v>
      </c>
      <c r="M50" s="80" t="s">
        <v>46</v>
      </c>
      <c r="N50" s="135" t="s">
        <v>100</v>
      </c>
      <c r="O50" s="71">
        <v>43308</v>
      </c>
      <c r="P50" s="72" t="s">
        <v>46</v>
      </c>
      <c r="Q50" s="88">
        <v>242</v>
      </c>
      <c r="R50" s="88">
        <v>2</v>
      </c>
      <c r="S50" s="107">
        <v>2</v>
      </c>
      <c r="T50" s="89">
        <v>33</v>
      </c>
      <c r="U50" s="93">
        <v>2481.8</v>
      </c>
      <c r="V50" s="94">
        <v>273</v>
      </c>
      <c r="W50" s="111">
        <f>V50/S50</f>
        <v>136.5</v>
      </c>
      <c r="X50" s="116">
        <f t="shared" si="0"/>
        <v>9.090842490842492</v>
      </c>
      <c r="Y50" s="73">
        <v>1900.8</v>
      </c>
      <c r="Z50" s="74">
        <v>190</v>
      </c>
      <c r="AA50" s="117">
        <f t="shared" si="3"/>
        <v>0.30566077441077455</v>
      </c>
      <c r="AB50" s="117">
        <f t="shared" si="4"/>
        <v>0.4368421052631579</v>
      </c>
      <c r="AC50" s="91">
        <v>929072.3400000002</v>
      </c>
      <c r="AD50" s="92">
        <v>89414</v>
      </c>
      <c r="AE50" s="120">
        <f t="shared" si="1"/>
        <v>10.390680877714901</v>
      </c>
    </row>
    <row r="51" spans="1:31" s="75" customFormat="1" ht="11.25">
      <c r="A51" s="64">
        <v>45</v>
      </c>
      <c r="B51" s="65"/>
      <c r="C51" s="66" t="s">
        <v>118</v>
      </c>
      <c r="D51" s="67" t="s">
        <v>41</v>
      </c>
      <c r="E51" s="68" t="s">
        <v>32</v>
      </c>
      <c r="F51" s="68" t="s">
        <v>32</v>
      </c>
      <c r="G51" s="68" t="s">
        <v>32</v>
      </c>
      <c r="H51" s="68" t="s">
        <v>32</v>
      </c>
      <c r="I51" s="68"/>
      <c r="J51" s="83"/>
      <c r="K51" s="84"/>
      <c r="L51" s="70" t="s">
        <v>119</v>
      </c>
      <c r="M51" s="80" t="s">
        <v>46</v>
      </c>
      <c r="N51" s="135" t="s">
        <v>120</v>
      </c>
      <c r="O51" s="71">
        <v>43455</v>
      </c>
      <c r="P51" s="72" t="s">
        <v>46</v>
      </c>
      <c r="Q51" s="88">
        <v>250</v>
      </c>
      <c r="R51" s="88">
        <v>3</v>
      </c>
      <c r="S51" s="107">
        <v>3</v>
      </c>
      <c r="T51" s="89">
        <v>17</v>
      </c>
      <c r="U51" s="93">
        <v>1637</v>
      </c>
      <c r="V51" s="94">
        <v>257</v>
      </c>
      <c r="W51" s="111">
        <f>V51/S51</f>
        <v>85.66666666666667</v>
      </c>
      <c r="X51" s="116">
        <f t="shared" si="0"/>
        <v>6.36964980544747</v>
      </c>
      <c r="Y51" s="73">
        <v>231</v>
      </c>
      <c r="Z51" s="74">
        <v>34</v>
      </c>
      <c r="AA51" s="117">
        <f t="shared" si="3"/>
        <v>6.086580086580087</v>
      </c>
      <c r="AB51" s="117">
        <f t="shared" si="4"/>
        <v>6.5588235294117645</v>
      </c>
      <c r="AC51" s="121">
        <v>1320802.9400000004</v>
      </c>
      <c r="AD51" s="122">
        <v>110024</v>
      </c>
      <c r="AE51" s="120">
        <f t="shared" si="1"/>
        <v>12.004680251581476</v>
      </c>
    </row>
    <row r="52" spans="1:31" s="75" customFormat="1" ht="11.25">
      <c r="A52" s="64">
        <v>46</v>
      </c>
      <c r="B52" s="65"/>
      <c r="C52" s="66" t="s">
        <v>94</v>
      </c>
      <c r="D52" s="67" t="s">
        <v>43</v>
      </c>
      <c r="E52" s="68" t="s">
        <v>32</v>
      </c>
      <c r="F52" s="68" t="s">
        <v>32</v>
      </c>
      <c r="G52" s="68" t="s">
        <v>32</v>
      </c>
      <c r="H52" s="68" t="s">
        <v>32</v>
      </c>
      <c r="I52" s="68"/>
      <c r="J52" s="83"/>
      <c r="K52" s="84"/>
      <c r="L52" s="70" t="s">
        <v>96</v>
      </c>
      <c r="M52" s="80" t="s">
        <v>46</v>
      </c>
      <c r="N52" s="135" t="s">
        <v>95</v>
      </c>
      <c r="O52" s="71">
        <v>43273</v>
      </c>
      <c r="P52" s="72" t="s">
        <v>46</v>
      </c>
      <c r="Q52" s="88">
        <v>208</v>
      </c>
      <c r="R52" s="88">
        <v>1</v>
      </c>
      <c r="S52" s="107">
        <v>1</v>
      </c>
      <c r="T52" s="89">
        <v>28</v>
      </c>
      <c r="U52" s="93">
        <v>1900.8</v>
      </c>
      <c r="V52" s="94">
        <v>190</v>
      </c>
      <c r="W52" s="111">
        <f>V52/S52</f>
        <v>190</v>
      </c>
      <c r="X52" s="116">
        <f t="shared" si="0"/>
        <v>10.00421052631579</v>
      </c>
      <c r="Y52" s="73">
        <v>350</v>
      </c>
      <c r="Z52" s="74">
        <v>50</v>
      </c>
      <c r="AA52" s="117">
        <f t="shared" si="3"/>
        <v>4.430857142857143</v>
      </c>
      <c r="AB52" s="117">
        <f t="shared" si="4"/>
        <v>2.8</v>
      </c>
      <c r="AC52" s="91">
        <v>1021401.6300000001</v>
      </c>
      <c r="AD52" s="92">
        <v>88153</v>
      </c>
      <c r="AE52" s="120">
        <f t="shared" si="1"/>
        <v>11.586691661089244</v>
      </c>
    </row>
    <row r="53" spans="1:31" s="75" customFormat="1" ht="11.25">
      <c r="A53" s="64">
        <v>47</v>
      </c>
      <c r="B53" s="65"/>
      <c r="C53" s="134" t="s">
        <v>131</v>
      </c>
      <c r="D53" s="154" t="s">
        <v>41</v>
      </c>
      <c r="E53" s="142"/>
      <c r="F53" s="68" t="s">
        <v>32</v>
      </c>
      <c r="G53" s="68" t="s">
        <v>32</v>
      </c>
      <c r="H53" s="68" t="s">
        <v>32</v>
      </c>
      <c r="I53" s="68"/>
      <c r="J53" s="142"/>
      <c r="K53" s="154"/>
      <c r="L53" s="142" t="s">
        <v>81</v>
      </c>
      <c r="M53" s="142" t="s">
        <v>46</v>
      </c>
      <c r="N53" s="142" t="s">
        <v>132</v>
      </c>
      <c r="O53" s="147">
        <v>43483</v>
      </c>
      <c r="P53" s="143" t="s">
        <v>46</v>
      </c>
      <c r="Q53" s="144">
        <v>133</v>
      </c>
      <c r="R53" s="144">
        <v>1</v>
      </c>
      <c r="S53" s="156">
        <v>1</v>
      </c>
      <c r="T53" s="144">
        <v>11</v>
      </c>
      <c r="U53" s="163">
        <v>1900.8</v>
      </c>
      <c r="V53" s="161">
        <v>190</v>
      </c>
      <c r="W53" s="111">
        <f>V53/S53</f>
        <v>190</v>
      </c>
      <c r="X53" s="116">
        <f t="shared" si="0"/>
        <v>10.00421052631579</v>
      </c>
      <c r="Y53" s="145">
        <v>6446.8</v>
      </c>
      <c r="Z53" s="146">
        <v>974</v>
      </c>
      <c r="AA53" s="117">
        <f t="shared" si="3"/>
        <v>-0.7051560464106224</v>
      </c>
      <c r="AB53" s="117">
        <f t="shared" si="4"/>
        <v>-0.8049281314168378</v>
      </c>
      <c r="AC53" s="148">
        <v>884701.18</v>
      </c>
      <c r="AD53" s="149">
        <v>72938</v>
      </c>
      <c r="AE53" s="120">
        <f t="shared" si="1"/>
        <v>12.129496010310127</v>
      </c>
    </row>
    <row r="54" spans="1:31" s="75" customFormat="1" ht="11.25">
      <c r="A54" s="64">
        <v>48</v>
      </c>
      <c r="B54" s="65"/>
      <c r="C54" s="66" t="s">
        <v>87</v>
      </c>
      <c r="D54" s="67" t="s">
        <v>60</v>
      </c>
      <c r="E54" s="68" t="s">
        <v>32</v>
      </c>
      <c r="F54" s="68"/>
      <c r="G54" s="68"/>
      <c r="H54" s="68"/>
      <c r="I54" s="68"/>
      <c r="J54" s="83"/>
      <c r="K54" s="84"/>
      <c r="L54" s="70" t="s">
        <v>88</v>
      </c>
      <c r="M54" s="80" t="s">
        <v>56</v>
      </c>
      <c r="N54" s="135" t="s">
        <v>89</v>
      </c>
      <c r="O54" s="71">
        <v>42811</v>
      </c>
      <c r="P54" s="72" t="s">
        <v>46</v>
      </c>
      <c r="Q54" s="88">
        <v>39</v>
      </c>
      <c r="R54" s="88">
        <v>1</v>
      </c>
      <c r="S54" s="107">
        <v>1</v>
      </c>
      <c r="T54" s="89">
        <v>5</v>
      </c>
      <c r="U54" s="114">
        <v>1900.8</v>
      </c>
      <c r="V54" s="119">
        <v>190</v>
      </c>
      <c r="W54" s="111">
        <f>V54/S54</f>
        <v>190</v>
      </c>
      <c r="X54" s="116">
        <f t="shared" si="0"/>
        <v>10.00421052631579</v>
      </c>
      <c r="Y54" s="73">
        <v>2127.16</v>
      </c>
      <c r="Z54" s="86">
        <v>165</v>
      </c>
      <c r="AA54" s="117">
        <f t="shared" si="3"/>
        <v>-0.10641418605088471</v>
      </c>
      <c r="AB54" s="117">
        <f t="shared" si="4"/>
        <v>0.15151515151515152</v>
      </c>
      <c r="AC54" s="118">
        <v>220641.39999999997</v>
      </c>
      <c r="AD54" s="119">
        <v>14275</v>
      </c>
      <c r="AE54" s="120">
        <f t="shared" si="1"/>
        <v>15.45649036777583</v>
      </c>
    </row>
    <row r="55" spans="1:31" s="75" customFormat="1" ht="11.25">
      <c r="A55" s="64">
        <v>49</v>
      </c>
      <c r="B55" s="65"/>
      <c r="C55" s="66" t="s">
        <v>51</v>
      </c>
      <c r="D55" s="67">
        <v>7</v>
      </c>
      <c r="E55" s="68" t="s">
        <v>32</v>
      </c>
      <c r="F55" s="68"/>
      <c r="G55" s="68"/>
      <c r="H55" s="68"/>
      <c r="I55" s="68"/>
      <c r="J55" s="83"/>
      <c r="K55" s="84"/>
      <c r="L55" s="70" t="s">
        <v>52</v>
      </c>
      <c r="M55" s="80" t="s">
        <v>53</v>
      </c>
      <c r="N55" s="135" t="s">
        <v>51</v>
      </c>
      <c r="O55" s="71">
        <v>43259</v>
      </c>
      <c r="P55" s="72" t="s">
        <v>53</v>
      </c>
      <c r="Q55" s="88">
        <v>19</v>
      </c>
      <c r="R55" s="88">
        <v>1</v>
      </c>
      <c r="S55" s="107">
        <v>1</v>
      </c>
      <c r="T55" s="89">
        <v>8</v>
      </c>
      <c r="U55" s="93">
        <v>1590</v>
      </c>
      <c r="V55" s="94">
        <v>159</v>
      </c>
      <c r="W55" s="111">
        <f>V55/S55</f>
        <v>159</v>
      </c>
      <c r="X55" s="116">
        <f t="shared" si="0"/>
        <v>10</v>
      </c>
      <c r="Y55" s="73">
        <v>1180</v>
      </c>
      <c r="Z55" s="74">
        <v>236</v>
      </c>
      <c r="AA55" s="117">
        <f t="shared" si="3"/>
        <v>0.3474576271186441</v>
      </c>
      <c r="AB55" s="117">
        <f t="shared" si="4"/>
        <v>-0.326271186440678</v>
      </c>
      <c r="AC55" s="93">
        <v>88988.89</v>
      </c>
      <c r="AD55" s="94">
        <v>7123</v>
      </c>
      <c r="AE55" s="120">
        <f t="shared" si="1"/>
        <v>12.493175628246526</v>
      </c>
    </row>
    <row r="56" spans="1:31" s="75" customFormat="1" ht="11.25">
      <c r="A56" s="64">
        <v>50</v>
      </c>
      <c r="B56" s="65"/>
      <c r="C56" s="66" t="s">
        <v>162</v>
      </c>
      <c r="D56" s="67" t="s">
        <v>37</v>
      </c>
      <c r="E56" s="68"/>
      <c r="F56" s="68"/>
      <c r="G56" s="68"/>
      <c r="H56" s="68"/>
      <c r="I56" s="68"/>
      <c r="J56" s="83"/>
      <c r="K56" s="84"/>
      <c r="L56" s="70" t="s">
        <v>177</v>
      </c>
      <c r="M56" s="80" t="s">
        <v>53</v>
      </c>
      <c r="N56" s="135" t="s">
        <v>161</v>
      </c>
      <c r="O56" s="71">
        <v>43525</v>
      </c>
      <c r="P56" s="150" t="s">
        <v>53</v>
      </c>
      <c r="Q56" s="88">
        <v>17</v>
      </c>
      <c r="R56" s="88">
        <v>2</v>
      </c>
      <c r="S56" s="107">
        <v>2</v>
      </c>
      <c r="T56" s="89">
        <v>3</v>
      </c>
      <c r="U56" s="114">
        <v>1590</v>
      </c>
      <c r="V56" s="115">
        <v>159</v>
      </c>
      <c r="W56" s="111">
        <f>V56/S56</f>
        <v>79.5</v>
      </c>
      <c r="X56" s="116">
        <f t="shared" si="0"/>
        <v>10</v>
      </c>
      <c r="Y56" s="73">
        <v>4959</v>
      </c>
      <c r="Z56" s="74">
        <v>470</v>
      </c>
      <c r="AA56" s="117">
        <f t="shared" si="3"/>
        <v>-0.6793708408953418</v>
      </c>
      <c r="AB56" s="117">
        <f t="shared" si="4"/>
        <v>-0.6617021276595745</v>
      </c>
      <c r="AC56" s="114">
        <v>39575.62</v>
      </c>
      <c r="AD56" s="115">
        <v>3452</v>
      </c>
      <c r="AE56" s="120">
        <f t="shared" si="1"/>
        <v>11.464548088064891</v>
      </c>
    </row>
    <row r="57" spans="1:31" s="75" customFormat="1" ht="11.25">
      <c r="A57" s="64">
        <v>51</v>
      </c>
      <c r="B57" s="65"/>
      <c r="C57" s="66" t="s">
        <v>137</v>
      </c>
      <c r="D57" s="67" t="s">
        <v>36</v>
      </c>
      <c r="E57" s="68"/>
      <c r="F57" s="68"/>
      <c r="G57" s="68"/>
      <c r="H57" s="68"/>
      <c r="I57" s="68"/>
      <c r="J57" s="83"/>
      <c r="K57" s="84"/>
      <c r="L57" s="70" t="s">
        <v>138</v>
      </c>
      <c r="M57" s="80" t="s">
        <v>53</v>
      </c>
      <c r="N57" s="135" t="s">
        <v>137</v>
      </c>
      <c r="O57" s="71">
        <v>43497</v>
      </c>
      <c r="P57" s="150" t="s">
        <v>53</v>
      </c>
      <c r="Q57" s="88">
        <v>16</v>
      </c>
      <c r="R57" s="88">
        <v>1</v>
      </c>
      <c r="S57" s="107">
        <v>1</v>
      </c>
      <c r="T57" s="89">
        <v>4</v>
      </c>
      <c r="U57" s="114">
        <v>1534</v>
      </c>
      <c r="V57" s="115">
        <v>153</v>
      </c>
      <c r="W57" s="111">
        <f>V57/S57</f>
        <v>153</v>
      </c>
      <c r="X57" s="116">
        <f t="shared" si="0"/>
        <v>10.026143790849673</v>
      </c>
      <c r="Y57" s="73">
        <v>22541.97</v>
      </c>
      <c r="Z57" s="74">
        <v>1954</v>
      </c>
      <c r="AA57" s="117">
        <f t="shared" si="3"/>
        <v>-0.9319491597229523</v>
      </c>
      <c r="AB57" s="117">
        <f t="shared" si="4"/>
        <v>-0.9216990788126919</v>
      </c>
      <c r="AC57" s="114">
        <v>68618.27</v>
      </c>
      <c r="AD57" s="115">
        <v>5855</v>
      </c>
      <c r="AE57" s="120">
        <f t="shared" si="1"/>
        <v>11.719602049530316</v>
      </c>
    </row>
    <row r="58" spans="1:31" s="75" customFormat="1" ht="11.25">
      <c r="A58" s="64">
        <v>52</v>
      </c>
      <c r="B58" s="85"/>
      <c r="C58" s="77" t="s">
        <v>128</v>
      </c>
      <c r="D58" s="78" t="s">
        <v>47</v>
      </c>
      <c r="E58" s="68"/>
      <c r="F58" s="68" t="s">
        <v>32</v>
      </c>
      <c r="G58" s="68" t="s">
        <v>32</v>
      </c>
      <c r="H58" s="68" t="s">
        <v>32</v>
      </c>
      <c r="I58" s="68"/>
      <c r="J58" s="79"/>
      <c r="K58" s="69"/>
      <c r="L58" s="80" t="s">
        <v>127</v>
      </c>
      <c r="M58" s="70" t="s">
        <v>58</v>
      </c>
      <c r="N58" s="137" t="s">
        <v>126</v>
      </c>
      <c r="O58" s="81">
        <v>43469</v>
      </c>
      <c r="P58" s="72" t="s">
        <v>157</v>
      </c>
      <c r="Q58" s="90">
        <v>168</v>
      </c>
      <c r="R58" s="90">
        <v>1</v>
      </c>
      <c r="S58" s="107">
        <v>1</v>
      </c>
      <c r="T58" s="89">
        <v>14</v>
      </c>
      <c r="U58" s="93">
        <v>1500</v>
      </c>
      <c r="V58" s="94">
        <v>150</v>
      </c>
      <c r="W58" s="111">
        <f>V58/S58</f>
        <v>150</v>
      </c>
      <c r="X58" s="116">
        <f t="shared" si="0"/>
        <v>10</v>
      </c>
      <c r="Y58" s="73">
        <v>2000</v>
      </c>
      <c r="Z58" s="74">
        <v>200</v>
      </c>
      <c r="AA58" s="117">
        <f t="shared" si="3"/>
        <v>-0.25</v>
      </c>
      <c r="AB58" s="117">
        <f t="shared" si="4"/>
        <v>-0.25</v>
      </c>
      <c r="AC58" s="118">
        <v>407124.66000000003</v>
      </c>
      <c r="AD58" s="119">
        <v>35235</v>
      </c>
      <c r="AE58" s="120">
        <f t="shared" si="1"/>
        <v>11.55455257556407</v>
      </c>
    </row>
    <row r="59" spans="1:31" s="75" customFormat="1" ht="11.25">
      <c r="A59" s="64">
        <v>53</v>
      </c>
      <c r="B59" s="65"/>
      <c r="C59" s="66" t="s">
        <v>112</v>
      </c>
      <c r="D59" s="67" t="s">
        <v>54</v>
      </c>
      <c r="E59" s="68" t="s">
        <v>32</v>
      </c>
      <c r="F59" s="68"/>
      <c r="G59" s="68"/>
      <c r="H59" s="68"/>
      <c r="I59" s="68"/>
      <c r="J59" s="83"/>
      <c r="K59" s="84"/>
      <c r="L59" s="70" t="s">
        <v>113</v>
      </c>
      <c r="M59" s="80" t="s">
        <v>53</v>
      </c>
      <c r="N59" s="135" t="s">
        <v>114</v>
      </c>
      <c r="O59" s="71">
        <v>43434</v>
      </c>
      <c r="P59" s="72" t="s">
        <v>53</v>
      </c>
      <c r="Q59" s="88">
        <v>14</v>
      </c>
      <c r="R59" s="88">
        <v>1</v>
      </c>
      <c r="S59" s="107">
        <v>1</v>
      </c>
      <c r="T59" s="89">
        <v>7</v>
      </c>
      <c r="U59" s="93">
        <v>1475</v>
      </c>
      <c r="V59" s="94">
        <v>147</v>
      </c>
      <c r="W59" s="111">
        <f>V59/S59</f>
        <v>147</v>
      </c>
      <c r="X59" s="116">
        <f t="shared" si="0"/>
        <v>10.034013605442176</v>
      </c>
      <c r="Y59" s="73">
        <v>2509.4</v>
      </c>
      <c r="Z59" s="74">
        <v>187</v>
      </c>
      <c r="AA59" s="117">
        <f t="shared" si="3"/>
        <v>-0.41221009006136927</v>
      </c>
      <c r="AB59" s="117">
        <f t="shared" si="4"/>
        <v>-0.21390374331550802</v>
      </c>
      <c r="AC59" s="114">
        <v>100470.44</v>
      </c>
      <c r="AD59" s="115">
        <v>9044</v>
      </c>
      <c r="AE59" s="120">
        <f t="shared" si="1"/>
        <v>11.109071207430341</v>
      </c>
    </row>
    <row r="60" spans="1:31" s="75" customFormat="1" ht="11.25">
      <c r="A60" s="64">
        <v>54</v>
      </c>
      <c r="B60" s="65"/>
      <c r="C60" s="66" t="s">
        <v>152</v>
      </c>
      <c r="D60" s="67" t="s">
        <v>54</v>
      </c>
      <c r="E60" s="68"/>
      <c r="F60" s="68"/>
      <c r="G60" s="68"/>
      <c r="H60" s="68"/>
      <c r="I60" s="68" t="s">
        <v>32</v>
      </c>
      <c r="J60" s="83"/>
      <c r="K60" s="84"/>
      <c r="L60" s="70" t="s">
        <v>174</v>
      </c>
      <c r="M60" s="80"/>
      <c r="N60" s="135" t="s">
        <v>152</v>
      </c>
      <c r="O60" s="71">
        <v>43518</v>
      </c>
      <c r="P60" s="72" t="s">
        <v>59</v>
      </c>
      <c r="Q60" s="88">
        <v>79</v>
      </c>
      <c r="R60" s="88">
        <v>1</v>
      </c>
      <c r="S60" s="107">
        <v>1</v>
      </c>
      <c r="T60" s="89">
        <v>8</v>
      </c>
      <c r="U60" s="93">
        <v>712.8</v>
      </c>
      <c r="V60" s="94">
        <v>143</v>
      </c>
      <c r="W60" s="111">
        <f>V60/S60</f>
        <v>143</v>
      </c>
      <c r="X60" s="116">
        <f t="shared" si="0"/>
        <v>4.984615384615385</v>
      </c>
      <c r="Y60" s="73">
        <v>6329.9</v>
      </c>
      <c r="Z60" s="74">
        <v>1193</v>
      </c>
      <c r="AA60" s="117">
        <f t="shared" si="3"/>
        <v>-0.8873915859650231</v>
      </c>
      <c r="AB60" s="117">
        <f t="shared" si="4"/>
        <v>-0.8801341156747695</v>
      </c>
      <c r="AC60" s="93">
        <v>362700.03</v>
      </c>
      <c r="AD60" s="94">
        <v>26490</v>
      </c>
      <c r="AE60" s="120">
        <f t="shared" si="1"/>
        <v>13.691960362400907</v>
      </c>
    </row>
    <row r="61" spans="1:31" s="75" customFormat="1" ht="11.25">
      <c r="A61" s="64">
        <v>55</v>
      </c>
      <c r="B61" s="65"/>
      <c r="C61" s="66" t="s">
        <v>121</v>
      </c>
      <c r="D61" s="67" t="s">
        <v>36</v>
      </c>
      <c r="E61" s="68" t="s">
        <v>32</v>
      </c>
      <c r="F61" s="68"/>
      <c r="G61" s="68"/>
      <c r="H61" s="68"/>
      <c r="I61" s="68"/>
      <c r="J61" s="83"/>
      <c r="K61" s="84"/>
      <c r="L61" s="70" t="s">
        <v>93</v>
      </c>
      <c r="M61" s="80" t="s">
        <v>46</v>
      </c>
      <c r="N61" s="135" t="s">
        <v>122</v>
      </c>
      <c r="O61" s="71">
        <v>43511</v>
      </c>
      <c r="P61" s="72" t="s">
        <v>46</v>
      </c>
      <c r="Q61" s="88">
        <v>53</v>
      </c>
      <c r="R61" s="88">
        <v>2</v>
      </c>
      <c r="S61" s="107">
        <v>2</v>
      </c>
      <c r="T61" s="89">
        <v>5</v>
      </c>
      <c r="U61" s="93">
        <v>1180</v>
      </c>
      <c r="V61" s="94">
        <v>133</v>
      </c>
      <c r="W61" s="111">
        <f>V61/S61</f>
        <v>66.5</v>
      </c>
      <c r="X61" s="116">
        <f t="shared" si="0"/>
        <v>8.87218045112782</v>
      </c>
      <c r="Y61" s="73">
        <v>7498</v>
      </c>
      <c r="Z61" s="74">
        <v>417</v>
      </c>
      <c r="AA61" s="117">
        <f t="shared" si="3"/>
        <v>-0.8426246999199787</v>
      </c>
      <c r="AB61" s="117">
        <f t="shared" si="4"/>
        <v>-0.6810551558752997</v>
      </c>
      <c r="AC61" s="121">
        <v>190918.63999999998</v>
      </c>
      <c r="AD61" s="122">
        <v>12189</v>
      </c>
      <c r="AE61" s="120">
        <f t="shared" si="1"/>
        <v>15.663191402083845</v>
      </c>
    </row>
    <row r="62" spans="1:31" s="75" customFormat="1" ht="11.25">
      <c r="A62" s="64">
        <v>56</v>
      </c>
      <c r="B62" s="65"/>
      <c r="C62" s="66" t="s">
        <v>116</v>
      </c>
      <c r="D62" s="67" t="s">
        <v>47</v>
      </c>
      <c r="E62" s="68" t="s">
        <v>32</v>
      </c>
      <c r="F62" s="68" t="s">
        <v>32</v>
      </c>
      <c r="G62" s="68"/>
      <c r="H62" s="68"/>
      <c r="I62" s="68"/>
      <c r="J62" s="83"/>
      <c r="K62" s="84"/>
      <c r="L62" s="70" t="s">
        <v>117</v>
      </c>
      <c r="M62" s="80" t="s">
        <v>46</v>
      </c>
      <c r="N62" s="135" t="s">
        <v>115</v>
      </c>
      <c r="O62" s="71">
        <v>43441</v>
      </c>
      <c r="P62" s="72" t="s">
        <v>46</v>
      </c>
      <c r="Q62" s="88">
        <v>120</v>
      </c>
      <c r="R62" s="88">
        <v>1</v>
      </c>
      <c r="S62" s="107">
        <v>1</v>
      </c>
      <c r="T62" s="89">
        <v>18</v>
      </c>
      <c r="U62" s="93">
        <v>917</v>
      </c>
      <c r="V62" s="94">
        <v>133</v>
      </c>
      <c r="W62" s="111">
        <f>V62/S62</f>
        <v>133</v>
      </c>
      <c r="X62" s="116">
        <f t="shared" si="0"/>
        <v>6.894736842105263</v>
      </c>
      <c r="Y62" s="73">
        <v>329</v>
      </c>
      <c r="Z62" s="74">
        <v>49</v>
      </c>
      <c r="AA62" s="117">
        <f t="shared" si="3"/>
        <v>1.7872340425531914</v>
      </c>
      <c r="AB62" s="117">
        <f t="shared" si="4"/>
        <v>1.7142857142857142</v>
      </c>
      <c r="AC62" s="121">
        <v>466583.04999999993</v>
      </c>
      <c r="AD62" s="122">
        <v>40060</v>
      </c>
      <c r="AE62" s="120">
        <f t="shared" si="1"/>
        <v>11.64710559161258</v>
      </c>
    </row>
    <row r="63" spans="1:31" s="75" customFormat="1" ht="11.25">
      <c r="A63" s="64">
        <v>57</v>
      </c>
      <c r="B63" s="65"/>
      <c r="C63" s="66" t="s">
        <v>123</v>
      </c>
      <c r="D63" s="67" t="s">
        <v>36</v>
      </c>
      <c r="E63" s="68" t="s">
        <v>32</v>
      </c>
      <c r="F63" s="68"/>
      <c r="G63" s="68"/>
      <c r="H63" s="68"/>
      <c r="I63" s="68"/>
      <c r="J63" s="83"/>
      <c r="K63" s="84"/>
      <c r="L63" s="70" t="s">
        <v>98</v>
      </c>
      <c r="M63" s="80" t="s">
        <v>53</v>
      </c>
      <c r="N63" s="135" t="s">
        <v>97</v>
      </c>
      <c r="O63" s="71">
        <v>43280</v>
      </c>
      <c r="P63" s="72" t="s">
        <v>53</v>
      </c>
      <c r="Q63" s="88">
        <v>28</v>
      </c>
      <c r="R63" s="88">
        <v>1</v>
      </c>
      <c r="S63" s="107">
        <v>1</v>
      </c>
      <c r="T63" s="89">
        <v>6</v>
      </c>
      <c r="U63" s="114">
        <v>1200</v>
      </c>
      <c r="V63" s="115">
        <v>120</v>
      </c>
      <c r="W63" s="111">
        <f>V63/S63</f>
        <v>120</v>
      </c>
      <c r="X63" s="116">
        <f t="shared" si="0"/>
        <v>10</v>
      </c>
      <c r="Y63" s="73">
        <v>1755</v>
      </c>
      <c r="Z63" s="74">
        <v>351</v>
      </c>
      <c r="AA63" s="117">
        <f t="shared" si="3"/>
        <v>-0.3162393162393162</v>
      </c>
      <c r="AB63" s="117">
        <f t="shared" si="4"/>
        <v>-0.6581196581196581</v>
      </c>
      <c r="AC63" s="114">
        <v>71649.16</v>
      </c>
      <c r="AD63" s="115">
        <v>6212</v>
      </c>
      <c r="AE63" s="120">
        <f t="shared" si="1"/>
        <v>11.533992273019962</v>
      </c>
    </row>
    <row r="64" spans="1:31" s="75" customFormat="1" ht="11.25">
      <c r="A64" s="64">
        <v>58</v>
      </c>
      <c r="B64" s="65"/>
      <c r="C64" s="66" t="s">
        <v>204</v>
      </c>
      <c r="D64" s="67" t="s">
        <v>60</v>
      </c>
      <c r="E64" s="68"/>
      <c r="F64" s="68"/>
      <c r="G64" s="68"/>
      <c r="H64" s="68"/>
      <c r="I64" s="68" t="s">
        <v>32</v>
      </c>
      <c r="J64" s="83"/>
      <c r="K64" s="84"/>
      <c r="L64" s="70" t="s">
        <v>164</v>
      </c>
      <c r="M64" s="80"/>
      <c r="N64" s="135" t="s">
        <v>204</v>
      </c>
      <c r="O64" s="71">
        <v>43553</v>
      </c>
      <c r="P64" s="72" t="s">
        <v>61</v>
      </c>
      <c r="Q64" s="88">
        <v>65</v>
      </c>
      <c r="R64" s="88">
        <v>6</v>
      </c>
      <c r="S64" s="107">
        <v>6</v>
      </c>
      <c r="T64" s="89">
        <v>3</v>
      </c>
      <c r="U64" s="114">
        <v>1080</v>
      </c>
      <c r="V64" s="115">
        <v>110</v>
      </c>
      <c r="W64" s="111">
        <f>V64/S64</f>
        <v>18.333333333333332</v>
      </c>
      <c r="X64" s="116">
        <f t="shared" si="0"/>
        <v>9.818181818181818</v>
      </c>
      <c r="Y64" s="73">
        <v>6838</v>
      </c>
      <c r="Z64" s="74">
        <v>651</v>
      </c>
      <c r="AA64" s="117">
        <f t="shared" si="3"/>
        <v>-0.8420590816028078</v>
      </c>
      <c r="AB64" s="117">
        <f t="shared" si="4"/>
        <v>-0.8310291858678955</v>
      </c>
      <c r="AC64" s="114">
        <v>48409.89</v>
      </c>
      <c r="AD64" s="115">
        <v>3623</v>
      </c>
      <c r="AE64" s="120">
        <f t="shared" si="1"/>
        <v>13.361824454871654</v>
      </c>
    </row>
    <row r="65" spans="1:31" s="75" customFormat="1" ht="11.25">
      <c r="A65" s="64">
        <v>59</v>
      </c>
      <c r="B65" s="65"/>
      <c r="C65" s="66" t="s">
        <v>208</v>
      </c>
      <c r="D65" s="67" t="s">
        <v>47</v>
      </c>
      <c r="E65" s="68"/>
      <c r="F65" s="68"/>
      <c r="G65" s="68"/>
      <c r="H65" s="68"/>
      <c r="I65" s="68"/>
      <c r="J65" s="83"/>
      <c r="K65" s="84"/>
      <c r="L65" s="70" t="s">
        <v>210</v>
      </c>
      <c r="M65" s="80" t="s">
        <v>46</v>
      </c>
      <c r="N65" s="135" t="s">
        <v>209</v>
      </c>
      <c r="O65" s="71">
        <v>43560</v>
      </c>
      <c r="P65" s="72" t="s">
        <v>46</v>
      </c>
      <c r="Q65" s="88">
        <v>37</v>
      </c>
      <c r="R65" s="88">
        <v>1</v>
      </c>
      <c r="S65" s="107">
        <v>1</v>
      </c>
      <c r="T65" s="89">
        <v>2</v>
      </c>
      <c r="U65" s="114">
        <v>2604</v>
      </c>
      <c r="V65" s="115">
        <v>101</v>
      </c>
      <c r="W65" s="111">
        <f>V65/S65</f>
        <v>101</v>
      </c>
      <c r="X65" s="116">
        <f t="shared" si="0"/>
        <v>25.782178217821784</v>
      </c>
      <c r="Y65" s="73">
        <v>57956.08</v>
      </c>
      <c r="Z65" s="74">
        <v>2872</v>
      </c>
      <c r="AA65" s="117">
        <f t="shared" si="3"/>
        <v>-0.9550694249852647</v>
      </c>
      <c r="AB65" s="117">
        <f t="shared" si="4"/>
        <v>-0.9648328690807799</v>
      </c>
      <c r="AC65" s="121">
        <v>60560.08</v>
      </c>
      <c r="AD65" s="122">
        <v>2973</v>
      </c>
      <c r="AE65" s="120">
        <f t="shared" si="1"/>
        <v>20.3700235452405</v>
      </c>
    </row>
    <row r="66" spans="1:31" s="75" customFormat="1" ht="11.25">
      <c r="A66" s="64">
        <v>60</v>
      </c>
      <c r="B66" s="65"/>
      <c r="C66" s="77" t="s">
        <v>67</v>
      </c>
      <c r="D66" s="78" t="s">
        <v>37</v>
      </c>
      <c r="E66" s="68" t="s">
        <v>32</v>
      </c>
      <c r="F66" s="68" t="s">
        <v>32</v>
      </c>
      <c r="G66" s="68"/>
      <c r="H66" s="68" t="s">
        <v>32</v>
      </c>
      <c r="I66" s="82"/>
      <c r="J66" s="79"/>
      <c r="K66" s="69"/>
      <c r="L66" s="80" t="s">
        <v>72</v>
      </c>
      <c r="M66" s="70" t="s">
        <v>157</v>
      </c>
      <c r="N66" s="137" t="s">
        <v>73</v>
      </c>
      <c r="O66" s="81">
        <v>43147</v>
      </c>
      <c r="P66" s="72" t="s">
        <v>157</v>
      </c>
      <c r="Q66" s="90">
        <v>235</v>
      </c>
      <c r="R66" s="90">
        <v>1</v>
      </c>
      <c r="S66" s="107">
        <v>1</v>
      </c>
      <c r="T66" s="89">
        <v>18</v>
      </c>
      <c r="U66" s="159">
        <v>1000</v>
      </c>
      <c r="V66" s="160">
        <v>100</v>
      </c>
      <c r="W66" s="111">
        <f>V66/S66</f>
        <v>100</v>
      </c>
      <c r="X66" s="116">
        <f t="shared" si="0"/>
        <v>10</v>
      </c>
      <c r="Y66" s="73">
        <v>1000</v>
      </c>
      <c r="Z66" s="74">
        <v>100</v>
      </c>
      <c r="AA66" s="117">
        <f t="shared" si="3"/>
        <v>0</v>
      </c>
      <c r="AB66" s="117">
        <f t="shared" si="4"/>
        <v>0</v>
      </c>
      <c r="AC66" s="129">
        <v>1164435.7600000002</v>
      </c>
      <c r="AD66" s="126">
        <v>97121</v>
      </c>
      <c r="AE66" s="120">
        <f t="shared" si="1"/>
        <v>11.989536351561457</v>
      </c>
    </row>
    <row r="67" spans="1:31" s="75" customFormat="1" ht="11.25">
      <c r="A67" s="64">
        <v>61</v>
      </c>
      <c r="B67" s="65"/>
      <c r="C67" s="66" t="s">
        <v>146</v>
      </c>
      <c r="D67" s="67" t="s">
        <v>47</v>
      </c>
      <c r="E67" s="68"/>
      <c r="F67" s="68"/>
      <c r="G67" s="68"/>
      <c r="H67" s="68"/>
      <c r="I67" s="68"/>
      <c r="J67" s="83"/>
      <c r="K67" s="84"/>
      <c r="L67" s="70" t="s">
        <v>148</v>
      </c>
      <c r="M67" s="80" t="s">
        <v>46</v>
      </c>
      <c r="N67" s="135" t="s">
        <v>147</v>
      </c>
      <c r="O67" s="71">
        <v>43511</v>
      </c>
      <c r="P67" s="72" t="s">
        <v>59</v>
      </c>
      <c r="Q67" s="88">
        <v>37</v>
      </c>
      <c r="R67" s="88">
        <v>2</v>
      </c>
      <c r="S67" s="107">
        <v>2</v>
      </c>
      <c r="T67" s="89">
        <v>9</v>
      </c>
      <c r="U67" s="93">
        <v>1404</v>
      </c>
      <c r="V67" s="94">
        <v>91</v>
      </c>
      <c r="W67" s="111">
        <f>V67/S67</f>
        <v>45.5</v>
      </c>
      <c r="X67" s="116">
        <f t="shared" si="0"/>
        <v>15.428571428571429</v>
      </c>
      <c r="Y67" s="73">
        <v>446</v>
      </c>
      <c r="Z67" s="74">
        <v>32</v>
      </c>
      <c r="AA67" s="117">
        <f t="shared" si="3"/>
        <v>2.1479820627802693</v>
      </c>
      <c r="AB67" s="117">
        <f t="shared" si="4"/>
        <v>1.84375</v>
      </c>
      <c r="AC67" s="93">
        <v>814543.26</v>
      </c>
      <c r="AD67" s="94">
        <v>56339</v>
      </c>
      <c r="AE67" s="120">
        <f t="shared" si="1"/>
        <v>14.457893466337707</v>
      </c>
    </row>
    <row r="68" spans="1:31" s="75" customFormat="1" ht="11.25">
      <c r="A68" s="64">
        <v>62</v>
      </c>
      <c r="B68" s="65"/>
      <c r="C68" s="66" t="s">
        <v>153</v>
      </c>
      <c r="D68" s="67" t="s">
        <v>41</v>
      </c>
      <c r="E68" s="68"/>
      <c r="F68" s="68" t="s">
        <v>32</v>
      </c>
      <c r="G68" s="68" t="s">
        <v>32</v>
      </c>
      <c r="H68" s="68"/>
      <c r="I68" s="68"/>
      <c r="J68" s="83"/>
      <c r="K68" s="84"/>
      <c r="L68" s="70" t="s">
        <v>154</v>
      </c>
      <c r="M68" s="80" t="s">
        <v>155</v>
      </c>
      <c r="N68" s="135" t="s">
        <v>156</v>
      </c>
      <c r="O68" s="71">
        <v>43518</v>
      </c>
      <c r="P68" s="72" t="s">
        <v>45</v>
      </c>
      <c r="Q68" s="88">
        <v>354</v>
      </c>
      <c r="R68" s="88">
        <v>1</v>
      </c>
      <c r="S68" s="107">
        <v>1</v>
      </c>
      <c r="T68" s="89">
        <v>6</v>
      </c>
      <c r="U68" s="114">
        <v>490</v>
      </c>
      <c r="V68" s="115">
        <v>70</v>
      </c>
      <c r="W68" s="111">
        <f>V68/S68</f>
        <v>70</v>
      </c>
      <c r="X68" s="116">
        <f t="shared" si="0"/>
        <v>7</v>
      </c>
      <c r="Y68" s="73">
        <v>4639</v>
      </c>
      <c r="Z68" s="74">
        <v>300</v>
      </c>
      <c r="AA68" s="117">
        <f t="shared" si="3"/>
        <v>-0.8943737874541927</v>
      </c>
      <c r="AB68" s="117">
        <f t="shared" si="4"/>
        <v>-0.7666666666666667</v>
      </c>
      <c r="AC68" s="114">
        <v>3123418.34</v>
      </c>
      <c r="AD68" s="115">
        <v>204187</v>
      </c>
      <c r="AE68" s="120">
        <f t="shared" si="1"/>
        <v>15.296852101260118</v>
      </c>
    </row>
    <row r="69" spans="1:31" s="75" customFormat="1" ht="11.25">
      <c r="A69" s="64">
        <v>63</v>
      </c>
      <c r="B69" s="65"/>
      <c r="C69" s="66" t="s">
        <v>181</v>
      </c>
      <c r="D69" s="67" t="s">
        <v>41</v>
      </c>
      <c r="E69" s="68"/>
      <c r="F69" s="68"/>
      <c r="G69" s="68"/>
      <c r="H69" s="68"/>
      <c r="I69" s="68"/>
      <c r="J69" s="83"/>
      <c r="K69" s="84"/>
      <c r="L69" s="70" t="s">
        <v>182</v>
      </c>
      <c r="M69" s="80"/>
      <c r="N69" s="135" t="s">
        <v>183</v>
      </c>
      <c r="O69" s="71">
        <v>43546</v>
      </c>
      <c r="P69" s="72" t="s">
        <v>59</v>
      </c>
      <c r="Q69" s="88">
        <v>23</v>
      </c>
      <c r="R69" s="88">
        <v>1</v>
      </c>
      <c r="S69" s="107">
        <v>1</v>
      </c>
      <c r="T69" s="89">
        <v>4</v>
      </c>
      <c r="U69" s="93">
        <v>339</v>
      </c>
      <c r="V69" s="94">
        <v>68</v>
      </c>
      <c r="W69" s="111">
        <f>V69/S69</f>
        <v>68</v>
      </c>
      <c r="X69" s="116">
        <f t="shared" si="0"/>
        <v>4.985294117647059</v>
      </c>
      <c r="Y69" s="73">
        <v>6635.9</v>
      </c>
      <c r="Z69" s="74">
        <v>1181</v>
      </c>
      <c r="AA69" s="117">
        <f t="shared" si="3"/>
        <v>-0.9489142392139724</v>
      </c>
      <c r="AB69" s="117">
        <f t="shared" si="4"/>
        <v>-0.9424216765453006</v>
      </c>
      <c r="AC69" s="93">
        <v>39904.04</v>
      </c>
      <c r="AD69" s="94">
        <v>3759</v>
      </c>
      <c r="AE69" s="120">
        <f t="shared" si="1"/>
        <v>10.61559989358872</v>
      </c>
    </row>
    <row r="70" spans="1:31" s="75" customFormat="1" ht="11.25">
      <c r="A70" s="64">
        <v>64</v>
      </c>
      <c r="B70" s="65"/>
      <c r="C70" s="66" t="s">
        <v>222</v>
      </c>
      <c r="D70" s="67" t="s">
        <v>43</v>
      </c>
      <c r="E70" s="68"/>
      <c r="F70" s="68"/>
      <c r="G70" s="68"/>
      <c r="H70" s="68"/>
      <c r="I70" s="68" t="s">
        <v>32</v>
      </c>
      <c r="J70" s="83"/>
      <c r="K70" s="84"/>
      <c r="L70" s="70" t="s">
        <v>190</v>
      </c>
      <c r="M70" s="80"/>
      <c r="N70" s="135" t="s">
        <v>189</v>
      </c>
      <c r="O70" s="71">
        <v>43546</v>
      </c>
      <c r="P70" s="72" t="s">
        <v>61</v>
      </c>
      <c r="Q70" s="88">
        <v>29</v>
      </c>
      <c r="R70" s="88">
        <v>2</v>
      </c>
      <c r="S70" s="107">
        <v>2</v>
      </c>
      <c r="T70" s="89">
        <v>4</v>
      </c>
      <c r="U70" s="114">
        <v>247</v>
      </c>
      <c r="V70" s="115">
        <v>37</v>
      </c>
      <c r="W70" s="111">
        <f>V70/S70</f>
        <v>18.5</v>
      </c>
      <c r="X70" s="116">
        <f t="shared" si="0"/>
        <v>6.675675675675675</v>
      </c>
      <c r="Y70" s="73">
        <v>272</v>
      </c>
      <c r="Z70" s="74">
        <v>29</v>
      </c>
      <c r="AA70" s="117">
        <f t="shared" si="3"/>
        <v>-0.09191176470588236</v>
      </c>
      <c r="AB70" s="117">
        <f t="shared" si="4"/>
        <v>0.27586206896551724</v>
      </c>
      <c r="AC70" s="114">
        <v>6595</v>
      </c>
      <c r="AD70" s="115">
        <v>710</v>
      </c>
      <c r="AE70" s="120">
        <f t="shared" si="1"/>
        <v>9.288732394366198</v>
      </c>
    </row>
    <row r="71" spans="1:31" s="75" customFormat="1" ht="11.25">
      <c r="A71" s="64">
        <v>65</v>
      </c>
      <c r="B71" s="65"/>
      <c r="C71" s="66" t="s">
        <v>142</v>
      </c>
      <c r="D71" s="67" t="s">
        <v>41</v>
      </c>
      <c r="E71" s="68"/>
      <c r="F71" s="68" t="s">
        <v>32</v>
      </c>
      <c r="G71" s="68"/>
      <c r="H71" s="68"/>
      <c r="I71" s="68"/>
      <c r="J71" s="83"/>
      <c r="K71" s="84"/>
      <c r="L71" s="70" t="s">
        <v>145</v>
      </c>
      <c r="M71" s="80" t="s">
        <v>143</v>
      </c>
      <c r="N71" s="135" t="s">
        <v>144</v>
      </c>
      <c r="O71" s="71">
        <v>43511</v>
      </c>
      <c r="P71" s="143" t="s">
        <v>46</v>
      </c>
      <c r="Q71" s="88">
        <v>36</v>
      </c>
      <c r="R71" s="88">
        <v>1</v>
      </c>
      <c r="S71" s="107">
        <v>1</v>
      </c>
      <c r="T71" s="89">
        <v>6</v>
      </c>
      <c r="U71" s="114">
        <v>1050</v>
      </c>
      <c r="V71" s="115">
        <v>35</v>
      </c>
      <c r="W71" s="111">
        <f>V71/S71</f>
        <v>35</v>
      </c>
      <c r="X71" s="116">
        <f>U71/V71</f>
        <v>30</v>
      </c>
      <c r="Y71" s="73">
        <v>3020.35</v>
      </c>
      <c r="Z71" s="74">
        <v>302</v>
      </c>
      <c r="AA71" s="117">
        <f t="shared" si="3"/>
        <v>-0.652358170410714</v>
      </c>
      <c r="AB71" s="117">
        <f t="shared" si="4"/>
        <v>-0.8841059602649006</v>
      </c>
      <c r="AC71" s="121">
        <v>35015.73</v>
      </c>
      <c r="AD71" s="122">
        <v>2477</v>
      </c>
      <c r="AE71" s="120">
        <f>AC71/AD71</f>
        <v>14.136346386758177</v>
      </c>
    </row>
    <row r="72" spans="1:31" s="75" customFormat="1" ht="11.25">
      <c r="A72" s="64">
        <v>66</v>
      </c>
      <c r="B72" s="65"/>
      <c r="C72" s="77" t="s">
        <v>205</v>
      </c>
      <c r="D72" s="78" t="s">
        <v>43</v>
      </c>
      <c r="E72" s="68"/>
      <c r="F72" s="68"/>
      <c r="G72" s="68"/>
      <c r="H72" s="68"/>
      <c r="I72" s="68" t="s">
        <v>32</v>
      </c>
      <c r="J72" s="79"/>
      <c r="K72" s="69"/>
      <c r="L72" s="80" t="s">
        <v>207</v>
      </c>
      <c r="M72" s="70"/>
      <c r="N72" s="137" t="s">
        <v>206</v>
      </c>
      <c r="O72" s="81">
        <v>43553</v>
      </c>
      <c r="P72" s="72" t="s">
        <v>157</v>
      </c>
      <c r="Q72" s="90">
        <v>189</v>
      </c>
      <c r="R72" s="90">
        <v>1</v>
      </c>
      <c r="S72" s="107">
        <v>1</v>
      </c>
      <c r="T72" s="89">
        <v>3</v>
      </c>
      <c r="U72" s="93">
        <v>290</v>
      </c>
      <c r="V72" s="94">
        <v>35</v>
      </c>
      <c r="W72" s="111">
        <f>V72/S72</f>
        <v>35</v>
      </c>
      <c r="X72" s="116">
        <f>U72/V72</f>
        <v>8.285714285714286</v>
      </c>
      <c r="Y72" s="73">
        <v>12239.36</v>
      </c>
      <c r="Z72" s="74">
        <v>850</v>
      </c>
      <c r="AA72" s="117">
        <f t="shared" si="3"/>
        <v>-0.9763059506379419</v>
      </c>
      <c r="AB72" s="117">
        <f t="shared" si="4"/>
        <v>-0.9588235294117647</v>
      </c>
      <c r="AC72" s="118">
        <v>210725.61</v>
      </c>
      <c r="AD72" s="119">
        <v>14201</v>
      </c>
      <c r="AE72" s="120">
        <f>AC72/AD72</f>
        <v>14.838786705161608</v>
      </c>
    </row>
    <row r="73" spans="1:31" s="75" customFormat="1" ht="11.25">
      <c r="A73" s="64">
        <v>67</v>
      </c>
      <c r="B73" s="65"/>
      <c r="C73" s="66" t="s">
        <v>163</v>
      </c>
      <c r="D73" s="67" t="s">
        <v>36</v>
      </c>
      <c r="E73" s="68"/>
      <c r="F73" s="68"/>
      <c r="G73" s="68"/>
      <c r="H73" s="68"/>
      <c r="I73" s="68" t="s">
        <v>32</v>
      </c>
      <c r="J73" s="83"/>
      <c r="K73" s="84"/>
      <c r="L73" s="70" t="s">
        <v>164</v>
      </c>
      <c r="M73" s="80"/>
      <c r="N73" s="135" t="s">
        <v>163</v>
      </c>
      <c r="O73" s="71">
        <v>43525</v>
      </c>
      <c r="P73" s="72" t="s">
        <v>61</v>
      </c>
      <c r="Q73" s="88">
        <v>97</v>
      </c>
      <c r="R73" s="88">
        <v>2</v>
      </c>
      <c r="S73" s="107">
        <v>2</v>
      </c>
      <c r="T73" s="89">
        <v>7</v>
      </c>
      <c r="U73" s="114">
        <v>288</v>
      </c>
      <c r="V73" s="115">
        <v>27</v>
      </c>
      <c r="W73" s="111">
        <f>V73/S73</f>
        <v>13.5</v>
      </c>
      <c r="X73" s="116">
        <f>U73/V73</f>
        <v>10.666666666666666</v>
      </c>
      <c r="Y73" s="73">
        <v>740</v>
      </c>
      <c r="Z73" s="74">
        <v>67</v>
      </c>
      <c r="AA73" s="117">
        <f t="shared" si="3"/>
        <v>-0.6108108108108108</v>
      </c>
      <c r="AB73" s="117">
        <f t="shared" si="4"/>
        <v>-0.5970149253731343</v>
      </c>
      <c r="AC73" s="114">
        <v>135290.06</v>
      </c>
      <c r="AD73" s="115">
        <v>9648</v>
      </c>
      <c r="AE73" s="120">
        <f>AC73/AD73</f>
        <v>14.022601575456052</v>
      </c>
    </row>
    <row r="74" spans="1:31" s="75" customFormat="1" ht="11.25">
      <c r="A74" s="64">
        <v>68</v>
      </c>
      <c r="B74" s="65"/>
      <c r="C74" s="66" t="s">
        <v>140</v>
      </c>
      <c r="D74" s="67" t="s">
        <v>60</v>
      </c>
      <c r="E74" s="68"/>
      <c r="F74" s="68"/>
      <c r="G74" s="68"/>
      <c r="H74" s="68"/>
      <c r="I74" s="68"/>
      <c r="J74" s="83"/>
      <c r="K74" s="84"/>
      <c r="L74" s="70" t="s">
        <v>176</v>
      </c>
      <c r="M74" s="80" t="s">
        <v>56</v>
      </c>
      <c r="N74" s="135" t="s">
        <v>141</v>
      </c>
      <c r="O74" s="71">
        <v>43504</v>
      </c>
      <c r="P74" s="72" t="s">
        <v>59</v>
      </c>
      <c r="Q74" s="88">
        <v>16</v>
      </c>
      <c r="R74" s="88">
        <v>2</v>
      </c>
      <c r="S74" s="107">
        <v>2</v>
      </c>
      <c r="T74" s="89">
        <v>10</v>
      </c>
      <c r="U74" s="93">
        <v>449</v>
      </c>
      <c r="V74" s="94">
        <v>26</v>
      </c>
      <c r="W74" s="111">
        <f>V74/S74</f>
        <v>13</v>
      </c>
      <c r="X74" s="116">
        <f>U74/V74</f>
        <v>17.26923076923077</v>
      </c>
      <c r="Y74" s="73">
        <v>1265</v>
      </c>
      <c r="Z74" s="74">
        <v>75</v>
      </c>
      <c r="AA74" s="117">
        <f t="shared" si="3"/>
        <v>-0.6450592885375495</v>
      </c>
      <c r="AB74" s="117">
        <f t="shared" si="4"/>
        <v>-0.6533333333333333</v>
      </c>
      <c r="AC74" s="93">
        <v>187365.29</v>
      </c>
      <c r="AD74" s="94">
        <v>12898</v>
      </c>
      <c r="AE74" s="120">
        <f>AC74/AD74</f>
        <v>14.526693285780741</v>
      </c>
    </row>
    <row r="75" spans="1:31" s="75" customFormat="1" ht="11.25">
      <c r="A75" s="64">
        <v>69</v>
      </c>
      <c r="B75" s="65"/>
      <c r="C75" s="66" t="s">
        <v>198</v>
      </c>
      <c r="D75" s="67" t="s">
        <v>47</v>
      </c>
      <c r="E75" s="68"/>
      <c r="F75" s="68"/>
      <c r="G75" s="68"/>
      <c r="H75" s="68"/>
      <c r="I75" s="68"/>
      <c r="J75" s="83"/>
      <c r="K75" s="84"/>
      <c r="L75" s="70" t="s">
        <v>235</v>
      </c>
      <c r="M75" s="80" t="s">
        <v>80</v>
      </c>
      <c r="N75" s="135" t="s">
        <v>198</v>
      </c>
      <c r="O75" s="71">
        <v>43553</v>
      </c>
      <c r="P75" s="72" t="s">
        <v>45</v>
      </c>
      <c r="Q75" s="88">
        <v>61</v>
      </c>
      <c r="R75" s="88">
        <v>1</v>
      </c>
      <c r="S75" s="107">
        <v>1</v>
      </c>
      <c r="T75" s="89">
        <v>3</v>
      </c>
      <c r="U75" s="114">
        <v>234</v>
      </c>
      <c r="V75" s="115">
        <v>16</v>
      </c>
      <c r="W75" s="111">
        <f>V75/S75</f>
        <v>16</v>
      </c>
      <c r="X75" s="116">
        <f>U75/V75</f>
        <v>14.625</v>
      </c>
      <c r="Y75" s="73">
        <v>21975.33</v>
      </c>
      <c r="Z75" s="74">
        <v>1745</v>
      </c>
      <c r="AA75" s="117">
        <f t="shared" si="3"/>
        <v>-0.989351695742453</v>
      </c>
      <c r="AB75" s="117">
        <f t="shared" si="4"/>
        <v>-0.9908309455587393</v>
      </c>
      <c r="AC75" s="114">
        <v>111573.2</v>
      </c>
      <c r="AD75" s="115">
        <v>7825</v>
      </c>
      <c r="AE75" s="120">
        <f>AC75/AD75</f>
        <v>14.25855591054313</v>
      </c>
    </row>
    <row r="76" spans="29:30" ht="11.25">
      <c r="AC76" s="14"/>
      <c r="AD76" s="13"/>
    </row>
    <row r="77" spans="29:30" ht="11.25">
      <c r="AC77" s="14"/>
      <c r="AD77" s="13"/>
    </row>
    <row r="78" spans="29:30" ht="11.25">
      <c r="AC78" s="14"/>
      <c r="AD78" s="13"/>
    </row>
    <row r="79" spans="29:30" ht="11.25">
      <c r="AC79" s="14"/>
      <c r="AD79" s="13"/>
    </row>
    <row r="80" spans="29:30" ht="11.25">
      <c r="AC80" s="14"/>
      <c r="AD80" s="13"/>
    </row>
    <row r="81" spans="29:30" ht="11.25">
      <c r="AC81" s="14"/>
      <c r="AD81" s="13"/>
    </row>
    <row r="82" spans="29:30" ht="11.25">
      <c r="AC82" s="14"/>
      <c r="AD82" s="13"/>
    </row>
  </sheetData>
  <sheetProtection selectLockedCells="1" selectUnlockedCells="1"/>
  <mergeCells count="9">
    <mergeCell ref="B1:C1"/>
    <mergeCell ref="U1:AE3"/>
    <mergeCell ref="B2:C2"/>
    <mergeCell ref="B3:C3"/>
    <mergeCell ref="AC4:AE4"/>
    <mergeCell ref="U4:V4"/>
    <mergeCell ref="W4:X4"/>
    <mergeCell ref="Y4:Z4"/>
    <mergeCell ref="AA4:AB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Win7</cp:lastModifiedBy>
  <cp:lastPrinted>2015-01-21T23:11:37Z</cp:lastPrinted>
  <dcterms:created xsi:type="dcterms:W3CDTF">2006-03-15T09:07:04Z</dcterms:created>
  <dcterms:modified xsi:type="dcterms:W3CDTF">2019-04-30T06:08:06Z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