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90" tabRatio="595" activeTab="0"/>
  </bookViews>
  <sheets>
    <sheet name="5-11.4.2019 (hafta)" sheetId="1" r:id="rId1"/>
  </sheets>
  <definedNames>
    <definedName name="Excel_BuiltIn__FilterDatabase" localSheetId="0">'5-11.4.2019 (hafta)'!$A$1:$V$79</definedName>
    <definedName name="_xlnm.Print_Area" localSheetId="0">'5-11.4.2019 (hafta)'!#REF!</definedName>
  </definedNames>
  <calcPr fullCalcOnLoad="1"/>
</workbook>
</file>

<file path=xl/sharedStrings.xml><?xml version="1.0" encoding="utf-8"?>
<sst xmlns="http://schemas.openxmlformats.org/spreadsheetml/2006/main" count="323" uniqueCount="165">
  <si>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</si>
  <si>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</si>
  <si>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</si>
  <si>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</si>
  <si>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</si>
  <si>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</si>
  <si>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</si>
  <si>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</si>
  <si>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</si>
  <si>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</si>
  <si>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</si>
  <si>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</si>
  <si>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</si>
  <si>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</si>
  <si>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</si>
  <si>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</si>
  <si>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</si>
  <si>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</si>
  <si>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</si>
  <si>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</si>
  <si>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</si>
  <si>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</si>
  <si>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</si>
  <si>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</si>
  <si>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</si>
  <si>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</si>
  <si>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</si>
  <si>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</si>
  <si>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</si>
  <si>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</si>
  <si>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</si>
  <si>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</si>
  <si>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</si>
  <si>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</si>
  <si>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HURVINEK A KOUZELNE MUZEUM</t>
  </si>
  <si>
    <t>PİNEMA</t>
  </si>
  <si>
    <t>13+</t>
  </si>
  <si>
    <t>ÖZEN FİLM</t>
  </si>
  <si>
    <t>BS DAĞITIM</t>
  </si>
  <si>
    <t>13+15A</t>
  </si>
  <si>
    <t>MC FİLM</t>
  </si>
  <si>
    <t>THE NUT JOB 2: NUTTY BY NATURE</t>
  </si>
  <si>
    <t>FINDIK İŞİ 2</t>
  </si>
  <si>
    <t>KURMACA</t>
  </si>
  <si>
    <t>18+</t>
  </si>
  <si>
    <t>13A</t>
  </si>
  <si>
    <t>DIE HASCHENSCHULE: JAGD NACH DEM GOLDENEN</t>
  </si>
  <si>
    <t>TAVŞAN OKULU</t>
  </si>
  <si>
    <t>HER</t>
  </si>
  <si>
    <t>AŞK</t>
  </si>
  <si>
    <t>KRYAKNUTYE KANIKULY - QUACKERZ</t>
  </si>
  <si>
    <t>KAHRAMAN ÖRDEK</t>
  </si>
  <si>
    <t>EIGA DORAEMON: SHIN NOBITA NO NIPPON TANJOU</t>
  </si>
  <si>
    <t>DORAEMON: TAŞ DEVRİ MACERASI</t>
  </si>
  <si>
    <t>THE MIDNIGHT IN PARIS</t>
  </si>
  <si>
    <t>PARİS'TE GECEYARISI</t>
  </si>
  <si>
    <t>DIVAS ASTES</t>
  </si>
  <si>
    <t>İKİ KAFADAR</t>
  </si>
  <si>
    <t>KAPT'N SHARKY</t>
  </si>
  <si>
    <t>KAPTAN DANDUN</t>
  </si>
  <si>
    <t>L'ECOLE BUISSONNIERE</t>
  </si>
  <si>
    <t>HAYAT OKULU</t>
  </si>
  <si>
    <t>MARY SHALLEY</t>
  </si>
  <si>
    <t>MARY SHELLEY</t>
  </si>
  <si>
    <t>CROC-BLANC</t>
  </si>
  <si>
    <t>BEYAZ DİŞ</t>
  </si>
  <si>
    <t>THE PREDATOR</t>
  </si>
  <si>
    <t>PREDATOR</t>
  </si>
  <si>
    <t>CJET</t>
  </si>
  <si>
    <t>İSTANBUL MUHAFIZLARI</t>
  </si>
  <si>
    <t>MÜSLÜM</t>
  </si>
  <si>
    <t>RAFADAN TAYFA</t>
  </si>
  <si>
    <t>BATLIR</t>
  </si>
  <si>
    <t>PRINCESS AND THE DRAGON</t>
  </si>
  <si>
    <t>PRENSES VE EJDERHA</t>
  </si>
  <si>
    <t>YEŞİL REHBER</t>
  </si>
  <si>
    <t>GREEN BOOK</t>
  </si>
  <si>
    <t>SİHİRBAZIN BALONLARI</t>
  </si>
  <si>
    <t>AHI VIENE CASCARRABIAS</t>
  </si>
  <si>
    <t>XIONG CHU MO, BIAN XIN JI</t>
  </si>
  <si>
    <t>AYI KARDEŞLER: EYVAH AYILAR KÜÇÜLDÜ!</t>
  </si>
  <si>
    <t>BEAUTIFUL BOY</t>
  </si>
  <si>
    <t>GÜZEL OĞLUM</t>
  </si>
  <si>
    <t>SÜPER AYI</t>
  </si>
  <si>
    <t>XI HA YING XIONG</t>
  </si>
  <si>
    <t>ÇİÇERO</t>
  </si>
  <si>
    <t>HODJA FRA PJORT</t>
  </si>
  <si>
    <t>UÇAN HALI VE KAYIP ELMAS</t>
  </si>
  <si>
    <t>CAPHARNAUM</t>
  </si>
  <si>
    <t>KEFERNAHUM</t>
  </si>
  <si>
    <t>THE UPSIDE</t>
  </si>
  <si>
    <t>OLACAK İŞ DEĞİL</t>
  </si>
  <si>
    <t>ORGANİZE İŞLER SAZAN SARMALI</t>
  </si>
  <si>
    <t>WERK OHNE AUTOR</t>
  </si>
  <si>
    <t>ASLA GÖZLERİNİ KAÇIRMA</t>
  </si>
  <si>
    <t>SİR-AYET</t>
  </si>
  <si>
    <t>JIN GUI ZI</t>
  </si>
  <si>
    <t>MUCİZE UĞUR BÖCEĞİ</t>
  </si>
  <si>
    <t>CAMP COOL KIDS</t>
  </si>
  <si>
    <t>COOL ÇOCUKLAR KAMPTA</t>
  </si>
  <si>
    <t>AT ETERNITY'S GATE</t>
  </si>
  <si>
    <t>SONSUZLUĞUN KAPISINDA</t>
  </si>
  <si>
    <t>HEP YEK 3</t>
  </si>
  <si>
    <t>ASTERIX: LE SECRET DE LA POTION MAGIQUE</t>
  </si>
  <si>
    <t>ASTERİKS: SİHİRLİ İKSİRİN SIRRI</t>
  </si>
  <si>
    <t>SİBEL</t>
  </si>
  <si>
    <t>TME FILMS</t>
  </si>
  <si>
    <t>TABALUGA</t>
  </si>
  <si>
    <t>ÖLDÜR BENİ SEVGİLİM</t>
  </si>
  <si>
    <t>MUSABBAR</t>
  </si>
  <si>
    <t>TODOS LO SEBEN</t>
  </si>
  <si>
    <t>HERKES BİLİYOR</t>
  </si>
  <si>
    <t>SNOWTIME! 2</t>
  </si>
  <si>
    <t>KARTOPU SAVAŞLARI 2</t>
  </si>
  <si>
    <t>HÜDDAM 2</t>
  </si>
  <si>
    <t>CAPTAIN MARVEL</t>
  </si>
  <si>
    <t>TÜRK İŞİ DONDURMA</t>
  </si>
  <si>
    <t>SOKAĞIN ÇOCUKLARI</t>
  </si>
  <si>
    <t>PAPILLON</t>
  </si>
  <si>
    <t>WONDER PARK</t>
  </si>
  <si>
    <t>MUCİZELER PARKI</t>
  </si>
  <si>
    <t>KADAVRA</t>
  </si>
  <si>
    <t>THE POSSESSION OF HANNAH GRACE</t>
  </si>
  <si>
    <t>MIRAI NO MIRAI</t>
  </si>
  <si>
    <t>MIRAI</t>
  </si>
  <si>
    <t>VOLKI IOVTSY. KHOD SVINEY</t>
  </si>
  <si>
    <t>KUZULAR KURTLARA KARŞI 2</t>
  </si>
  <si>
    <t>ÇAT KAPI AŞK</t>
  </si>
  <si>
    <t>ÖZGÜR DÜNYA</t>
  </si>
  <si>
    <t>ŞEYTAN-İ İNS</t>
  </si>
  <si>
    <t>BAB BU ALEM Bİ ALEM</t>
  </si>
  <si>
    <t>COLD PURSUIT</t>
  </si>
  <si>
    <t>SOĞUK İNTİKAM</t>
  </si>
  <si>
    <t>ALİ</t>
  </si>
  <si>
    <t>US</t>
  </si>
  <si>
    <t>BİZ</t>
  </si>
  <si>
    <t>SIHIRLI MÜZE</t>
  </si>
  <si>
    <t>DER KLEINE DRACHE KOKOSNUSS - AUF IN DEN DSCHUNGEL!</t>
  </si>
  <si>
    <t>SEVİMLİ EJDERHA KOKONAT: ORMANDA ŞENLİK</t>
  </si>
  <si>
    <t>AŞKTAN KAÇILMAZ</t>
  </si>
  <si>
    <t>LORO</t>
  </si>
  <si>
    <t>KURSK</t>
  </si>
  <si>
    <t>DELİ VE DAHİ</t>
  </si>
  <si>
    <t>THE PROFFESSOR AND THE MADMAN</t>
  </si>
  <si>
    <t>ZOO WARS 2</t>
  </si>
  <si>
    <t>JUMBO</t>
  </si>
  <si>
    <t>ŞEYTAN OYUNU</t>
  </si>
  <si>
    <t>HUNTER KILLER</t>
  </si>
  <si>
    <t>KATİL AVCISI</t>
  </si>
  <si>
    <t>BANA BİR AŞK ŞARKISI SÖYLE</t>
  </si>
  <si>
    <t>BANA BİER AŞK ŞARKISI SÖYLE</t>
  </si>
  <si>
    <t>THE OLD MAN &amp; THE GUN</t>
  </si>
  <si>
    <t>İHTİYAR ADAM VE SİLAH</t>
  </si>
  <si>
    <t>HABABAM SINIF: YENİDEN</t>
  </si>
  <si>
    <t>HABABAM SINIFI: YENİDEN</t>
  </si>
  <si>
    <t>BENDEN HİKAYESİ</t>
  </si>
  <si>
    <t>SUÇ UNSURU</t>
  </si>
  <si>
    <t>DUMBO</t>
  </si>
  <si>
    <t>PET SEMATARY</t>
  </si>
  <si>
    <t>HAYVAN MEZARLIĞI</t>
  </si>
  <si>
    <t>SHAZAM!</t>
  </si>
  <si>
    <t>SHAZAM! 6 GÜÇ</t>
  </si>
  <si>
    <t>5 - 11  NİSAN 2019 / 14. VİZYON HAFTASI</t>
  </si>
  <si>
    <t>JULIET, NAKED</t>
  </si>
  <si>
    <t>BABA BU ALEM Bİ ALEM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</si>
</sst>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mmm/yyyy"/>
    <numFmt numFmtId="197" formatCode="dd/mm/yyyy;@"/>
    <numFmt numFmtId="198" formatCode="_ * #,##0.00_)\ _T_R_Y_ ;_ * \(#,##0.00\)\ _T_R_Y_ ;_ * &quot;-&quot;??_)\ _T_R_Y_ ;_ @_ "/>
  </numFmts>
  <fonts count="86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23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0" tint="-0.4999699890613556"/>
      <name val="Calibri"/>
      <family val="2"/>
    </font>
    <font>
      <sz val="7"/>
      <color theme="1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8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56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3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3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1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3" applyNumberFormat="1" applyFont="1" applyFill="1" applyBorder="1" applyAlignment="1" applyProtection="1">
      <alignment horizontal="right" vertical="center"/>
      <protection locked="0"/>
    </xf>
    <xf numFmtId="3" fontId="27" fillId="0" borderId="14" xfId="43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>
      <alignment horizontal="center" vertical="center"/>
    </xf>
    <xf numFmtId="3" fontId="27" fillId="0" borderId="14" xfId="45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64" applyNumberFormat="1" applyFont="1" applyFill="1" applyBorder="1" applyAlignment="1" applyProtection="1">
      <alignment horizontal="right" vertical="center"/>
      <protection/>
    </xf>
    <xf numFmtId="3" fontId="74" fillId="0" borderId="14" xfId="64" applyNumberFormat="1" applyFont="1" applyFill="1" applyBorder="1" applyAlignment="1" applyProtection="1">
      <alignment horizontal="right" vertical="center"/>
      <protection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4" fontId="74" fillId="0" borderId="14" xfId="43" applyNumberFormat="1" applyFont="1" applyFill="1" applyBorder="1" applyAlignment="1" applyProtection="1">
      <alignment horizontal="right" vertical="center"/>
      <protection locked="0"/>
    </xf>
    <xf numFmtId="3" fontId="74" fillId="0" borderId="14" xfId="43" applyNumberFormat="1" applyFont="1" applyFill="1" applyBorder="1" applyAlignment="1" applyProtection="1">
      <alignment horizontal="right" vertical="center"/>
      <protection locked="0"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81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3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4" fontId="21" fillId="0" borderId="14" xfId="43" applyNumberFormat="1" applyFont="1" applyFill="1" applyBorder="1" applyAlignment="1" applyProtection="1">
      <alignment horizontal="right" vertical="center"/>
      <protection locked="0"/>
    </xf>
    <xf numFmtId="3" fontId="21" fillId="0" borderId="14" xfId="43" applyNumberFormat="1" applyFont="1" applyFill="1" applyBorder="1" applyAlignment="1" applyProtection="1">
      <alignment horizontal="right" vertical="center"/>
      <protection locked="0"/>
    </xf>
    <xf numFmtId="2" fontId="6" fillId="0" borderId="14" xfId="133" applyNumberFormat="1" applyFont="1" applyFill="1" applyBorder="1" applyAlignment="1" applyProtection="1">
      <alignment horizontal="right" vertical="center"/>
      <protection/>
    </xf>
    <xf numFmtId="177" fontId="6" fillId="0" borderId="14" xfId="135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4" applyNumberFormat="1" applyFont="1" applyFill="1" applyBorder="1" applyAlignment="1" applyProtection="1">
      <alignment horizontal="right" vertical="center"/>
      <protection/>
    </xf>
    <xf numFmtId="3" fontId="21" fillId="0" borderId="14" xfId="64" applyNumberFormat="1" applyFont="1" applyFill="1" applyBorder="1" applyAlignment="1" applyProtection="1">
      <alignment horizontal="right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21" fillId="0" borderId="14" xfId="122" applyNumberFormat="1" applyFont="1" applyFill="1" applyBorder="1" applyAlignment="1" applyProtection="1">
      <alignment horizontal="right" vertical="center"/>
      <protection locked="0"/>
    </xf>
    <xf numFmtId="3" fontId="21" fillId="0" borderId="14" xfId="122" applyNumberFormat="1" applyFont="1" applyFill="1" applyBorder="1" applyAlignment="1" applyProtection="1">
      <alignment horizontal="right" vertical="center"/>
      <protection locked="0"/>
    </xf>
    <xf numFmtId="4" fontId="21" fillId="0" borderId="14" xfId="80" applyNumberFormat="1" applyFont="1" applyFill="1" applyBorder="1" applyAlignment="1" applyProtection="1">
      <alignment horizontal="right" vertical="center"/>
      <protection locked="0"/>
    </xf>
    <xf numFmtId="3" fontId="21" fillId="0" borderId="14" xfId="80" applyNumberFormat="1" applyFont="1" applyFill="1" applyBorder="1" applyAlignment="1" applyProtection="1">
      <alignment horizontal="right" vertical="center"/>
      <protection locked="0"/>
    </xf>
    <xf numFmtId="4" fontId="21" fillId="0" borderId="14" xfId="80" applyNumberFormat="1" applyFont="1" applyFill="1" applyBorder="1" applyAlignment="1" applyProtection="1">
      <alignment horizontal="right" vertical="center"/>
      <protection/>
    </xf>
    <xf numFmtId="3" fontId="21" fillId="0" borderId="14" xfId="80" applyNumberFormat="1" applyFont="1" applyFill="1" applyBorder="1" applyAlignment="1" applyProtection="1">
      <alignment horizontal="right" vertical="center"/>
      <protection/>
    </xf>
    <xf numFmtId="0" fontId="82" fillId="0" borderId="14" xfId="0" applyFont="1" applyFill="1" applyBorder="1" applyAlignment="1">
      <alignment vertical="center"/>
    </xf>
    <xf numFmtId="181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3" fillId="0" borderId="14" xfId="0" applyFont="1" applyBorder="1" applyAlignment="1">
      <alignment vertical="center"/>
    </xf>
    <xf numFmtId="0" fontId="83" fillId="0" borderId="14" xfId="0" applyFont="1" applyBorder="1" applyAlignment="1">
      <alignment horizontal="center" vertical="center"/>
    </xf>
    <xf numFmtId="4" fontId="83" fillId="0" borderId="14" xfId="0" applyNumberFormat="1" applyFont="1" applyBorder="1" applyAlignment="1">
      <alignment vertical="center"/>
    </xf>
    <xf numFmtId="3" fontId="83" fillId="0" borderId="14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14" xfId="0" applyFont="1" applyBorder="1" applyAlignment="1">
      <alignment horizontal="center" vertical="center"/>
    </xf>
    <xf numFmtId="4" fontId="83" fillId="0" borderId="14" xfId="0" applyNumberFormat="1" applyFont="1" applyBorder="1" applyAlignment="1">
      <alignment vertical="center"/>
    </xf>
    <xf numFmtId="3" fontId="83" fillId="0" borderId="14" xfId="0" applyNumberFormat="1" applyFont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0" fontId="84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5" fillId="0" borderId="14" xfId="0" applyNumberFormat="1" applyFont="1" applyBorder="1" applyAlignment="1">
      <alignment vertical="center"/>
    </xf>
    <xf numFmtId="3" fontId="85" fillId="0" borderId="14" xfId="0" applyNumberFormat="1" applyFont="1" applyBorder="1" applyAlignment="1">
      <alignment vertical="center"/>
    </xf>
    <xf numFmtId="4" fontId="85" fillId="0" borderId="14" xfId="0" applyNumberFormat="1" applyFont="1" applyBorder="1" applyAlignment="1">
      <alignment vertical="center"/>
    </xf>
    <xf numFmtId="4" fontId="85" fillId="0" borderId="14" xfId="0" applyNumberFormat="1" applyFont="1" applyBorder="1" applyAlignment="1">
      <alignment vertical="center"/>
    </xf>
    <xf numFmtId="4" fontId="85" fillId="0" borderId="14" xfId="44" applyNumberFormat="1" applyFont="1" applyBorder="1" applyAlignment="1" applyProtection="1">
      <alignment vertical="center"/>
      <protection locked="0"/>
    </xf>
    <xf numFmtId="3" fontId="85" fillId="0" borderId="14" xfId="44" applyNumberFormat="1" applyFont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32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Binlik Ayracı 2" xfId="43"/>
    <cellStyle name="Binlik Ayracı 2 2" xfId="44"/>
    <cellStyle name="Binlik Ayracı 2 2 2" xfId="45"/>
    <cellStyle name="Binlik Ayracı 2 3" xfId="46"/>
    <cellStyle name="Binlik Ayracı 2 3 2" xfId="47"/>
    <cellStyle name="Binlik Ayracı 2 4" xfId="48"/>
    <cellStyle name="Binlik Ayracı 3" xfId="49"/>
    <cellStyle name="Binlik Ayracı 4" xfId="50"/>
    <cellStyle name="Binlik Ayracı 4 2" xfId="51"/>
    <cellStyle name="Binlik Ayracı 5" xfId="52"/>
    <cellStyle name="Binlik Ayracı 6" xfId="53"/>
    <cellStyle name="Binlik Ayracı 6 2" xfId="54"/>
    <cellStyle name="Binlik Ayracı 7" xfId="55"/>
    <cellStyle name="Binlik Ayracı 7 2" xfId="56"/>
    <cellStyle name="Comma 2" xfId="57"/>
    <cellStyle name="Comma 2 2" xfId="58"/>
    <cellStyle name="Comma 2 3" xfId="59"/>
    <cellStyle name="Comma 2 3 2" xfId="60"/>
    <cellStyle name="Comma 4" xfId="61"/>
    <cellStyle name="Çıkış" xfId="62"/>
    <cellStyle name="Excel Built-in Normal" xfId="63"/>
    <cellStyle name="Excel_BuiltIn_İyi 1" xfId="64"/>
    <cellStyle name="Giriş" xfId="65"/>
    <cellStyle name="Hesaplama" xfId="66"/>
    <cellStyle name="İşaretli Hücre" xfId="67"/>
    <cellStyle name="İyi" xfId="68"/>
    <cellStyle name="Followed Hyperlink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Comma" xfId="119"/>
    <cellStyle name="Virgül 10" xfId="120"/>
    <cellStyle name="Virgül 2" xfId="121"/>
    <cellStyle name="Virgül 2 2" xfId="122"/>
    <cellStyle name="Virgül 2 2 4" xfId="123"/>
    <cellStyle name="Virgül 3" xfId="124"/>
    <cellStyle name="Virgül 3 2" xfId="125"/>
    <cellStyle name="Virgül 4" xfId="126"/>
    <cellStyle name="Vurgu1" xfId="127"/>
    <cellStyle name="Vurgu2" xfId="128"/>
    <cellStyle name="Vurgu3" xfId="129"/>
    <cellStyle name="Vurgu4" xfId="130"/>
    <cellStyle name="Vurgu5" xfId="131"/>
    <cellStyle name="Vurgu6" xfId="132"/>
    <cellStyle name="Percent" xfId="133"/>
    <cellStyle name="Yüzde 2" xfId="134"/>
    <cellStyle name="Yüzde 2 2" xfId="135"/>
    <cellStyle name="Yüzde 2 3" xfId="136"/>
    <cellStyle name="Yüzde 2 4" xfId="137"/>
    <cellStyle name="Yüzde 2 4 2" xfId="138"/>
    <cellStyle name="Yüzde 3" xfId="139"/>
    <cellStyle name="Yüzde 4" xfId="140"/>
    <cellStyle name="Yüzde 5" xfId="141"/>
    <cellStyle name="Yüzde 6" xfId="142"/>
    <cellStyle name="Yüzde 6 2" xfId="143"/>
    <cellStyle name="Yüzde 7" xfId="144"/>
    <cellStyle name="Yüzde 7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34.003906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6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710937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421875" style="3" customWidth="1"/>
  </cols>
  <sheetData>
    <row r="1" spans="1:22" s="23" customFormat="1" ht="12.75">
      <c r="A1" s="18"/>
      <c r="B1" s="134" t="s">
        <v>0</v>
      </c>
      <c r="C1" s="134"/>
      <c r="D1" s="19"/>
      <c r="E1" s="20"/>
      <c r="F1" s="21"/>
      <c r="G1" s="20"/>
      <c r="H1" s="22"/>
      <c r="I1" s="78"/>
      <c r="J1" s="81"/>
      <c r="K1" s="22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s="23" customFormat="1" ht="12.75">
      <c r="A2" s="18"/>
      <c r="B2" s="136" t="s">
        <v>1</v>
      </c>
      <c r="C2" s="136"/>
      <c r="D2" s="24"/>
      <c r="E2" s="25"/>
      <c r="F2" s="26"/>
      <c r="G2" s="25"/>
      <c r="H2" s="27"/>
      <c r="I2" s="27"/>
      <c r="J2" s="82"/>
      <c r="K2" s="28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s="23" customFormat="1" ht="11.25">
      <c r="A3" s="18"/>
      <c r="B3" s="137" t="s">
        <v>162</v>
      </c>
      <c r="C3" s="137"/>
      <c r="D3" s="29"/>
      <c r="E3" s="30"/>
      <c r="F3" s="31"/>
      <c r="G3" s="30"/>
      <c r="H3" s="32"/>
      <c r="I3" s="32"/>
      <c r="J3" s="83"/>
      <c r="K3" s="32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39" customFormat="1" ht="11.25">
      <c r="A4" s="33"/>
      <c r="B4" s="34"/>
      <c r="C4" s="35"/>
      <c r="D4" s="36"/>
      <c r="E4" s="35"/>
      <c r="F4" s="37"/>
      <c r="G4" s="38"/>
      <c r="H4" s="38"/>
      <c r="I4" s="79"/>
      <c r="J4" s="84"/>
      <c r="K4" s="38"/>
      <c r="L4" s="138" t="s">
        <v>3</v>
      </c>
      <c r="M4" s="138"/>
      <c r="N4" s="138" t="s">
        <v>3</v>
      </c>
      <c r="O4" s="138"/>
      <c r="P4" s="138" t="s">
        <v>4</v>
      </c>
      <c r="Q4" s="138"/>
      <c r="R4" s="138" t="s">
        <v>2</v>
      </c>
      <c r="S4" s="138"/>
      <c r="T4" s="138" t="s">
        <v>5</v>
      </c>
      <c r="U4" s="138"/>
      <c r="V4" s="138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80" t="s">
        <v>12</v>
      </c>
      <c r="J5" s="85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60" t="s">
        <v>24</v>
      </c>
      <c r="C7" s="61" t="s">
        <v>160</v>
      </c>
      <c r="D7" s="62" t="s">
        <v>36</v>
      </c>
      <c r="E7" s="112" t="s">
        <v>161</v>
      </c>
      <c r="F7" s="63">
        <v>43560</v>
      </c>
      <c r="G7" s="56" t="s">
        <v>27</v>
      </c>
      <c r="H7" s="69">
        <v>349</v>
      </c>
      <c r="I7" s="69">
        <v>349</v>
      </c>
      <c r="J7" s="87">
        <v>454</v>
      </c>
      <c r="K7" s="68">
        <v>1</v>
      </c>
      <c r="L7" s="93">
        <v>2886558</v>
      </c>
      <c r="M7" s="94">
        <v>157494</v>
      </c>
      <c r="N7" s="90">
        <f>M7/J7</f>
        <v>346.9030837004405</v>
      </c>
      <c r="O7" s="95">
        <f aca="true" t="shared" si="0" ref="O7:O16">L7/M7</f>
        <v>18.32805059240352</v>
      </c>
      <c r="P7" s="57"/>
      <c r="Q7" s="58"/>
      <c r="R7" s="96"/>
      <c r="S7" s="96"/>
      <c r="T7" s="97">
        <v>2886558</v>
      </c>
      <c r="U7" s="98">
        <v>157494</v>
      </c>
      <c r="V7" s="99">
        <f aca="true" t="shared" si="1" ref="V7:V70">T7/U7</f>
        <v>18.32805059240352</v>
      </c>
    </row>
    <row r="8" spans="1:22" s="59" customFormat="1" ht="11.25">
      <c r="A8" s="51">
        <v>2</v>
      </c>
      <c r="B8" s="60" t="s">
        <v>24</v>
      </c>
      <c r="C8" s="53" t="s">
        <v>153</v>
      </c>
      <c r="D8" s="54" t="s">
        <v>26</v>
      </c>
      <c r="E8" s="111" t="s">
        <v>154</v>
      </c>
      <c r="F8" s="55">
        <v>43560</v>
      </c>
      <c r="G8" s="56" t="s">
        <v>31</v>
      </c>
      <c r="H8" s="67">
        <v>401</v>
      </c>
      <c r="I8" s="67">
        <v>401</v>
      </c>
      <c r="J8" s="87">
        <v>440</v>
      </c>
      <c r="K8" s="68">
        <v>1</v>
      </c>
      <c r="L8" s="93">
        <v>1670572.2</v>
      </c>
      <c r="M8" s="94">
        <v>106899</v>
      </c>
      <c r="N8" s="90">
        <f>M8/J8</f>
        <v>242.9522727272727</v>
      </c>
      <c r="O8" s="95">
        <f t="shared" si="0"/>
        <v>15.627575561979064</v>
      </c>
      <c r="P8" s="57"/>
      <c r="Q8" s="58"/>
      <c r="R8" s="96"/>
      <c r="S8" s="96"/>
      <c r="T8" s="93">
        <v>1670572.2</v>
      </c>
      <c r="U8" s="94">
        <v>106899</v>
      </c>
      <c r="V8" s="99">
        <f t="shared" si="1"/>
        <v>15.627575561979064</v>
      </c>
    </row>
    <row r="9" spans="1:22" s="59" customFormat="1" ht="11.25">
      <c r="A9" s="51">
        <v>3</v>
      </c>
      <c r="B9" s="60" t="s">
        <v>24</v>
      </c>
      <c r="C9" s="53" t="s">
        <v>158</v>
      </c>
      <c r="D9" s="54" t="s">
        <v>25</v>
      </c>
      <c r="E9" s="111" t="s">
        <v>159</v>
      </c>
      <c r="F9" s="55">
        <v>43560</v>
      </c>
      <c r="G9" s="56" t="s">
        <v>23</v>
      </c>
      <c r="H9" s="67">
        <v>295</v>
      </c>
      <c r="I9" s="67">
        <v>295</v>
      </c>
      <c r="J9" s="87">
        <v>295</v>
      </c>
      <c r="K9" s="68">
        <v>1</v>
      </c>
      <c r="L9" s="93">
        <v>1685293</v>
      </c>
      <c r="M9" s="94">
        <v>100760</v>
      </c>
      <c r="N9" s="90">
        <f>M9/J9</f>
        <v>341.5593220338983</v>
      </c>
      <c r="O9" s="95">
        <f t="shared" si="0"/>
        <v>16.725813815005953</v>
      </c>
      <c r="P9" s="57"/>
      <c r="Q9" s="58"/>
      <c r="R9" s="96"/>
      <c r="S9" s="96"/>
      <c r="T9" s="93">
        <v>1685293</v>
      </c>
      <c r="U9" s="94">
        <v>100760</v>
      </c>
      <c r="V9" s="99">
        <f t="shared" si="1"/>
        <v>16.725813815005953</v>
      </c>
    </row>
    <row r="10" spans="1:22" s="59" customFormat="1" ht="11.25">
      <c r="A10" s="51">
        <v>4</v>
      </c>
      <c r="B10" s="60" t="s">
        <v>24</v>
      </c>
      <c r="C10" s="53" t="s">
        <v>157</v>
      </c>
      <c r="D10" s="54" t="s">
        <v>28</v>
      </c>
      <c r="E10" s="111" t="s">
        <v>157</v>
      </c>
      <c r="F10" s="55">
        <v>43560</v>
      </c>
      <c r="G10" s="56" t="s">
        <v>23</v>
      </c>
      <c r="H10" s="67">
        <v>311</v>
      </c>
      <c r="I10" s="67">
        <v>311</v>
      </c>
      <c r="J10" s="87">
        <v>311</v>
      </c>
      <c r="K10" s="68">
        <v>1</v>
      </c>
      <c r="L10" s="93">
        <v>1078202</v>
      </c>
      <c r="M10" s="94">
        <v>64847</v>
      </c>
      <c r="N10" s="90">
        <f>M10/J10</f>
        <v>208.5112540192926</v>
      </c>
      <c r="O10" s="95">
        <f t="shared" si="0"/>
        <v>16.626860147732355</v>
      </c>
      <c r="P10" s="57"/>
      <c r="Q10" s="58"/>
      <c r="R10" s="96"/>
      <c r="S10" s="96"/>
      <c r="T10" s="93">
        <v>1078202</v>
      </c>
      <c r="U10" s="94">
        <v>64847</v>
      </c>
      <c r="V10" s="99">
        <f t="shared" si="1"/>
        <v>16.626860147732355</v>
      </c>
    </row>
    <row r="11" spans="1:22" s="59" customFormat="1" ht="11.25">
      <c r="A11" s="51">
        <v>5</v>
      </c>
      <c r="B11" s="52"/>
      <c r="C11" s="53" t="s">
        <v>116</v>
      </c>
      <c r="D11" s="54" t="s">
        <v>36</v>
      </c>
      <c r="E11" s="111" t="s">
        <v>116</v>
      </c>
      <c r="F11" s="55">
        <v>43539</v>
      </c>
      <c r="G11" s="56" t="s">
        <v>31</v>
      </c>
      <c r="H11" s="67">
        <v>394</v>
      </c>
      <c r="I11" s="67">
        <v>321</v>
      </c>
      <c r="J11" s="87">
        <v>321</v>
      </c>
      <c r="K11" s="68">
        <v>4</v>
      </c>
      <c r="L11" s="93">
        <v>761524.73</v>
      </c>
      <c r="M11" s="94">
        <v>58436</v>
      </c>
      <c r="N11" s="90">
        <f>M11/J11</f>
        <v>182.04361370716512</v>
      </c>
      <c r="O11" s="95">
        <f t="shared" si="0"/>
        <v>13.031773735368608</v>
      </c>
      <c r="P11" s="57">
        <v>1372149.4</v>
      </c>
      <c r="Q11" s="58">
        <v>103751</v>
      </c>
      <c r="R11" s="96">
        <f aca="true" t="shared" si="2" ref="R11:R19">IF(P11&lt;&gt;0,-(P11-L11)/P11,"")</f>
        <v>-0.4450132543876053</v>
      </c>
      <c r="S11" s="96">
        <f aca="true" t="shared" si="3" ref="S11:S19">IF(Q11&lt;&gt;0,-(Q11-M11)/Q11,"")</f>
        <v>-0.43676687453614904</v>
      </c>
      <c r="T11" s="93">
        <v>7380902.84</v>
      </c>
      <c r="U11" s="94">
        <v>534989</v>
      </c>
      <c r="V11" s="99">
        <f t="shared" si="1"/>
        <v>13.796363738319853</v>
      </c>
    </row>
    <row r="12" spans="1:22" s="59" customFormat="1" ht="11.25">
      <c r="A12" s="51">
        <v>6</v>
      </c>
      <c r="B12" s="52"/>
      <c r="C12" s="53" t="s">
        <v>115</v>
      </c>
      <c r="D12" s="54" t="s">
        <v>33</v>
      </c>
      <c r="E12" s="111" t="s">
        <v>115</v>
      </c>
      <c r="F12" s="55">
        <v>43532</v>
      </c>
      <c r="G12" s="56" t="s">
        <v>23</v>
      </c>
      <c r="H12" s="67">
        <v>388</v>
      </c>
      <c r="I12" s="67">
        <v>262</v>
      </c>
      <c r="J12" s="87">
        <v>262</v>
      </c>
      <c r="K12" s="68">
        <v>5</v>
      </c>
      <c r="L12" s="93">
        <v>723392</v>
      </c>
      <c r="M12" s="94">
        <v>42844</v>
      </c>
      <c r="N12" s="90">
        <f>M12/J12</f>
        <v>163.5267175572519</v>
      </c>
      <c r="O12" s="95">
        <f t="shared" si="0"/>
        <v>16.88432452618803</v>
      </c>
      <c r="P12" s="57">
        <v>1739616</v>
      </c>
      <c r="Q12" s="58">
        <v>96413</v>
      </c>
      <c r="R12" s="96">
        <f t="shared" si="2"/>
        <v>-0.5841657009362986</v>
      </c>
      <c r="S12" s="96">
        <f t="shared" si="3"/>
        <v>-0.5556200927260847</v>
      </c>
      <c r="T12" s="93">
        <v>19171791</v>
      </c>
      <c r="U12" s="94">
        <v>1066467</v>
      </c>
      <c r="V12" s="99">
        <f t="shared" si="1"/>
        <v>17.976919117047224</v>
      </c>
    </row>
    <row r="13" spans="1:22" s="59" customFormat="1" ht="11.25">
      <c r="A13" s="51">
        <v>7</v>
      </c>
      <c r="B13" s="52"/>
      <c r="C13" s="53" t="s">
        <v>108</v>
      </c>
      <c r="D13" s="54" t="s">
        <v>26</v>
      </c>
      <c r="E13" s="111" t="s">
        <v>108</v>
      </c>
      <c r="F13" s="55">
        <v>43525</v>
      </c>
      <c r="G13" s="113" t="s">
        <v>68</v>
      </c>
      <c r="H13" s="67">
        <v>386</v>
      </c>
      <c r="I13" s="67">
        <v>239</v>
      </c>
      <c r="J13" s="87">
        <v>239</v>
      </c>
      <c r="K13" s="68">
        <v>6</v>
      </c>
      <c r="L13" s="93">
        <v>457228</v>
      </c>
      <c r="M13" s="94">
        <v>41541</v>
      </c>
      <c r="N13" s="90">
        <f>M13/J13</f>
        <v>173.81171548117155</v>
      </c>
      <c r="O13" s="95">
        <f t="shared" si="0"/>
        <v>11.006668111022845</v>
      </c>
      <c r="P13" s="57">
        <v>810650</v>
      </c>
      <c r="Q13" s="58">
        <v>73846</v>
      </c>
      <c r="R13" s="96">
        <f t="shared" si="2"/>
        <v>-0.4359736014309505</v>
      </c>
      <c r="S13" s="96">
        <f t="shared" si="3"/>
        <v>-0.43746445305094384</v>
      </c>
      <c r="T13" s="93">
        <v>9570779</v>
      </c>
      <c r="U13" s="94">
        <v>648593</v>
      </c>
      <c r="V13" s="99">
        <f t="shared" si="1"/>
        <v>14.75621691877649</v>
      </c>
    </row>
    <row r="14" spans="1:22" s="59" customFormat="1" ht="11.25">
      <c r="A14" s="51">
        <v>8</v>
      </c>
      <c r="B14" s="52"/>
      <c r="C14" s="53" t="s">
        <v>119</v>
      </c>
      <c r="D14" s="54">
        <v>4</v>
      </c>
      <c r="E14" s="111" t="s">
        <v>120</v>
      </c>
      <c r="F14" s="55">
        <v>43539</v>
      </c>
      <c r="G14" s="56" t="s">
        <v>23</v>
      </c>
      <c r="H14" s="67">
        <v>307</v>
      </c>
      <c r="I14" s="67">
        <v>210</v>
      </c>
      <c r="J14" s="87">
        <v>210</v>
      </c>
      <c r="K14" s="68">
        <v>4</v>
      </c>
      <c r="L14" s="93">
        <v>466197</v>
      </c>
      <c r="M14" s="94">
        <v>30572</v>
      </c>
      <c r="N14" s="90">
        <f>M14/J14</f>
        <v>145.58095238095237</v>
      </c>
      <c r="O14" s="95">
        <f t="shared" si="0"/>
        <v>15.249149548606567</v>
      </c>
      <c r="P14" s="57">
        <v>1009824</v>
      </c>
      <c r="Q14" s="58">
        <v>66308</v>
      </c>
      <c r="R14" s="96">
        <f t="shared" si="2"/>
        <v>-0.5383383639129194</v>
      </c>
      <c r="S14" s="96">
        <f t="shared" si="3"/>
        <v>-0.538939494480304</v>
      </c>
      <c r="T14" s="93">
        <v>4335147</v>
      </c>
      <c r="U14" s="94">
        <v>279223</v>
      </c>
      <c r="V14" s="99">
        <f t="shared" si="1"/>
        <v>15.525751818439025</v>
      </c>
    </row>
    <row r="15" spans="1:22" s="59" customFormat="1" ht="11.25">
      <c r="A15" s="51">
        <v>9</v>
      </c>
      <c r="B15" s="52"/>
      <c r="C15" s="53" t="s">
        <v>143</v>
      </c>
      <c r="D15" s="54" t="s">
        <v>39</v>
      </c>
      <c r="E15" s="111" t="s">
        <v>142</v>
      </c>
      <c r="F15" s="55">
        <v>43553</v>
      </c>
      <c r="G15" s="56" t="s">
        <v>31</v>
      </c>
      <c r="H15" s="67">
        <v>163</v>
      </c>
      <c r="I15" s="67">
        <v>129</v>
      </c>
      <c r="J15" s="87">
        <v>129</v>
      </c>
      <c r="K15" s="68">
        <v>2</v>
      </c>
      <c r="L15" s="93">
        <v>478088.75</v>
      </c>
      <c r="M15" s="94">
        <v>26246</v>
      </c>
      <c r="N15" s="90">
        <f>M15/J15</f>
        <v>203.45736434108528</v>
      </c>
      <c r="O15" s="95">
        <f t="shared" si="0"/>
        <v>18.21568048464528</v>
      </c>
      <c r="P15" s="57">
        <v>712105.22</v>
      </c>
      <c r="Q15" s="58">
        <v>40808</v>
      </c>
      <c r="R15" s="96">
        <f t="shared" si="2"/>
        <v>-0.32862625273270707</v>
      </c>
      <c r="S15" s="96">
        <f t="shared" si="3"/>
        <v>-0.3568417957263282</v>
      </c>
      <c r="T15" s="93">
        <v>1190193.97</v>
      </c>
      <c r="U15" s="94">
        <v>67054</v>
      </c>
      <c r="V15" s="99">
        <f t="shared" si="1"/>
        <v>17.749783308974855</v>
      </c>
    </row>
    <row r="16" spans="1:22" s="59" customFormat="1" ht="11.25">
      <c r="A16" s="51">
        <v>10</v>
      </c>
      <c r="B16" s="52"/>
      <c r="C16" s="53" t="s">
        <v>134</v>
      </c>
      <c r="D16" s="54" t="s">
        <v>25</v>
      </c>
      <c r="E16" s="111" t="s">
        <v>135</v>
      </c>
      <c r="F16" s="55">
        <v>43546</v>
      </c>
      <c r="G16" s="56" t="s">
        <v>23</v>
      </c>
      <c r="H16" s="67">
        <v>162</v>
      </c>
      <c r="I16" s="67">
        <v>95</v>
      </c>
      <c r="J16" s="87">
        <v>95</v>
      </c>
      <c r="K16" s="68">
        <v>3</v>
      </c>
      <c r="L16" s="93">
        <v>169460</v>
      </c>
      <c r="M16" s="94">
        <v>9349</v>
      </c>
      <c r="N16" s="90">
        <f>M16/J16</f>
        <v>98.41052631578947</v>
      </c>
      <c r="O16" s="95">
        <f t="shared" si="0"/>
        <v>18.1260027810461</v>
      </c>
      <c r="P16" s="57">
        <v>595937</v>
      </c>
      <c r="Q16" s="58">
        <v>33986</v>
      </c>
      <c r="R16" s="96">
        <f t="shared" si="2"/>
        <v>-0.7156410828661419</v>
      </c>
      <c r="S16" s="96">
        <f t="shared" si="3"/>
        <v>-0.7249161419407991</v>
      </c>
      <c r="T16" s="93">
        <v>1464822</v>
      </c>
      <c r="U16" s="94">
        <v>83153</v>
      </c>
      <c r="V16" s="99">
        <f t="shared" si="1"/>
        <v>17.615984991521653</v>
      </c>
    </row>
    <row r="17" spans="1:22" s="59" customFormat="1" ht="11.25">
      <c r="A17" s="51">
        <v>11</v>
      </c>
      <c r="B17" s="52"/>
      <c r="C17" s="53" t="s">
        <v>125</v>
      </c>
      <c r="D17" s="54" t="s">
        <v>28</v>
      </c>
      <c r="E17" s="111" t="s">
        <v>126</v>
      </c>
      <c r="F17" s="55">
        <v>43546</v>
      </c>
      <c r="G17" s="56" t="s">
        <v>31</v>
      </c>
      <c r="H17" s="67">
        <v>281</v>
      </c>
      <c r="I17" s="67">
        <v>85</v>
      </c>
      <c r="J17" s="87">
        <v>85</v>
      </c>
      <c r="K17" s="68">
        <v>3</v>
      </c>
      <c r="L17" s="93">
        <v>93194.23</v>
      </c>
      <c r="M17" s="94">
        <v>6377</v>
      </c>
      <c r="N17" s="90">
        <f>M17/J17</f>
        <v>75.02352941176471</v>
      </c>
      <c r="O17" s="95">
        <f aca="true" t="shared" si="4" ref="O17:O79">L17/M17</f>
        <v>14.614117923788614</v>
      </c>
      <c r="P17" s="57">
        <v>350625.8</v>
      </c>
      <c r="Q17" s="58">
        <v>22067</v>
      </c>
      <c r="R17" s="96">
        <f t="shared" si="2"/>
        <v>-0.7342060110807591</v>
      </c>
      <c r="S17" s="96">
        <f t="shared" si="3"/>
        <v>-0.7110164499025694</v>
      </c>
      <c r="T17" s="93">
        <v>938679.06</v>
      </c>
      <c r="U17" s="94">
        <v>58996</v>
      </c>
      <c r="V17" s="99">
        <f t="shared" si="1"/>
        <v>15.910893280900401</v>
      </c>
    </row>
    <row r="18" spans="1:22" s="59" customFormat="1" ht="11.25">
      <c r="A18" s="51">
        <v>12</v>
      </c>
      <c r="B18" s="52"/>
      <c r="C18" s="53" t="s">
        <v>137</v>
      </c>
      <c r="D18" s="54" t="s">
        <v>28</v>
      </c>
      <c r="E18" s="111" t="s">
        <v>138</v>
      </c>
      <c r="F18" s="55">
        <v>43553</v>
      </c>
      <c r="G18" s="56" t="s">
        <v>32</v>
      </c>
      <c r="H18" s="67">
        <v>205</v>
      </c>
      <c r="I18" s="67">
        <v>122</v>
      </c>
      <c r="J18" s="87">
        <v>122</v>
      </c>
      <c r="K18" s="68">
        <v>2</v>
      </c>
      <c r="L18" s="93">
        <v>84654.14</v>
      </c>
      <c r="M18" s="94">
        <v>6343</v>
      </c>
      <c r="N18" s="90">
        <f>M18/J18</f>
        <v>51.99180327868852</v>
      </c>
      <c r="O18" s="95">
        <f t="shared" si="4"/>
        <v>13.346072836197383</v>
      </c>
      <c r="P18" s="57">
        <v>242051.53</v>
      </c>
      <c r="Q18" s="58">
        <v>16251</v>
      </c>
      <c r="R18" s="96">
        <f t="shared" si="2"/>
        <v>-0.6502639747825598</v>
      </c>
      <c r="S18" s="96">
        <f t="shared" si="3"/>
        <v>-0.609685557811827</v>
      </c>
      <c r="T18" s="100">
        <v>326705.67</v>
      </c>
      <c r="U18" s="101">
        <v>22594</v>
      </c>
      <c r="V18" s="99">
        <f t="shared" si="1"/>
        <v>14.459841993449588</v>
      </c>
    </row>
    <row r="19" spans="1:22" s="59" customFormat="1" ht="11.25">
      <c r="A19" s="51">
        <v>13</v>
      </c>
      <c r="B19" s="52"/>
      <c r="C19" s="53" t="s">
        <v>144</v>
      </c>
      <c r="D19" s="54" t="s">
        <v>30</v>
      </c>
      <c r="E19" s="111" t="s">
        <v>145</v>
      </c>
      <c r="F19" s="55">
        <v>43553</v>
      </c>
      <c r="G19" s="113" t="s">
        <v>68</v>
      </c>
      <c r="H19" s="67">
        <v>200</v>
      </c>
      <c r="I19" s="67">
        <v>104</v>
      </c>
      <c r="J19" s="87">
        <v>104</v>
      </c>
      <c r="K19" s="68">
        <v>2</v>
      </c>
      <c r="L19" s="93">
        <v>69024</v>
      </c>
      <c r="M19" s="94">
        <v>5044</v>
      </c>
      <c r="N19" s="90">
        <f>M19/J19</f>
        <v>48.5</v>
      </c>
      <c r="O19" s="95">
        <f t="shared" si="4"/>
        <v>13.68437747819191</v>
      </c>
      <c r="P19" s="57">
        <v>243594</v>
      </c>
      <c r="Q19" s="58">
        <v>16294</v>
      </c>
      <c r="R19" s="96">
        <f t="shared" si="2"/>
        <v>-0.7166432670755437</v>
      </c>
      <c r="S19" s="96">
        <f t="shared" si="3"/>
        <v>-0.6904381981097336</v>
      </c>
      <c r="T19" s="93">
        <v>312618</v>
      </c>
      <c r="U19" s="94">
        <v>21338</v>
      </c>
      <c r="V19" s="99">
        <f t="shared" si="1"/>
        <v>14.650763895397882</v>
      </c>
    </row>
    <row r="20" spans="1:22" s="59" customFormat="1" ht="11.25">
      <c r="A20" s="51">
        <v>14</v>
      </c>
      <c r="B20" s="60" t="s">
        <v>24</v>
      </c>
      <c r="C20" s="53" t="s">
        <v>155</v>
      </c>
      <c r="D20" s="54" t="s">
        <v>30</v>
      </c>
      <c r="E20" s="111" t="s">
        <v>155</v>
      </c>
      <c r="F20" s="55">
        <v>43560</v>
      </c>
      <c r="G20" s="113" t="s">
        <v>68</v>
      </c>
      <c r="H20" s="67">
        <v>63</v>
      </c>
      <c r="I20" s="67">
        <v>63</v>
      </c>
      <c r="J20" s="87">
        <v>66</v>
      </c>
      <c r="K20" s="68">
        <v>1</v>
      </c>
      <c r="L20" s="93">
        <v>46387</v>
      </c>
      <c r="M20" s="94">
        <v>3320</v>
      </c>
      <c r="N20" s="90">
        <f>M20/J20</f>
        <v>50.303030303030305</v>
      </c>
      <c r="O20" s="95">
        <f t="shared" si="4"/>
        <v>13.971987951807229</v>
      </c>
      <c r="P20" s="57"/>
      <c r="Q20" s="58"/>
      <c r="R20" s="96"/>
      <c r="S20" s="96"/>
      <c r="T20" s="93">
        <v>46387</v>
      </c>
      <c r="U20" s="94">
        <v>3320</v>
      </c>
      <c r="V20" s="99">
        <f t="shared" si="1"/>
        <v>13.971987951807229</v>
      </c>
    </row>
    <row r="21" spans="1:22" s="59" customFormat="1" ht="11.25">
      <c r="A21" s="51">
        <v>15</v>
      </c>
      <c r="B21" s="60" t="s">
        <v>24</v>
      </c>
      <c r="C21" s="53" t="s">
        <v>151</v>
      </c>
      <c r="D21" s="54" t="s">
        <v>33</v>
      </c>
      <c r="E21" s="111" t="s">
        <v>152</v>
      </c>
      <c r="F21" s="55">
        <v>43560</v>
      </c>
      <c r="G21" s="56" t="s">
        <v>32</v>
      </c>
      <c r="H21" s="67">
        <v>37</v>
      </c>
      <c r="I21" s="67">
        <v>37</v>
      </c>
      <c r="J21" s="87">
        <v>37</v>
      </c>
      <c r="K21" s="68">
        <v>1</v>
      </c>
      <c r="L21" s="93">
        <v>57956.08</v>
      </c>
      <c r="M21" s="94">
        <v>2872</v>
      </c>
      <c r="N21" s="90">
        <f>M21/J21</f>
        <v>77.62162162162163</v>
      </c>
      <c r="O21" s="95">
        <f t="shared" si="4"/>
        <v>20.179693593314763</v>
      </c>
      <c r="P21" s="57"/>
      <c r="Q21" s="58"/>
      <c r="R21" s="96"/>
      <c r="S21" s="96"/>
      <c r="T21" s="100">
        <v>57956.08</v>
      </c>
      <c r="U21" s="101">
        <v>2872</v>
      </c>
      <c r="V21" s="99">
        <f t="shared" si="1"/>
        <v>20.179693593314763</v>
      </c>
    </row>
    <row r="22" spans="1:22" s="59" customFormat="1" ht="11.25">
      <c r="A22" s="51">
        <v>16</v>
      </c>
      <c r="B22" s="52"/>
      <c r="C22" s="53" t="s">
        <v>110</v>
      </c>
      <c r="D22" s="54" t="s">
        <v>36</v>
      </c>
      <c r="E22" s="111" t="s">
        <v>111</v>
      </c>
      <c r="F22" s="55">
        <v>43532</v>
      </c>
      <c r="G22" s="56" t="s">
        <v>38</v>
      </c>
      <c r="H22" s="67">
        <v>50</v>
      </c>
      <c r="I22" s="67">
        <v>14</v>
      </c>
      <c r="J22" s="87">
        <v>14</v>
      </c>
      <c r="K22" s="68">
        <v>5</v>
      </c>
      <c r="L22" s="76">
        <v>23044.7</v>
      </c>
      <c r="M22" s="77">
        <v>2398</v>
      </c>
      <c r="N22" s="90">
        <f>M22/J22</f>
        <v>171.28571428571428</v>
      </c>
      <c r="O22" s="95">
        <f t="shared" si="4"/>
        <v>9.609966638865721</v>
      </c>
      <c r="P22" s="57">
        <v>42618.79</v>
      </c>
      <c r="Q22" s="58">
        <v>4229</v>
      </c>
      <c r="R22" s="96">
        <f aca="true" t="shared" si="5" ref="R22:S25">IF(P22&lt;&gt;0,-(P22-L22)/P22,"")</f>
        <v>-0.45928310024756686</v>
      </c>
      <c r="S22" s="96">
        <f t="shared" si="5"/>
        <v>-0.4329628753842516</v>
      </c>
      <c r="T22" s="76">
        <v>334606.02999999997</v>
      </c>
      <c r="U22" s="77">
        <v>24375</v>
      </c>
      <c r="V22" s="99">
        <f t="shared" si="1"/>
        <v>13.72742687179487</v>
      </c>
    </row>
    <row r="23" spans="1:22" s="59" customFormat="1" ht="11.25">
      <c r="A23" s="51">
        <v>17</v>
      </c>
      <c r="B23" s="52"/>
      <c r="C23" s="53" t="s">
        <v>92</v>
      </c>
      <c r="D23" s="54" t="s">
        <v>26</v>
      </c>
      <c r="E23" s="111" t="s">
        <v>92</v>
      </c>
      <c r="F23" s="55">
        <v>43497</v>
      </c>
      <c r="G23" s="113" t="s">
        <v>68</v>
      </c>
      <c r="H23" s="67">
        <v>422</v>
      </c>
      <c r="I23" s="67">
        <v>15</v>
      </c>
      <c r="J23" s="87">
        <v>15</v>
      </c>
      <c r="K23" s="68">
        <v>10</v>
      </c>
      <c r="L23" s="93">
        <v>29794</v>
      </c>
      <c r="M23" s="94">
        <v>1887</v>
      </c>
      <c r="N23" s="90">
        <f>M23/J23</f>
        <v>125.8</v>
      </c>
      <c r="O23" s="95">
        <f t="shared" si="4"/>
        <v>15.789083200847907</v>
      </c>
      <c r="P23" s="57">
        <v>119091</v>
      </c>
      <c r="Q23" s="58">
        <v>7049</v>
      </c>
      <c r="R23" s="96">
        <f t="shared" si="5"/>
        <v>-0.749821565021706</v>
      </c>
      <c r="S23" s="96">
        <f t="shared" si="5"/>
        <v>-0.7323024542488297</v>
      </c>
      <c r="T23" s="93">
        <v>54842530</v>
      </c>
      <c r="U23" s="94">
        <v>3537429</v>
      </c>
      <c r="V23" s="99">
        <f t="shared" si="1"/>
        <v>15.50349985823037</v>
      </c>
    </row>
    <row r="24" spans="1:22" s="59" customFormat="1" ht="11.25">
      <c r="A24" s="51">
        <v>18</v>
      </c>
      <c r="B24" s="52"/>
      <c r="C24" s="53" t="s">
        <v>141</v>
      </c>
      <c r="D24" s="54" t="s">
        <v>33</v>
      </c>
      <c r="E24" s="111" t="s">
        <v>141</v>
      </c>
      <c r="F24" s="55">
        <v>43553</v>
      </c>
      <c r="G24" s="56" t="s">
        <v>31</v>
      </c>
      <c r="H24" s="67">
        <v>61</v>
      </c>
      <c r="I24" s="67">
        <v>20</v>
      </c>
      <c r="J24" s="87">
        <v>20</v>
      </c>
      <c r="K24" s="68">
        <v>2</v>
      </c>
      <c r="L24" s="93">
        <v>21975.33</v>
      </c>
      <c r="M24" s="94">
        <v>1745</v>
      </c>
      <c r="N24" s="90">
        <f>M24/J24</f>
        <v>87.25</v>
      </c>
      <c r="O24" s="95">
        <f t="shared" si="4"/>
        <v>12.593312320916906</v>
      </c>
      <c r="P24" s="57">
        <v>89363.87</v>
      </c>
      <c r="Q24" s="58">
        <v>6064</v>
      </c>
      <c r="R24" s="96">
        <f t="shared" si="5"/>
        <v>-0.7540915584788349</v>
      </c>
      <c r="S24" s="96">
        <f t="shared" si="5"/>
        <v>-0.712236147757256</v>
      </c>
      <c r="T24" s="93">
        <v>111339.2</v>
      </c>
      <c r="U24" s="94">
        <v>7809</v>
      </c>
      <c r="V24" s="99">
        <f t="shared" si="1"/>
        <v>14.257805096683313</v>
      </c>
    </row>
    <row r="25" spans="1:22" s="59" customFormat="1" ht="11.25">
      <c r="A25" s="51">
        <v>19</v>
      </c>
      <c r="B25" s="52"/>
      <c r="C25" s="53" t="s">
        <v>71</v>
      </c>
      <c r="D25" s="54" t="s">
        <v>30</v>
      </c>
      <c r="E25" s="111" t="s">
        <v>71</v>
      </c>
      <c r="F25" s="55">
        <v>43399</v>
      </c>
      <c r="G25" s="56" t="s">
        <v>31</v>
      </c>
      <c r="H25" s="67">
        <v>311</v>
      </c>
      <c r="I25" s="67">
        <v>7</v>
      </c>
      <c r="J25" s="87">
        <v>7</v>
      </c>
      <c r="K25" s="68">
        <v>24</v>
      </c>
      <c r="L25" s="76">
        <v>9968</v>
      </c>
      <c r="M25" s="77">
        <v>1681</v>
      </c>
      <c r="N25" s="90">
        <f>M25/J25</f>
        <v>240.14285714285714</v>
      </c>
      <c r="O25" s="95">
        <f t="shared" si="4"/>
        <v>5.929803688280785</v>
      </c>
      <c r="P25" s="57">
        <v>3030</v>
      </c>
      <c r="Q25" s="58">
        <v>420</v>
      </c>
      <c r="R25" s="96">
        <f t="shared" si="5"/>
        <v>2.28976897689769</v>
      </c>
      <c r="S25" s="96">
        <f t="shared" si="5"/>
        <v>3.0023809523809524</v>
      </c>
      <c r="T25" s="93">
        <v>20437614.52</v>
      </c>
      <c r="U25" s="94">
        <v>1799280</v>
      </c>
      <c r="V25" s="99">
        <f t="shared" si="1"/>
        <v>11.358773798408253</v>
      </c>
    </row>
    <row r="26" spans="1:22" s="59" customFormat="1" ht="11.25">
      <c r="A26" s="51">
        <v>20</v>
      </c>
      <c r="B26" s="60" t="s">
        <v>24</v>
      </c>
      <c r="C26" s="53" t="s">
        <v>156</v>
      </c>
      <c r="D26" s="54" t="s">
        <v>45</v>
      </c>
      <c r="E26" s="111" t="s">
        <v>156</v>
      </c>
      <c r="F26" s="55">
        <v>43560</v>
      </c>
      <c r="G26" s="56" t="s">
        <v>43</v>
      </c>
      <c r="H26" s="67">
        <v>57</v>
      </c>
      <c r="I26" s="67">
        <v>57</v>
      </c>
      <c r="J26" s="87">
        <v>57</v>
      </c>
      <c r="K26" s="68">
        <v>1</v>
      </c>
      <c r="L26" s="93">
        <v>24860.68</v>
      </c>
      <c r="M26" s="94">
        <v>1653</v>
      </c>
      <c r="N26" s="90">
        <f>M26/J26</f>
        <v>29</v>
      </c>
      <c r="O26" s="95">
        <f t="shared" si="4"/>
        <v>15.039733817301876</v>
      </c>
      <c r="P26" s="57"/>
      <c r="Q26" s="58"/>
      <c r="R26" s="96"/>
      <c r="S26" s="96"/>
      <c r="T26" s="93">
        <v>24860.68</v>
      </c>
      <c r="U26" s="94">
        <v>1653</v>
      </c>
      <c r="V26" s="99">
        <f t="shared" si="1"/>
        <v>15.039733817301876</v>
      </c>
    </row>
    <row r="27" spans="1:22" s="59" customFormat="1" ht="11.25">
      <c r="A27" s="51">
        <v>21</v>
      </c>
      <c r="B27" s="52"/>
      <c r="C27" s="53" t="s">
        <v>129</v>
      </c>
      <c r="D27" s="54" t="s">
        <v>25</v>
      </c>
      <c r="E27" s="111" t="s">
        <v>129</v>
      </c>
      <c r="F27" s="55">
        <v>43546</v>
      </c>
      <c r="G27" s="113" t="s">
        <v>68</v>
      </c>
      <c r="H27" s="67">
        <v>134</v>
      </c>
      <c r="I27" s="67">
        <v>18</v>
      </c>
      <c r="J27" s="87">
        <v>18</v>
      </c>
      <c r="K27" s="68">
        <v>3</v>
      </c>
      <c r="L27" s="76">
        <v>22418</v>
      </c>
      <c r="M27" s="77">
        <v>1646</v>
      </c>
      <c r="N27" s="90">
        <f>M27/J27</f>
        <v>91.44444444444444</v>
      </c>
      <c r="O27" s="95">
        <f t="shared" si="4"/>
        <v>13.619684082624545</v>
      </c>
      <c r="P27" s="57">
        <v>103837</v>
      </c>
      <c r="Q27" s="58">
        <v>6706</v>
      </c>
      <c r="R27" s="96">
        <f aca="true" t="shared" si="6" ref="R27:S29">IF(P27&lt;&gt;0,-(P27-L27)/P27,"")</f>
        <v>-0.7841039321243872</v>
      </c>
      <c r="S27" s="96">
        <f t="shared" si="6"/>
        <v>-0.7545481658216523</v>
      </c>
      <c r="T27" s="93">
        <v>344853</v>
      </c>
      <c r="U27" s="94">
        <v>22205</v>
      </c>
      <c r="V27" s="99">
        <f t="shared" si="1"/>
        <v>15.530421076334159</v>
      </c>
    </row>
    <row r="28" spans="1:22" s="59" customFormat="1" ht="11.25">
      <c r="A28" s="51">
        <v>22</v>
      </c>
      <c r="B28" s="65"/>
      <c r="C28" s="53" t="s">
        <v>147</v>
      </c>
      <c r="D28" s="54" t="s">
        <v>36</v>
      </c>
      <c r="E28" s="111" t="s">
        <v>148</v>
      </c>
      <c r="F28" s="55">
        <v>43553</v>
      </c>
      <c r="G28" s="56" t="s">
        <v>35</v>
      </c>
      <c r="H28" s="67">
        <v>157</v>
      </c>
      <c r="I28" s="67">
        <v>30</v>
      </c>
      <c r="J28" s="87">
        <v>30</v>
      </c>
      <c r="K28" s="68">
        <v>2</v>
      </c>
      <c r="L28" s="76">
        <v>32092.37</v>
      </c>
      <c r="M28" s="77">
        <v>1593</v>
      </c>
      <c r="N28" s="90">
        <f>M28/J28</f>
        <v>53.1</v>
      </c>
      <c r="O28" s="95">
        <f t="shared" si="4"/>
        <v>20.145869428750785</v>
      </c>
      <c r="P28" s="57">
        <v>293555.49</v>
      </c>
      <c r="Q28" s="58">
        <v>16838</v>
      </c>
      <c r="R28" s="96">
        <f t="shared" si="6"/>
        <v>-0.8906769892124995</v>
      </c>
      <c r="S28" s="96">
        <f t="shared" si="6"/>
        <v>-0.9053925644375816</v>
      </c>
      <c r="T28" s="76">
        <v>325648.37</v>
      </c>
      <c r="U28" s="77">
        <v>18431</v>
      </c>
      <c r="V28" s="99">
        <f t="shared" si="1"/>
        <v>17.6685133742065</v>
      </c>
    </row>
    <row r="29" spans="1:22" s="59" customFormat="1" ht="11.25">
      <c r="A29" s="51">
        <v>23</v>
      </c>
      <c r="B29" s="65"/>
      <c r="C29" s="61" t="s">
        <v>122</v>
      </c>
      <c r="D29" s="62" t="s">
        <v>25</v>
      </c>
      <c r="E29" s="112" t="s">
        <v>121</v>
      </c>
      <c r="F29" s="63">
        <v>43539</v>
      </c>
      <c r="G29" s="56" t="s">
        <v>27</v>
      </c>
      <c r="H29" s="69">
        <v>172</v>
      </c>
      <c r="I29" s="69">
        <v>18</v>
      </c>
      <c r="J29" s="87">
        <v>18</v>
      </c>
      <c r="K29" s="68">
        <v>4</v>
      </c>
      <c r="L29" s="132">
        <v>27282</v>
      </c>
      <c r="M29" s="133">
        <v>1578</v>
      </c>
      <c r="N29" s="90">
        <f>M29/J29</f>
        <v>87.66666666666667</v>
      </c>
      <c r="O29" s="95">
        <f t="shared" si="4"/>
        <v>17.288973384030417</v>
      </c>
      <c r="P29" s="57">
        <v>204749</v>
      </c>
      <c r="Q29" s="58">
        <v>12191</v>
      </c>
      <c r="R29" s="96">
        <f t="shared" si="6"/>
        <v>-0.8667539279801122</v>
      </c>
      <c r="S29" s="96">
        <f t="shared" si="6"/>
        <v>-0.8705602493642851</v>
      </c>
      <c r="T29" s="132">
        <v>1367644</v>
      </c>
      <c r="U29" s="133">
        <v>80876</v>
      </c>
      <c r="V29" s="99">
        <f t="shared" si="1"/>
        <v>16.91038132449676</v>
      </c>
    </row>
    <row r="30" spans="1:22" s="59" customFormat="1" ht="11.25">
      <c r="A30" s="51">
        <v>24</v>
      </c>
      <c r="B30" s="52"/>
      <c r="C30" s="53" t="s">
        <v>105</v>
      </c>
      <c r="D30" s="54" t="s">
        <v>36</v>
      </c>
      <c r="E30" s="111" t="s">
        <v>105</v>
      </c>
      <c r="F30" s="55">
        <v>43518</v>
      </c>
      <c r="G30" s="56" t="s">
        <v>38</v>
      </c>
      <c r="H30" s="67">
        <v>79</v>
      </c>
      <c r="I30" s="67">
        <v>3</v>
      </c>
      <c r="J30" s="87">
        <v>3</v>
      </c>
      <c r="K30" s="68">
        <v>7</v>
      </c>
      <c r="L30" s="76">
        <v>6329.9</v>
      </c>
      <c r="M30" s="77">
        <v>1193</v>
      </c>
      <c r="N30" s="90">
        <f>M30/J30</f>
        <v>397.6666666666667</v>
      </c>
      <c r="O30" s="95">
        <f t="shared" si="4"/>
        <v>5.305867560771165</v>
      </c>
      <c r="P30" s="57"/>
      <c r="Q30" s="58"/>
      <c r="R30" s="96"/>
      <c r="S30" s="96"/>
      <c r="T30" s="76">
        <v>361987.23000000004</v>
      </c>
      <c r="U30" s="77">
        <v>26347</v>
      </c>
      <c r="V30" s="99">
        <f t="shared" si="1"/>
        <v>13.739220025050292</v>
      </c>
    </row>
    <row r="31" spans="1:22" s="59" customFormat="1" ht="11.25">
      <c r="A31" s="51">
        <v>25</v>
      </c>
      <c r="B31" s="52"/>
      <c r="C31" s="53" t="s">
        <v>123</v>
      </c>
      <c r="D31" s="54" t="s">
        <v>28</v>
      </c>
      <c r="E31" s="111" t="s">
        <v>124</v>
      </c>
      <c r="F31" s="55">
        <v>43546</v>
      </c>
      <c r="G31" s="56" t="s">
        <v>38</v>
      </c>
      <c r="H31" s="67">
        <v>23</v>
      </c>
      <c r="I31" s="67">
        <v>7</v>
      </c>
      <c r="J31" s="87">
        <v>7</v>
      </c>
      <c r="K31" s="68">
        <v>3</v>
      </c>
      <c r="L31" s="76">
        <v>6635.9</v>
      </c>
      <c r="M31" s="77">
        <v>1181</v>
      </c>
      <c r="N31" s="90">
        <f>M31/J31</f>
        <v>168.71428571428572</v>
      </c>
      <c r="O31" s="95">
        <f t="shared" si="4"/>
        <v>5.618882303132938</v>
      </c>
      <c r="P31" s="57">
        <v>8447.62</v>
      </c>
      <c r="Q31" s="58">
        <v>739</v>
      </c>
      <c r="R31" s="96">
        <f aca="true" t="shared" si="7" ref="R31:R79">IF(P31&lt;&gt;0,-(P31-L31)/P31,"")</f>
        <v>-0.214465139293671</v>
      </c>
      <c r="S31" s="96">
        <f aca="true" t="shared" si="8" ref="S31:S79">IF(Q31&lt;&gt;0,-(Q31-M31)/Q31,"")</f>
        <v>0.5981055480378891</v>
      </c>
      <c r="T31" s="76">
        <v>39565.04</v>
      </c>
      <c r="U31" s="77">
        <v>3691</v>
      </c>
      <c r="V31" s="99">
        <f t="shared" si="1"/>
        <v>10.719328095367109</v>
      </c>
    </row>
    <row r="32" spans="1:22" s="59" customFormat="1" ht="11.25">
      <c r="A32" s="51">
        <v>26</v>
      </c>
      <c r="B32" s="52"/>
      <c r="C32" s="110" t="s">
        <v>86</v>
      </c>
      <c r="D32" s="125" t="s">
        <v>28</v>
      </c>
      <c r="E32" s="117" t="s">
        <v>87</v>
      </c>
      <c r="F32" s="122">
        <v>43483</v>
      </c>
      <c r="G32" s="118" t="s">
        <v>32</v>
      </c>
      <c r="H32" s="119">
        <v>133</v>
      </c>
      <c r="I32" s="119">
        <v>3</v>
      </c>
      <c r="J32" s="127">
        <v>3</v>
      </c>
      <c r="K32" s="119">
        <v>10</v>
      </c>
      <c r="L32" s="131">
        <v>6446.8</v>
      </c>
      <c r="M32" s="129">
        <v>974</v>
      </c>
      <c r="N32" s="90">
        <f>M32/J32</f>
        <v>324.6666666666667</v>
      </c>
      <c r="O32" s="95">
        <f t="shared" si="4"/>
        <v>6.618891170431212</v>
      </c>
      <c r="P32" s="120">
        <v>198</v>
      </c>
      <c r="Q32" s="121">
        <v>33</v>
      </c>
      <c r="R32" s="96">
        <f t="shared" si="7"/>
        <v>31.55959595959596</v>
      </c>
      <c r="S32" s="96">
        <f t="shared" si="8"/>
        <v>28.515151515151516</v>
      </c>
      <c r="T32" s="123">
        <v>882800.38</v>
      </c>
      <c r="U32" s="124">
        <v>72748</v>
      </c>
      <c r="V32" s="99">
        <f t="shared" si="1"/>
        <v>12.135046736680046</v>
      </c>
    </row>
    <row r="33" spans="1:22" s="59" customFormat="1" ht="11.25">
      <c r="A33" s="51">
        <v>27</v>
      </c>
      <c r="B33" s="52"/>
      <c r="C33" s="53" t="s">
        <v>163</v>
      </c>
      <c r="D33" s="54" t="s">
        <v>36</v>
      </c>
      <c r="E33" s="111" t="s">
        <v>139</v>
      </c>
      <c r="F33" s="55">
        <v>43553</v>
      </c>
      <c r="G33" s="56" t="s">
        <v>32</v>
      </c>
      <c r="H33" s="67">
        <v>103</v>
      </c>
      <c r="I33" s="67">
        <v>14</v>
      </c>
      <c r="J33" s="87">
        <v>14</v>
      </c>
      <c r="K33" s="68">
        <v>2</v>
      </c>
      <c r="L33" s="93">
        <v>16344.15</v>
      </c>
      <c r="M33" s="94">
        <v>943</v>
      </c>
      <c r="N33" s="90">
        <f>M33/J33</f>
        <v>67.35714285714286</v>
      </c>
      <c r="O33" s="95">
        <f t="shared" si="4"/>
        <v>17.332078472958642</v>
      </c>
      <c r="P33" s="57">
        <v>168079.31</v>
      </c>
      <c r="Q33" s="58">
        <v>9102</v>
      </c>
      <c r="R33" s="96">
        <f t="shared" si="7"/>
        <v>-0.9027592985716089</v>
      </c>
      <c r="S33" s="96">
        <f t="shared" si="8"/>
        <v>-0.8963963963963963</v>
      </c>
      <c r="T33" s="100">
        <v>184423.46</v>
      </c>
      <c r="U33" s="101">
        <v>10045</v>
      </c>
      <c r="V33" s="99">
        <f t="shared" si="1"/>
        <v>18.359727227476355</v>
      </c>
    </row>
    <row r="34" spans="1:22" s="59" customFormat="1" ht="11.25">
      <c r="A34" s="51">
        <v>28</v>
      </c>
      <c r="B34" s="52"/>
      <c r="C34" s="53" t="s">
        <v>102</v>
      </c>
      <c r="D34" s="54" t="s">
        <v>25</v>
      </c>
      <c r="E34" s="111" t="s">
        <v>102</v>
      </c>
      <c r="F34" s="55">
        <v>43511</v>
      </c>
      <c r="G34" s="56" t="s">
        <v>31</v>
      </c>
      <c r="H34" s="67">
        <v>326</v>
      </c>
      <c r="I34" s="67">
        <v>7</v>
      </c>
      <c r="J34" s="87">
        <v>7</v>
      </c>
      <c r="K34" s="68">
        <v>8</v>
      </c>
      <c r="L34" s="76">
        <v>14503</v>
      </c>
      <c r="M34" s="77">
        <v>906</v>
      </c>
      <c r="N34" s="90">
        <f>M34/J34</f>
        <v>129.42857142857142</v>
      </c>
      <c r="O34" s="95">
        <f t="shared" si="4"/>
        <v>16.007726269315672</v>
      </c>
      <c r="P34" s="57">
        <v>40681.754</v>
      </c>
      <c r="Q34" s="58">
        <v>2585</v>
      </c>
      <c r="R34" s="96">
        <f t="shared" si="7"/>
        <v>-0.6435011135458909</v>
      </c>
      <c r="S34" s="96">
        <f t="shared" si="8"/>
        <v>-0.6495164410058027</v>
      </c>
      <c r="T34" s="93">
        <v>7837203.92</v>
      </c>
      <c r="U34" s="94">
        <v>526345</v>
      </c>
      <c r="V34" s="99">
        <f t="shared" si="1"/>
        <v>14.88986106071113</v>
      </c>
    </row>
    <row r="35" spans="1:22" s="59" customFormat="1" ht="11.25">
      <c r="A35" s="51">
        <v>29</v>
      </c>
      <c r="B35" s="52"/>
      <c r="C35" s="53" t="s">
        <v>112</v>
      </c>
      <c r="D35" s="54" t="s">
        <v>30</v>
      </c>
      <c r="E35" s="111" t="s">
        <v>113</v>
      </c>
      <c r="F35" s="55">
        <v>43532</v>
      </c>
      <c r="G35" s="56" t="s">
        <v>31</v>
      </c>
      <c r="H35" s="67">
        <v>303</v>
      </c>
      <c r="I35" s="67">
        <v>3</v>
      </c>
      <c r="J35" s="87">
        <v>3</v>
      </c>
      <c r="K35" s="68">
        <v>5</v>
      </c>
      <c r="L35" s="132">
        <v>6388.42</v>
      </c>
      <c r="M35" s="133">
        <v>888</v>
      </c>
      <c r="N35" s="90">
        <f>M35/J35</f>
        <v>296</v>
      </c>
      <c r="O35" s="95">
        <f t="shared" si="4"/>
        <v>7.194166666666667</v>
      </c>
      <c r="P35" s="57">
        <v>6759</v>
      </c>
      <c r="Q35" s="58">
        <v>658</v>
      </c>
      <c r="R35" s="96">
        <f t="shared" si="7"/>
        <v>-0.05482763722444148</v>
      </c>
      <c r="S35" s="96">
        <f t="shared" si="8"/>
        <v>0.3495440729483283</v>
      </c>
      <c r="T35" s="93">
        <v>994089.91</v>
      </c>
      <c r="U35" s="94">
        <v>70482</v>
      </c>
      <c r="V35" s="99">
        <f t="shared" si="1"/>
        <v>14.104167163247354</v>
      </c>
    </row>
    <row r="36" spans="1:22" s="59" customFormat="1" ht="11.25">
      <c r="A36" s="51">
        <v>30</v>
      </c>
      <c r="B36" s="52"/>
      <c r="C36" s="61" t="s">
        <v>76</v>
      </c>
      <c r="D36" s="62" t="s">
        <v>33</v>
      </c>
      <c r="E36" s="112" t="s">
        <v>75</v>
      </c>
      <c r="F36" s="63">
        <v>43434</v>
      </c>
      <c r="G36" s="56" t="s">
        <v>29</v>
      </c>
      <c r="H36" s="69">
        <v>31</v>
      </c>
      <c r="I36" s="91">
        <v>5</v>
      </c>
      <c r="J36" s="89">
        <v>5</v>
      </c>
      <c r="K36" s="68">
        <v>17</v>
      </c>
      <c r="L36" s="74">
        <v>10904.31</v>
      </c>
      <c r="M36" s="75">
        <v>886</v>
      </c>
      <c r="N36" s="90">
        <f>M36/J36</f>
        <v>177.2</v>
      </c>
      <c r="O36" s="95">
        <f t="shared" si="4"/>
        <v>12.307347629796839</v>
      </c>
      <c r="P36" s="57">
        <v>33182.22</v>
      </c>
      <c r="Q36" s="58">
        <v>2793</v>
      </c>
      <c r="R36" s="96">
        <f t="shared" si="7"/>
        <v>-0.6713809383458974</v>
      </c>
      <c r="S36" s="96">
        <f t="shared" si="8"/>
        <v>-0.6827783745076978</v>
      </c>
      <c r="T36" s="102">
        <v>960005.26</v>
      </c>
      <c r="U36" s="103">
        <v>65796</v>
      </c>
      <c r="V36" s="99">
        <f t="shared" si="1"/>
        <v>14.590632561249924</v>
      </c>
    </row>
    <row r="37" spans="1:22" s="59" customFormat="1" ht="11.25">
      <c r="A37" s="51">
        <v>31</v>
      </c>
      <c r="B37" s="52"/>
      <c r="C37" s="61" t="s">
        <v>149</v>
      </c>
      <c r="D37" s="62" t="s">
        <v>30</v>
      </c>
      <c r="E37" s="112" t="s">
        <v>150</v>
      </c>
      <c r="F37" s="63">
        <v>43553</v>
      </c>
      <c r="G37" s="56" t="s">
        <v>106</v>
      </c>
      <c r="H37" s="69">
        <v>189</v>
      </c>
      <c r="I37" s="69">
        <v>25</v>
      </c>
      <c r="J37" s="87">
        <v>25</v>
      </c>
      <c r="K37" s="68">
        <v>2</v>
      </c>
      <c r="L37" s="76">
        <v>12239.36</v>
      </c>
      <c r="M37" s="77">
        <v>850</v>
      </c>
      <c r="N37" s="90">
        <f>M37/J37</f>
        <v>34</v>
      </c>
      <c r="O37" s="95">
        <f t="shared" si="4"/>
        <v>14.39924705882353</v>
      </c>
      <c r="P37" s="57">
        <v>198196.25</v>
      </c>
      <c r="Q37" s="58">
        <v>13316</v>
      </c>
      <c r="R37" s="96">
        <f t="shared" si="7"/>
        <v>-0.9382462584433359</v>
      </c>
      <c r="S37" s="96">
        <f t="shared" si="8"/>
        <v>-0.9361670171222589</v>
      </c>
      <c r="T37" s="97">
        <v>210435.61</v>
      </c>
      <c r="U37" s="98">
        <v>14166</v>
      </c>
      <c r="V37" s="99">
        <f t="shared" si="1"/>
        <v>14.854977410701679</v>
      </c>
    </row>
    <row r="38" spans="1:22" s="59" customFormat="1" ht="11.25">
      <c r="A38" s="51">
        <v>32</v>
      </c>
      <c r="B38" s="52"/>
      <c r="C38" s="53" t="s">
        <v>140</v>
      </c>
      <c r="D38" s="54" t="s">
        <v>44</v>
      </c>
      <c r="E38" s="111" t="s">
        <v>140</v>
      </c>
      <c r="F38" s="55">
        <v>43553</v>
      </c>
      <c r="G38" s="56" t="s">
        <v>38</v>
      </c>
      <c r="H38" s="67">
        <v>14</v>
      </c>
      <c r="I38" s="67">
        <v>13</v>
      </c>
      <c r="J38" s="87">
        <v>13</v>
      </c>
      <c r="K38" s="68">
        <v>2</v>
      </c>
      <c r="L38" s="76">
        <v>13598.32</v>
      </c>
      <c r="M38" s="77">
        <v>821</v>
      </c>
      <c r="N38" s="90">
        <f>M38/J38</f>
        <v>63.15384615384615</v>
      </c>
      <c r="O38" s="95">
        <f t="shared" si="4"/>
        <v>16.56311814859927</v>
      </c>
      <c r="P38" s="57">
        <v>24122.5</v>
      </c>
      <c r="Q38" s="58">
        <v>1402</v>
      </c>
      <c r="R38" s="96">
        <f t="shared" si="7"/>
        <v>-0.4362806508446471</v>
      </c>
      <c r="S38" s="96">
        <f t="shared" si="8"/>
        <v>-0.4144079885877318</v>
      </c>
      <c r="T38" s="76">
        <v>42309.84</v>
      </c>
      <c r="U38" s="77">
        <v>2630</v>
      </c>
      <c r="V38" s="99">
        <f t="shared" si="1"/>
        <v>16.08739163498099</v>
      </c>
    </row>
    <row r="39" spans="1:22" s="59" customFormat="1" ht="11.25">
      <c r="A39" s="51">
        <v>33</v>
      </c>
      <c r="B39" s="52"/>
      <c r="C39" s="53" t="s">
        <v>73</v>
      </c>
      <c r="D39" s="54" t="s">
        <v>30</v>
      </c>
      <c r="E39" s="111" t="s">
        <v>74</v>
      </c>
      <c r="F39" s="55">
        <v>43420</v>
      </c>
      <c r="G39" s="56" t="s">
        <v>32</v>
      </c>
      <c r="H39" s="67">
        <v>134</v>
      </c>
      <c r="I39" s="67">
        <v>2</v>
      </c>
      <c r="J39" s="87">
        <v>2</v>
      </c>
      <c r="K39" s="68">
        <v>18</v>
      </c>
      <c r="L39" s="76">
        <v>7128</v>
      </c>
      <c r="M39" s="77">
        <v>713</v>
      </c>
      <c r="N39" s="90">
        <f>M39/J39</f>
        <v>356.5</v>
      </c>
      <c r="O39" s="95">
        <f t="shared" si="4"/>
        <v>9.997194950911641</v>
      </c>
      <c r="P39" s="57">
        <v>7128</v>
      </c>
      <c r="Q39" s="58">
        <v>713</v>
      </c>
      <c r="R39" s="96">
        <f t="shared" si="7"/>
        <v>0</v>
      </c>
      <c r="S39" s="96">
        <f t="shared" si="8"/>
        <v>0</v>
      </c>
      <c r="T39" s="100">
        <v>552196.76</v>
      </c>
      <c r="U39" s="101">
        <v>46381</v>
      </c>
      <c r="V39" s="99">
        <f t="shared" si="1"/>
        <v>11.905667406912313</v>
      </c>
    </row>
    <row r="40" spans="1:22" s="59" customFormat="1" ht="11.25">
      <c r="A40" s="51">
        <v>34</v>
      </c>
      <c r="B40" s="52"/>
      <c r="C40" s="53" t="s">
        <v>146</v>
      </c>
      <c r="D40" s="54" t="s">
        <v>39</v>
      </c>
      <c r="E40" s="111" t="s">
        <v>146</v>
      </c>
      <c r="F40" s="55">
        <v>43553</v>
      </c>
      <c r="G40" s="56" t="s">
        <v>40</v>
      </c>
      <c r="H40" s="67">
        <v>65</v>
      </c>
      <c r="I40" s="67">
        <v>25</v>
      </c>
      <c r="J40" s="87">
        <v>25</v>
      </c>
      <c r="K40" s="68">
        <v>2</v>
      </c>
      <c r="L40" s="93">
        <v>6838</v>
      </c>
      <c r="M40" s="94">
        <v>651</v>
      </c>
      <c r="N40" s="90">
        <f>M40/J40</f>
        <v>26.04</v>
      </c>
      <c r="O40" s="95">
        <f t="shared" si="4"/>
        <v>10.503840245775729</v>
      </c>
      <c r="P40" s="57">
        <v>40429.89</v>
      </c>
      <c r="Q40" s="58">
        <v>2824</v>
      </c>
      <c r="R40" s="96">
        <f t="shared" si="7"/>
        <v>-0.830867707035562</v>
      </c>
      <c r="S40" s="96">
        <f t="shared" si="8"/>
        <v>-0.7694759206798867</v>
      </c>
      <c r="T40" s="93">
        <v>47329.89</v>
      </c>
      <c r="U40" s="94">
        <v>3513</v>
      </c>
      <c r="V40" s="99">
        <f t="shared" si="1"/>
        <v>13.472783945345858</v>
      </c>
    </row>
    <row r="41" spans="1:22" s="59" customFormat="1" ht="11.25">
      <c r="A41" s="51">
        <v>35</v>
      </c>
      <c r="B41" s="52"/>
      <c r="C41" s="53" t="s">
        <v>72</v>
      </c>
      <c r="D41" s="54" t="s">
        <v>30</v>
      </c>
      <c r="E41" s="111" t="s">
        <v>72</v>
      </c>
      <c r="F41" s="55">
        <v>43413</v>
      </c>
      <c r="G41" s="56" t="s">
        <v>32</v>
      </c>
      <c r="H41" s="67">
        <v>25</v>
      </c>
      <c r="I41" s="67">
        <v>1</v>
      </c>
      <c r="J41" s="87">
        <v>1</v>
      </c>
      <c r="K41" s="68">
        <v>3</v>
      </c>
      <c r="L41" s="93">
        <v>5940</v>
      </c>
      <c r="M41" s="94">
        <v>594</v>
      </c>
      <c r="N41" s="90">
        <f>M41/J41</f>
        <v>594</v>
      </c>
      <c r="O41" s="95">
        <f t="shared" si="4"/>
        <v>10</v>
      </c>
      <c r="P41" s="57">
        <v>190</v>
      </c>
      <c r="Q41" s="58">
        <v>19</v>
      </c>
      <c r="R41" s="96">
        <f t="shared" si="7"/>
        <v>30.263157894736842</v>
      </c>
      <c r="S41" s="96">
        <f t="shared" si="8"/>
        <v>30.263157894736842</v>
      </c>
      <c r="T41" s="100">
        <v>15843.89</v>
      </c>
      <c r="U41" s="101">
        <v>1301</v>
      </c>
      <c r="V41" s="99">
        <f t="shared" si="1"/>
        <v>12.178239815526517</v>
      </c>
    </row>
    <row r="42" spans="1:22" s="59" customFormat="1" ht="11.25">
      <c r="A42" s="51">
        <v>36</v>
      </c>
      <c r="B42" s="52"/>
      <c r="C42" s="53" t="s">
        <v>63</v>
      </c>
      <c r="D42" s="54" t="s">
        <v>36</v>
      </c>
      <c r="E42" s="111" t="s">
        <v>62</v>
      </c>
      <c r="F42" s="55">
        <v>43294</v>
      </c>
      <c r="G42" s="56" t="s">
        <v>38</v>
      </c>
      <c r="H42" s="67">
        <v>29</v>
      </c>
      <c r="I42" s="67">
        <v>1</v>
      </c>
      <c r="J42" s="87">
        <v>1</v>
      </c>
      <c r="K42" s="68">
        <v>10</v>
      </c>
      <c r="L42" s="76">
        <v>2851.2</v>
      </c>
      <c r="M42" s="77">
        <v>570</v>
      </c>
      <c r="N42" s="90">
        <f>M42/J42</f>
        <v>570</v>
      </c>
      <c r="O42" s="95">
        <f t="shared" si="4"/>
        <v>5.002105263157895</v>
      </c>
      <c r="P42" s="57">
        <v>1900.8</v>
      </c>
      <c r="Q42" s="58">
        <v>380</v>
      </c>
      <c r="R42" s="96">
        <f t="shared" si="7"/>
        <v>0.49999999999999994</v>
      </c>
      <c r="S42" s="96">
        <f t="shared" si="8"/>
        <v>0.5</v>
      </c>
      <c r="T42" s="76">
        <v>85351.86</v>
      </c>
      <c r="U42" s="77">
        <v>7435</v>
      </c>
      <c r="V42" s="99">
        <f t="shared" si="1"/>
        <v>11.47973907195696</v>
      </c>
    </row>
    <row r="43" spans="1:22" s="59" customFormat="1" ht="11.25">
      <c r="A43" s="51">
        <v>37</v>
      </c>
      <c r="B43" s="52"/>
      <c r="C43" s="61" t="s">
        <v>133</v>
      </c>
      <c r="D43" s="62" t="s">
        <v>26</v>
      </c>
      <c r="E43" s="112" t="s">
        <v>133</v>
      </c>
      <c r="F43" s="63">
        <v>43546</v>
      </c>
      <c r="G43" s="56" t="s">
        <v>106</v>
      </c>
      <c r="H43" s="69">
        <v>242</v>
      </c>
      <c r="I43" s="69">
        <v>8</v>
      </c>
      <c r="J43" s="87">
        <v>8</v>
      </c>
      <c r="K43" s="68">
        <v>3</v>
      </c>
      <c r="L43" s="76">
        <v>5200</v>
      </c>
      <c r="M43" s="77">
        <v>453</v>
      </c>
      <c r="N43" s="90">
        <f>M43/J43</f>
        <v>56.625</v>
      </c>
      <c r="O43" s="95">
        <f t="shared" si="4"/>
        <v>11.479028697571744</v>
      </c>
      <c r="P43" s="57">
        <v>108566.33</v>
      </c>
      <c r="Q43" s="58">
        <v>7613</v>
      </c>
      <c r="R43" s="96">
        <f t="shared" si="7"/>
        <v>-0.9521030138902181</v>
      </c>
      <c r="S43" s="96">
        <f t="shared" si="8"/>
        <v>-0.9404965191120452</v>
      </c>
      <c r="T43" s="97">
        <v>534185.64</v>
      </c>
      <c r="U43" s="98">
        <v>36401</v>
      </c>
      <c r="V43" s="99">
        <f t="shared" si="1"/>
        <v>14.675026510260707</v>
      </c>
    </row>
    <row r="44" spans="1:22" s="59" customFormat="1" ht="11.25">
      <c r="A44" s="51">
        <v>38</v>
      </c>
      <c r="B44" s="52"/>
      <c r="C44" s="53" t="s">
        <v>41</v>
      </c>
      <c r="D44" s="54" t="s">
        <v>30</v>
      </c>
      <c r="E44" s="111" t="s">
        <v>42</v>
      </c>
      <c r="F44" s="55">
        <v>43196</v>
      </c>
      <c r="G44" s="56" t="s">
        <v>31</v>
      </c>
      <c r="H44" s="67">
        <v>265</v>
      </c>
      <c r="I44" s="92">
        <v>2</v>
      </c>
      <c r="J44" s="88">
        <v>2</v>
      </c>
      <c r="K44" s="68">
        <v>35</v>
      </c>
      <c r="L44" s="132">
        <v>2460</v>
      </c>
      <c r="M44" s="133">
        <v>434</v>
      </c>
      <c r="N44" s="90">
        <f>M44/J44</f>
        <v>217</v>
      </c>
      <c r="O44" s="95">
        <f t="shared" si="4"/>
        <v>5.668202764976958</v>
      </c>
      <c r="P44" s="57">
        <v>1135</v>
      </c>
      <c r="Q44" s="58">
        <v>227</v>
      </c>
      <c r="R44" s="96">
        <f t="shared" si="7"/>
        <v>1.1674008810572687</v>
      </c>
      <c r="S44" s="96">
        <f t="shared" si="8"/>
        <v>0.9118942731277533</v>
      </c>
      <c r="T44" s="104">
        <v>1590673.35</v>
      </c>
      <c r="U44" s="105">
        <v>137066</v>
      </c>
      <c r="V44" s="99">
        <f t="shared" si="1"/>
        <v>11.60516357083449</v>
      </c>
    </row>
    <row r="45" spans="1:22" s="59" customFormat="1" ht="11.25">
      <c r="A45" s="51">
        <v>39</v>
      </c>
      <c r="B45" s="52"/>
      <c r="C45" s="53" t="s">
        <v>81</v>
      </c>
      <c r="D45" s="54" t="s">
        <v>25</v>
      </c>
      <c r="E45" s="111" t="s">
        <v>82</v>
      </c>
      <c r="F45" s="55">
        <v>43511</v>
      </c>
      <c r="G45" s="56" t="s">
        <v>32</v>
      </c>
      <c r="H45" s="67">
        <v>53</v>
      </c>
      <c r="I45" s="67">
        <v>3</v>
      </c>
      <c r="J45" s="87">
        <v>3</v>
      </c>
      <c r="K45" s="68">
        <v>4</v>
      </c>
      <c r="L45" s="76">
        <v>7498</v>
      </c>
      <c r="M45" s="77">
        <v>417</v>
      </c>
      <c r="N45" s="90">
        <f>M45/J45</f>
        <v>139</v>
      </c>
      <c r="O45" s="95">
        <f t="shared" si="4"/>
        <v>17.980815347721823</v>
      </c>
      <c r="P45" s="57">
        <v>6769.3</v>
      </c>
      <c r="Q45" s="58">
        <v>499</v>
      </c>
      <c r="R45" s="96">
        <f t="shared" si="7"/>
        <v>0.10764776269333606</v>
      </c>
      <c r="S45" s="96">
        <f t="shared" si="8"/>
        <v>-0.16432865731462926</v>
      </c>
      <c r="T45" s="100">
        <v>189738.63999999998</v>
      </c>
      <c r="U45" s="101">
        <v>12056</v>
      </c>
      <c r="V45" s="99">
        <f t="shared" si="1"/>
        <v>15.738108825481087</v>
      </c>
    </row>
    <row r="46" spans="1:22" s="59" customFormat="1" ht="11.25">
      <c r="A46" s="51">
        <v>40</v>
      </c>
      <c r="B46" s="52"/>
      <c r="C46" s="53" t="s">
        <v>107</v>
      </c>
      <c r="D46" s="54" t="s">
        <v>30</v>
      </c>
      <c r="E46" s="111" t="s">
        <v>107</v>
      </c>
      <c r="F46" s="55">
        <v>43525</v>
      </c>
      <c r="G46" s="118" t="s">
        <v>32</v>
      </c>
      <c r="H46" s="67">
        <v>168</v>
      </c>
      <c r="I46" s="67">
        <v>3</v>
      </c>
      <c r="J46" s="87">
        <v>3</v>
      </c>
      <c r="K46" s="68">
        <v>6</v>
      </c>
      <c r="L46" s="93">
        <v>3017.8</v>
      </c>
      <c r="M46" s="94">
        <v>359</v>
      </c>
      <c r="N46" s="90">
        <f>M46/J46</f>
        <v>119.66666666666667</v>
      </c>
      <c r="O46" s="95">
        <f t="shared" si="4"/>
        <v>8.406128133704735</v>
      </c>
      <c r="P46" s="57">
        <v>1044</v>
      </c>
      <c r="Q46" s="58">
        <v>162</v>
      </c>
      <c r="R46" s="96">
        <f t="shared" si="7"/>
        <v>1.8906130268199235</v>
      </c>
      <c r="S46" s="96">
        <f t="shared" si="8"/>
        <v>1.2160493827160495</v>
      </c>
      <c r="T46" s="100">
        <v>461132.17</v>
      </c>
      <c r="U46" s="101">
        <v>32504</v>
      </c>
      <c r="V46" s="99">
        <f t="shared" si="1"/>
        <v>14.186936069406842</v>
      </c>
    </row>
    <row r="47" spans="1:22" s="59" customFormat="1" ht="11.25">
      <c r="A47" s="51">
        <v>41</v>
      </c>
      <c r="B47" s="52"/>
      <c r="C47" s="53" t="s">
        <v>131</v>
      </c>
      <c r="D47" s="54" t="s">
        <v>25</v>
      </c>
      <c r="E47" s="111" t="s">
        <v>132</v>
      </c>
      <c r="F47" s="55">
        <v>43546</v>
      </c>
      <c r="G47" s="56" t="s">
        <v>37</v>
      </c>
      <c r="H47" s="67">
        <v>92</v>
      </c>
      <c r="I47" s="67">
        <v>8</v>
      </c>
      <c r="J47" s="87">
        <v>8</v>
      </c>
      <c r="K47" s="68">
        <v>3</v>
      </c>
      <c r="L47" s="93">
        <v>6183</v>
      </c>
      <c r="M47" s="98">
        <v>316</v>
      </c>
      <c r="N47" s="90">
        <f>M47/J47</f>
        <v>39.5</v>
      </c>
      <c r="O47" s="95">
        <f t="shared" si="4"/>
        <v>19.56645569620253</v>
      </c>
      <c r="P47" s="57">
        <v>110938.5</v>
      </c>
      <c r="Q47" s="66">
        <v>6050</v>
      </c>
      <c r="R47" s="96">
        <f t="shared" si="7"/>
        <v>-0.9442664178801768</v>
      </c>
      <c r="S47" s="96">
        <f t="shared" si="8"/>
        <v>-0.9477685950413223</v>
      </c>
      <c r="T47" s="97">
        <v>378607</v>
      </c>
      <c r="U47" s="98">
        <v>20803</v>
      </c>
      <c r="V47" s="99">
        <f t="shared" si="1"/>
        <v>18.19963466807672</v>
      </c>
    </row>
    <row r="48" spans="1:22" s="59" customFormat="1" ht="11.25">
      <c r="A48" s="51">
        <v>42</v>
      </c>
      <c r="B48" s="52"/>
      <c r="C48" s="53" t="s">
        <v>52</v>
      </c>
      <c r="D48" s="54"/>
      <c r="E48" s="111" t="s">
        <v>53</v>
      </c>
      <c r="F48" s="55">
        <v>42573</v>
      </c>
      <c r="G48" s="56" t="s">
        <v>32</v>
      </c>
      <c r="H48" s="67">
        <v>134</v>
      </c>
      <c r="I48" s="67">
        <v>1</v>
      </c>
      <c r="J48" s="87">
        <v>1</v>
      </c>
      <c r="K48" s="68">
        <v>24</v>
      </c>
      <c r="L48" s="93">
        <v>3088.8</v>
      </c>
      <c r="M48" s="98">
        <v>309</v>
      </c>
      <c r="N48" s="90">
        <f>M48/J48</f>
        <v>309</v>
      </c>
      <c r="O48" s="95">
        <f t="shared" si="4"/>
        <v>9.996116504854369</v>
      </c>
      <c r="P48" s="57">
        <v>1188</v>
      </c>
      <c r="Q48" s="66">
        <v>238</v>
      </c>
      <c r="R48" s="96">
        <f t="shared" si="7"/>
        <v>1.6</v>
      </c>
      <c r="S48" s="96">
        <f t="shared" si="8"/>
        <v>0.29831932773109243</v>
      </c>
      <c r="T48" s="97">
        <v>395173.86</v>
      </c>
      <c r="U48" s="98">
        <v>39563</v>
      </c>
      <c r="V48" s="99">
        <f t="shared" si="1"/>
        <v>9.988470540656675</v>
      </c>
    </row>
    <row r="49" spans="1:22" s="59" customFormat="1" ht="11.25">
      <c r="A49" s="51">
        <v>43</v>
      </c>
      <c r="B49" s="52"/>
      <c r="C49" s="53" t="s">
        <v>46</v>
      </c>
      <c r="D49" s="54" t="s">
        <v>33</v>
      </c>
      <c r="E49" s="111" t="s">
        <v>47</v>
      </c>
      <c r="F49" s="55">
        <v>42909</v>
      </c>
      <c r="G49" s="56" t="s">
        <v>32</v>
      </c>
      <c r="H49" s="67">
        <v>114</v>
      </c>
      <c r="I49" s="67">
        <v>1</v>
      </c>
      <c r="J49" s="87">
        <v>1</v>
      </c>
      <c r="K49" s="68">
        <v>37</v>
      </c>
      <c r="L49" s="93">
        <v>3020.35</v>
      </c>
      <c r="M49" s="98">
        <v>302</v>
      </c>
      <c r="N49" s="90">
        <f>M49/J49</f>
        <v>302</v>
      </c>
      <c r="O49" s="95">
        <f t="shared" si="4"/>
        <v>10.001158940397351</v>
      </c>
      <c r="P49" s="57">
        <v>1425.6</v>
      </c>
      <c r="Q49" s="66">
        <v>286</v>
      </c>
      <c r="R49" s="96">
        <f t="shared" si="7"/>
        <v>1.1186517957351292</v>
      </c>
      <c r="S49" s="96">
        <f t="shared" si="8"/>
        <v>0.055944055944055944</v>
      </c>
      <c r="T49" s="97">
        <v>301552.82999999984</v>
      </c>
      <c r="U49" s="98">
        <v>33596</v>
      </c>
      <c r="V49" s="99">
        <f t="shared" si="1"/>
        <v>8.975855161328726</v>
      </c>
    </row>
    <row r="50" spans="1:22" s="59" customFormat="1" ht="11.25">
      <c r="A50" s="51">
        <v>44</v>
      </c>
      <c r="B50" s="52"/>
      <c r="C50" s="53" t="s">
        <v>98</v>
      </c>
      <c r="D50" s="54" t="s">
        <v>28</v>
      </c>
      <c r="E50" s="111" t="s">
        <v>99</v>
      </c>
      <c r="F50" s="55">
        <v>43511</v>
      </c>
      <c r="G50" s="118" t="s">
        <v>32</v>
      </c>
      <c r="H50" s="67">
        <v>36</v>
      </c>
      <c r="I50" s="67">
        <v>1</v>
      </c>
      <c r="J50" s="87">
        <v>1</v>
      </c>
      <c r="K50" s="68">
        <v>5</v>
      </c>
      <c r="L50" s="93">
        <v>3020.35</v>
      </c>
      <c r="M50" s="94">
        <v>302</v>
      </c>
      <c r="N50" s="90">
        <f>M50/J50</f>
        <v>302</v>
      </c>
      <c r="O50" s="95">
        <f t="shared" si="4"/>
        <v>10.001158940397351</v>
      </c>
      <c r="P50" s="57">
        <v>19</v>
      </c>
      <c r="Q50" s="58">
        <v>2</v>
      </c>
      <c r="R50" s="96">
        <f t="shared" si="7"/>
        <v>157.9657894736842</v>
      </c>
      <c r="S50" s="96">
        <f t="shared" si="8"/>
        <v>150</v>
      </c>
      <c r="T50" s="100">
        <v>33965.73</v>
      </c>
      <c r="U50" s="101">
        <v>2442</v>
      </c>
      <c r="V50" s="99">
        <f t="shared" si="1"/>
        <v>13.908980343980346</v>
      </c>
    </row>
    <row r="51" spans="1:22" s="59" customFormat="1" ht="11.25">
      <c r="A51" s="51">
        <v>45</v>
      </c>
      <c r="B51" s="52"/>
      <c r="C51" s="61" t="s">
        <v>90</v>
      </c>
      <c r="D51" s="62" t="s">
        <v>36</v>
      </c>
      <c r="E51" s="112" t="s">
        <v>91</v>
      </c>
      <c r="F51" s="63">
        <v>43521</v>
      </c>
      <c r="G51" s="56" t="s">
        <v>29</v>
      </c>
      <c r="H51" s="69">
        <v>68</v>
      </c>
      <c r="I51" s="91">
        <v>1</v>
      </c>
      <c r="J51" s="89">
        <v>1</v>
      </c>
      <c r="K51" s="68">
        <v>7</v>
      </c>
      <c r="L51" s="102">
        <v>2965</v>
      </c>
      <c r="M51" s="103">
        <v>297</v>
      </c>
      <c r="N51" s="90">
        <f>M51/J51</f>
        <v>297</v>
      </c>
      <c r="O51" s="95">
        <f t="shared" si="4"/>
        <v>9.983164983164983</v>
      </c>
      <c r="P51" s="57">
        <v>2846</v>
      </c>
      <c r="Q51" s="58">
        <v>285</v>
      </c>
      <c r="R51" s="96">
        <f t="shared" si="7"/>
        <v>0.04181307097680956</v>
      </c>
      <c r="S51" s="96">
        <f t="shared" si="8"/>
        <v>0.042105263157894736</v>
      </c>
      <c r="T51" s="102">
        <v>375746.77</v>
      </c>
      <c r="U51" s="103">
        <v>23273</v>
      </c>
      <c r="V51" s="99">
        <f t="shared" si="1"/>
        <v>16.145179822111462</v>
      </c>
    </row>
    <row r="52" spans="1:22" s="59" customFormat="1" ht="11.25">
      <c r="A52" s="51">
        <v>46</v>
      </c>
      <c r="B52" s="52"/>
      <c r="C52" s="53" t="s">
        <v>95</v>
      </c>
      <c r="D52" s="54" t="s">
        <v>39</v>
      </c>
      <c r="E52" s="111" t="s">
        <v>95</v>
      </c>
      <c r="F52" s="55">
        <v>43504</v>
      </c>
      <c r="G52" s="56" t="s">
        <v>31</v>
      </c>
      <c r="H52" s="67">
        <v>271</v>
      </c>
      <c r="I52" s="67">
        <v>1</v>
      </c>
      <c r="J52" s="87">
        <v>1</v>
      </c>
      <c r="K52" s="68">
        <v>8</v>
      </c>
      <c r="L52" s="93">
        <v>4044</v>
      </c>
      <c r="M52" s="94">
        <v>246</v>
      </c>
      <c r="N52" s="90">
        <f>M52/J52</f>
        <v>246</v>
      </c>
      <c r="O52" s="95">
        <f t="shared" si="4"/>
        <v>16.4390243902439</v>
      </c>
      <c r="P52" s="57">
        <v>5738</v>
      </c>
      <c r="Q52" s="58">
        <v>332</v>
      </c>
      <c r="R52" s="96">
        <f t="shared" si="7"/>
        <v>-0.29522481700941094</v>
      </c>
      <c r="S52" s="96">
        <f t="shared" si="8"/>
        <v>-0.25903614457831325</v>
      </c>
      <c r="T52" s="93">
        <v>1357434.26</v>
      </c>
      <c r="U52" s="94">
        <v>89994</v>
      </c>
      <c r="V52" s="99">
        <f t="shared" si="1"/>
        <v>15.083608462786408</v>
      </c>
    </row>
    <row r="53" spans="1:22" s="59" customFormat="1" ht="11.25">
      <c r="A53" s="51">
        <v>47</v>
      </c>
      <c r="B53" s="64"/>
      <c r="C53" s="61" t="s">
        <v>60</v>
      </c>
      <c r="D53" s="62" t="s">
        <v>26</v>
      </c>
      <c r="E53" s="112" t="s">
        <v>61</v>
      </c>
      <c r="F53" s="63">
        <v>43287</v>
      </c>
      <c r="G53" s="56" t="s">
        <v>29</v>
      </c>
      <c r="H53" s="69">
        <v>33</v>
      </c>
      <c r="I53" s="91">
        <v>1</v>
      </c>
      <c r="J53" s="89">
        <v>1</v>
      </c>
      <c r="K53" s="68">
        <v>4</v>
      </c>
      <c r="L53" s="102">
        <v>2372</v>
      </c>
      <c r="M53" s="103">
        <v>237</v>
      </c>
      <c r="N53" s="90">
        <f>M53/J53</f>
        <v>237</v>
      </c>
      <c r="O53" s="95">
        <f t="shared" si="4"/>
        <v>10.0084388185654</v>
      </c>
      <c r="P53" s="57">
        <v>747</v>
      </c>
      <c r="Q53" s="58">
        <v>52</v>
      </c>
      <c r="R53" s="96">
        <f t="shared" si="7"/>
        <v>2.175368139223561</v>
      </c>
      <c r="S53" s="96">
        <f t="shared" si="8"/>
        <v>3.5576923076923075</v>
      </c>
      <c r="T53" s="102">
        <v>51655.69</v>
      </c>
      <c r="U53" s="103">
        <v>3687</v>
      </c>
      <c r="V53" s="99">
        <f t="shared" si="1"/>
        <v>14.0102224030377</v>
      </c>
    </row>
    <row r="54" spans="1:22" s="59" customFormat="1" ht="11.25">
      <c r="A54" s="51">
        <v>48</v>
      </c>
      <c r="B54" s="65"/>
      <c r="C54" s="61" t="s">
        <v>84</v>
      </c>
      <c r="D54" s="62" t="s">
        <v>33</v>
      </c>
      <c r="E54" s="112" t="s">
        <v>83</v>
      </c>
      <c r="F54" s="63">
        <v>43469</v>
      </c>
      <c r="G54" s="56" t="s">
        <v>106</v>
      </c>
      <c r="H54" s="69">
        <v>168</v>
      </c>
      <c r="I54" s="69">
        <v>1</v>
      </c>
      <c r="J54" s="87">
        <v>1</v>
      </c>
      <c r="K54" s="68">
        <v>13</v>
      </c>
      <c r="L54" s="76">
        <v>2000</v>
      </c>
      <c r="M54" s="77">
        <v>200</v>
      </c>
      <c r="N54" s="90">
        <f>M54/J54</f>
        <v>200</v>
      </c>
      <c r="O54" s="95">
        <f t="shared" si="4"/>
        <v>10</v>
      </c>
      <c r="P54" s="57">
        <v>420</v>
      </c>
      <c r="Q54" s="58">
        <v>60</v>
      </c>
      <c r="R54" s="96">
        <f t="shared" si="7"/>
        <v>3.761904761904762</v>
      </c>
      <c r="S54" s="96">
        <f t="shared" si="8"/>
        <v>2.3333333333333335</v>
      </c>
      <c r="T54" s="97">
        <v>405624.66000000003</v>
      </c>
      <c r="U54" s="98">
        <v>35085</v>
      </c>
      <c r="V54" s="99">
        <f t="shared" si="1"/>
        <v>11.561198802907226</v>
      </c>
    </row>
    <row r="55" spans="1:22" s="59" customFormat="1" ht="11.25">
      <c r="A55" s="51">
        <v>49</v>
      </c>
      <c r="B55" s="52"/>
      <c r="C55" s="53" t="s">
        <v>50</v>
      </c>
      <c r="D55" s="54" t="s">
        <v>28</v>
      </c>
      <c r="E55" s="111" t="s">
        <v>51</v>
      </c>
      <c r="F55" s="55">
        <v>42706</v>
      </c>
      <c r="G55" s="56" t="s">
        <v>32</v>
      </c>
      <c r="H55" s="67">
        <v>107</v>
      </c>
      <c r="I55" s="67">
        <v>1</v>
      </c>
      <c r="J55" s="87">
        <v>1</v>
      </c>
      <c r="K55" s="68">
        <v>33</v>
      </c>
      <c r="L55" s="93">
        <v>1900.8</v>
      </c>
      <c r="M55" s="98">
        <v>190</v>
      </c>
      <c r="N55" s="90">
        <f>M55/J55</f>
        <v>190</v>
      </c>
      <c r="O55" s="95">
        <f t="shared" si="4"/>
        <v>10.00421052631579</v>
      </c>
      <c r="P55" s="57">
        <v>2013.56</v>
      </c>
      <c r="Q55" s="66">
        <v>201</v>
      </c>
      <c r="R55" s="96">
        <f t="shared" si="7"/>
        <v>-0.056000317845010826</v>
      </c>
      <c r="S55" s="96">
        <f t="shared" si="8"/>
        <v>-0.05472636815920398</v>
      </c>
      <c r="T55" s="97">
        <v>637202.82</v>
      </c>
      <c r="U55" s="98">
        <v>65720</v>
      </c>
      <c r="V55" s="99">
        <f t="shared" si="1"/>
        <v>9.695721545952525</v>
      </c>
    </row>
    <row r="56" spans="1:22" s="59" customFormat="1" ht="11.25">
      <c r="A56" s="51">
        <v>50</v>
      </c>
      <c r="B56" s="52"/>
      <c r="C56" s="53" t="s">
        <v>58</v>
      </c>
      <c r="D56" s="54" t="s">
        <v>28</v>
      </c>
      <c r="E56" s="111" t="s">
        <v>59</v>
      </c>
      <c r="F56" s="55">
        <v>43287</v>
      </c>
      <c r="G56" s="56" t="s">
        <v>32</v>
      </c>
      <c r="H56" s="67">
        <v>200</v>
      </c>
      <c r="I56" s="67">
        <v>1</v>
      </c>
      <c r="J56" s="87">
        <v>1</v>
      </c>
      <c r="K56" s="68">
        <v>17</v>
      </c>
      <c r="L56" s="76">
        <v>1900.8</v>
      </c>
      <c r="M56" s="77">
        <v>190</v>
      </c>
      <c r="N56" s="90">
        <f>M56/J56</f>
        <v>190</v>
      </c>
      <c r="O56" s="95">
        <f t="shared" si="4"/>
        <v>10.00421052631579</v>
      </c>
      <c r="P56" s="57">
        <v>1425.6</v>
      </c>
      <c r="Q56" s="58">
        <v>285</v>
      </c>
      <c r="R56" s="96">
        <f t="shared" si="7"/>
        <v>0.33333333333333337</v>
      </c>
      <c r="S56" s="96">
        <f t="shared" si="8"/>
        <v>-0.3333333333333333</v>
      </c>
      <c r="T56" s="100">
        <v>349307.9899999999</v>
      </c>
      <c r="U56" s="101">
        <v>33882</v>
      </c>
      <c r="V56" s="99">
        <f t="shared" si="1"/>
        <v>10.309544595950648</v>
      </c>
    </row>
    <row r="57" spans="1:22" s="59" customFormat="1" ht="11.25">
      <c r="A57" s="51">
        <v>51</v>
      </c>
      <c r="B57" s="52"/>
      <c r="C57" s="53" t="s">
        <v>103</v>
      </c>
      <c r="D57" s="54" t="s">
        <v>28</v>
      </c>
      <c r="E57" s="111" t="s">
        <v>104</v>
      </c>
      <c r="F57" s="55">
        <v>43511</v>
      </c>
      <c r="G57" s="56" t="s">
        <v>37</v>
      </c>
      <c r="H57" s="67">
        <v>255</v>
      </c>
      <c r="I57" s="67">
        <v>5</v>
      </c>
      <c r="J57" s="87">
        <v>5</v>
      </c>
      <c r="K57" s="68">
        <v>8</v>
      </c>
      <c r="L57" s="93">
        <v>2145</v>
      </c>
      <c r="M57" s="98">
        <v>189</v>
      </c>
      <c r="N57" s="90">
        <f>M57/J57</f>
        <v>37.8</v>
      </c>
      <c r="O57" s="95">
        <f t="shared" si="4"/>
        <v>11.34920634920635</v>
      </c>
      <c r="P57" s="57">
        <v>1167</v>
      </c>
      <c r="Q57" s="66">
        <v>152</v>
      </c>
      <c r="R57" s="96">
        <f t="shared" si="7"/>
        <v>0.8380462724935732</v>
      </c>
      <c r="S57" s="96">
        <f t="shared" si="8"/>
        <v>0.24342105263157895</v>
      </c>
      <c r="T57" s="97">
        <v>1027972</v>
      </c>
      <c r="U57" s="98">
        <v>67434</v>
      </c>
      <c r="V57" s="99">
        <f t="shared" si="1"/>
        <v>15.24412017676543</v>
      </c>
    </row>
    <row r="58" spans="1:22" s="59" customFormat="1" ht="11.25">
      <c r="A58" s="51">
        <v>52</v>
      </c>
      <c r="B58" s="52"/>
      <c r="C58" s="53" t="s">
        <v>54</v>
      </c>
      <c r="D58" s="54"/>
      <c r="E58" s="111" t="s">
        <v>55</v>
      </c>
      <c r="F58" s="55">
        <v>40816</v>
      </c>
      <c r="G58" s="56" t="s">
        <v>29</v>
      </c>
      <c r="H58" s="67">
        <v>41</v>
      </c>
      <c r="I58" s="67">
        <v>1</v>
      </c>
      <c r="J58" s="87">
        <v>1</v>
      </c>
      <c r="K58" s="68">
        <v>34</v>
      </c>
      <c r="L58" s="93">
        <v>1779</v>
      </c>
      <c r="M58" s="94">
        <v>178</v>
      </c>
      <c r="N58" s="90">
        <f>M58/J58</f>
        <v>178</v>
      </c>
      <c r="O58" s="95">
        <f t="shared" si="4"/>
        <v>9.99438202247191</v>
      </c>
      <c r="P58" s="57">
        <v>1798.5</v>
      </c>
      <c r="Q58" s="58">
        <v>109</v>
      </c>
      <c r="R58" s="96">
        <f t="shared" si="7"/>
        <v>-0.010842368640533779</v>
      </c>
      <c r="S58" s="96">
        <f t="shared" si="8"/>
        <v>0.6330275229357798</v>
      </c>
      <c r="T58" s="108">
        <v>1322356.5</v>
      </c>
      <c r="U58" s="109">
        <v>106821</v>
      </c>
      <c r="V58" s="99">
        <f t="shared" si="1"/>
        <v>12.379181059903951</v>
      </c>
    </row>
    <row r="59" spans="1:22" s="59" customFormat="1" ht="11.25">
      <c r="A59" s="51">
        <v>53</v>
      </c>
      <c r="B59" s="52"/>
      <c r="C59" s="53" t="s">
        <v>48</v>
      </c>
      <c r="D59" s="54"/>
      <c r="E59" s="111" t="s">
        <v>49</v>
      </c>
      <c r="F59" s="63">
        <v>41684</v>
      </c>
      <c r="G59" s="56" t="s">
        <v>29</v>
      </c>
      <c r="H59" s="67">
        <v>16</v>
      </c>
      <c r="I59" s="67">
        <v>1</v>
      </c>
      <c r="J59" s="87">
        <v>1</v>
      </c>
      <c r="K59" s="68">
        <v>16</v>
      </c>
      <c r="L59" s="93">
        <v>1779</v>
      </c>
      <c r="M59" s="94">
        <v>178</v>
      </c>
      <c r="N59" s="90">
        <f>M59/J59</f>
        <v>178</v>
      </c>
      <c r="O59" s="95">
        <f t="shared" si="4"/>
        <v>9.99438202247191</v>
      </c>
      <c r="P59" s="57">
        <v>1779</v>
      </c>
      <c r="Q59" s="58">
        <v>178</v>
      </c>
      <c r="R59" s="96">
        <f t="shared" si="7"/>
        <v>0</v>
      </c>
      <c r="S59" s="96">
        <f t="shared" si="8"/>
        <v>0</v>
      </c>
      <c r="T59" s="106">
        <v>253764.36</v>
      </c>
      <c r="U59" s="107">
        <v>21223</v>
      </c>
      <c r="V59" s="99">
        <f t="shared" si="1"/>
        <v>11.957044715638693</v>
      </c>
    </row>
    <row r="60" spans="1:22" s="59" customFormat="1" ht="11.25">
      <c r="A60" s="51">
        <v>54</v>
      </c>
      <c r="B60" s="52"/>
      <c r="C60" s="53" t="s">
        <v>88</v>
      </c>
      <c r="D60" s="54" t="s">
        <v>36</v>
      </c>
      <c r="E60" s="111" t="s">
        <v>89</v>
      </c>
      <c r="F60" s="55">
        <v>43490</v>
      </c>
      <c r="G60" s="56" t="s">
        <v>38</v>
      </c>
      <c r="H60" s="67">
        <v>25</v>
      </c>
      <c r="I60" s="67">
        <v>3</v>
      </c>
      <c r="J60" s="87">
        <v>3</v>
      </c>
      <c r="K60" s="68">
        <v>11</v>
      </c>
      <c r="L60" s="76">
        <v>2240</v>
      </c>
      <c r="M60" s="77">
        <v>160</v>
      </c>
      <c r="N60" s="90">
        <f>M60/J60</f>
        <v>53.333333333333336</v>
      </c>
      <c r="O60" s="95">
        <f t="shared" si="4"/>
        <v>14</v>
      </c>
      <c r="P60" s="57">
        <v>4720.6</v>
      </c>
      <c r="Q60" s="58">
        <v>509</v>
      </c>
      <c r="R60" s="96">
        <f t="shared" si="7"/>
        <v>-0.525484048637885</v>
      </c>
      <c r="S60" s="96">
        <f t="shared" si="8"/>
        <v>-0.6856581532416502</v>
      </c>
      <c r="T60" s="76">
        <v>441662.2</v>
      </c>
      <c r="U60" s="77">
        <v>33151</v>
      </c>
      <c r="V60" s="99">
        <f t="shared" si="1"/>
        <v>13.322741395433018</v>
      </c>
    </row>
    <row r="61" spans="1:22" s="59" customFormat="1" ht="11.25">
      <c r="A61" s="51">
        <v>55</v>
      </c>
      <c r="B61" s="52"/>
      <c r="C61" s="53" t="s">
        <v>69</v>
      </c>
      <c r="D61" s="54" t="s">
        <v>30</v>
      </c>
      <c r="E61" s="111" t="s">
        <v>69</v>
      </c>
      <c r="F61" s="55">
        <v>43378</v>
      </c>
      <c r="G61" s="56" t="s">
        <v>31</v>
      </c>
      <c r="H61" s="67">
        <v>262</v>
      </c>
      <c r="I61" s="67">
        <v>1</v>
      </c>
      <c r="J61" s="87">
        <v>1</v>
      </c>
      <c r="K61" s="68">
        <v>17</v>
      </c>
      <c r="L61" s="93">
        <v>620</v>
      </c>
      <c r="M61" s="94">
        <v>124</v>
      </c>
      <c r="N61" s="90">
        <f>M61/J61</f>
        <v>124</v>
      </c>
      <c r="O61" s="95">
        <f t="shared" si="4"/>
        <v>5</v>
      </c>
      <c r="P61" s="57">
        <v>2205</v>
      </c>
      <c r="Q61" s="58">
        <v>441</v>
      </c>
      <c r="R61" s="96">
        <f t="shared" si="7"/>
        <v>-0.7188208616780045</v>
      </c>
      <c r="S61" s="96">
        <f t="shared" si="8"/>
        <v>-0.7188208616780045</v>
      </c>
      <c r="T61" s="93">
        <v>2670369.98</v>
      </c>
      <c r="U61" s="94">
        <v>210174</v>
      </c>
      <c r="V61" s="99">
        <f t="shared" si="1"/>
        <v>12.705520092875426</v>
      </c>
    </row>
    <row r="62" spans="1:22" s="59" customFormat="1" ht="11.25">
      <c r="A62" s="51">
        <v>56</v>
      </c>
      <c r="B62" s="52"/>
      <c r="C62" s="53" t="s">
        <v>128</v>
      </c>
      <c r="D62" s="54" t="s">
        <v>33</v>
      </c>
      <c r="E62" s="111" t="s">
        <v>128</v>
      </c>
      <c r="F62" s="55">
        <v>43546</v>
      </c>
      <c r="G62" s="113" t="s">
        <v>68</v>
      </c>
      <c r="H62" s="67">
        <v>282</v>
      </c>
      <c r="I62" s="67">
        <v>3</v>
      </c>
      <c r="J62" s="87">
        <v>3</v>
      </c>
      <c r="K62" s="68">
        <v>3</v>
      </c>
      <c r="L62" s="93">
        <v>984</v>
      </c>
      <c r="M62" s="94">
        <v>119</v>
      </c>
      <c r="N62" s="90">
        <f>M62/J62</f>
        <v>39.666666666666664</v>
      </c>
      <c r="O62" s="95">
        <f t="shared" si="4"/>
        <v>8.268907563025211</v>
      </c>
      <c r="P62" s="57">
        <v>44983</v>
      </c>
      <c r="Q62" s="58">
        <v>2964</v>
      </c>
      <c r="R62" s="96">
        <f t="shared" si="7"/>
        <v>-0.9781250694706889</v>
      </c>
      <c r="S62" s="96">
        <f t="shared" si="8"/>
        <v>-0.9598515519568152</v>
      </c>
      <c r="T62" s="93">
        <v>298749</v>
      </c>
      <c r="U62" s="94">
        <v>19317</v>
      </c>
      <c r="V62" s="99">
        <f t="shared" si="1"/>
        <v>15.46560024848579</v>
      </c>
    </row>
    <row r="63" spans="1:22" s="59" customFormat="1" ht="11.25">
      <c r="A63" s="51">
        <v>57</v>
      </c>
      <c r="B63" s="52"/>
      <c r="C63" s="61" t="s">
        <v>64</v>
      </c>
      <c r="D63" s="62" t="s">
        <v>26</v>
      </c>
      <c r="E63" s="112" t="s">
        <v>65</v>
      </c>
      <c r="F63" s="63">
        <v>43329</v>
      </c>
      <c r="G63" s="56" t="s">
        <v>106</v>
      </c>
      <c r="H63" s="69">
        <v>150</v>
      </c>
      <c r="I63" s="69">
        <v>1</v>
      </c>
      <c r="J63" s="87">
        <v>1</v>
      </c>
      <c r="K63" s="68">
        <v>7</v>
      </c>
      <c r="L63" s="76">
        <v>1000</v>
      </c>
      <c r="M63" s="77">
        <v>100</v>
      </c>
      <c r="N63" s="90">
        <f>M63/J63</f>
        <v>100</v>
      </c>
      <c r="O63" s="95">
        <f t="shared" si="4"/>
        <v>10</v>
      </c>
      <c r="P63" s="57">
        <v>384</v>
      </c>
      <c r="Q63" s="58">
        <v>48</v>
      </c>
      <c r="R63" s="96">
        <f t="shared" si="7"/>
        <v>1.6041666666666667</v>
      </c>
      <c r="S63" s="96">
        <f t="shared" si="8"/>
        <v>1.0833333333333333</v>
      </c>
      <c r="T63" s="70">
        <v>276549.26</v>
      </c>
      <c r="U63" s="71">
        <v>22858</v>
      </c>
      <c r="V63" s="99">
        <f t="shared" si="1"/>
        <v>12.098576428383936</v>
      </c>
    </row>
    <row r="64" spans="1:22" s="59" customFormat="1" ht="11.25">
      <c r="A64" s="51">
        <v>58</v>
      </c>
      <c r="B64" s="52"/>
      <c r="C64" s="53" t="s">
        <v>70</v>
      </c>
      <c r="D64" s="54" t="s">
        <v>36</v>
      </c>
      <c r="E64" s="111" t="s">
        <v>70</v>
      </c>
      <c r="F64" s="55">
        <v>43399</v>
      </c>
      <c r="G64" s="56" t="s">
        <v>31</v>
      </c>
      <c r="H64" s="67">
        <v>411</v>
      </c>
      <c r="I64" s="67">
        <v>1</v>
      </c>
      <c r="J64" s="87">
        <v>1</v>
      </c>
      <c r="K64" s="68">
        <v>24</v>
      </c>
      <c r="L64" s="76">
        <v>693</v>
      </c>
      <c r="M64" s="77">
        <v>99</v>
      </c>
      <c r="N64" s="90">
        <f>M64/J64</f>
        <v>99</v>
      </c>
      <c r="O64" s="95">
        <f t="shared" si="4"/>
        <v>7</v>
      </c>
      <c r="P64" s="57">
        <v>2387</v>
      </c>
      <c r="Q64" s="58">
        <v>170</v>
      </c>
      <c r="R64" s="96">
        <f t="shared" si="7"/>
        <v>-0.7096774193548387</v>
      </c>
      <c r="S64" s="96">
        <f t="shared" si="8"/>
        <v>-0.4176470588235294</v>
      </c>
      <c r="T64" s="93">
        <v>84554242.76</v>
      </c>
      <c r="U64" s="94">
        <v>6474272</v>
      </c>
      <c r="V64" s="99">
        <f t="shared" si="1"/>
        <v>13.060038682341428</v>
      </c>
    </row>
    <row r="65" spans="1:22" s="59" customFormat="1" ht="11.25">
      <c r="A65" s="51">
        <v>59</v>
      </c>
      <c r="B65" s="52"/>
      <c r="C65" s="53" t="s">
        <v>93</v>
      </c>
      <c r="D65" s="54" t="s">
        <v>39</v>
      </c>
      <c r="E65" s="111" t="s">
        <v>94</v>
      </c>
      <c r="F65" s="55">
        <v>43504</v>
      </c>
      <c r="G65" s="56" t="s">
        <v>38</v>
      </c>
      <c r="H65" s="67">
        <v>16</v>
      </c>
      <c r="I65" s="67">
        <v>2</v>
      </c>
      <c r="J65" s="87">
        <v>2</v>
      </c>
      <c r="K65" s="68">
        <v>9</v>
      </c>
      <c r="L65" s="76">
        <v>1265</v>
      </c>
      <c r="M65" s="77">
        <v>75</v>
      </c>
      <c r="N65" s="90">
        <f>M65/J65</f>
        <v>37.5</v>
      </c>
      <c r="O65" s="95">
        <f t="shared" si="4"/>
        <v>16.866666666666667</v>
      </c>
      <c r="P65" s="57">
        <v>2168</v>
      </c>
      <c r="Q65" s="58">
        <v>377</v>
      </c>
      <c r="R65" s="96">
        <f t="shared" si="7"/>
        <v>-0.4165129151291513</v>
      </c>
      <c r="S65" s="96">
        <f t="shared" si="8"/>
        <v>-0.8010610079575596</v>
      </c>
      <c r="T65" s="76">
        <v>186916.29</v>
      </c>
      <c r="U65" s="77">
        <v>12872</v>
      </c>
      <c r="V65" s="99">
        <f t="shared" si="1"/>
        <v>14.521153666873836</v>
      </c>
    </row>
    <row r="66" spans="1:22" s="59" customFormat="1" ht="11.25">
      <c r="A66" s="51">
        <v>60</v>
      </c>
      <c r="B66" s="52"/>
      <c r="C66" s="53" t="s">
        <v>109</v>
      </c>
      <c r="D66" s="54" t="s">
        <v>25</v>
      </c>
      <c r="E66" s="111" t="s">
        <v>109</v>
      </c>
      <c r="F66" s="55">
        <v>43525</v>
      </c>
      <c r="G66" s="56" t="s">
        <v>40</v>
      </c>
      <c r="H66" s="67">
        <v>97</v>
      </c>
      <c r="I66" s="67">
        <v>5</v>
      </c>
      <c r="J66" s="87">
        <v>5</v>
      </c>
      <c r="K66" s="68">
        <v>6</v>
      </c>
      <c r="L66" s="93">
        <v>740</v>
      </c>
      <c r="M66" s="94">
        <v>67</v>
      </c>
      <c r="N66" s="90">
        <f>M66/J66</f>
        <v>13.4</v>
      </c>
      <c r="O66" s="95">
        <f t="shared" si="4"/>
        <v>11.044776119402986</v>
      </c>
      <c r="P66" s="57">
        <v>1333</v>
      </c>
      <c r="Q66" s="58">
        <v>126</v>
      </c>
      <c r="R66" s="96">
        <f t="shared" si="7"/>
        <v>-0.44486121530382594</v>
      </c>
      <c r="S66" s="96">
        <f t="shared" si="8"/>
        <v>-0.46825396825396826</v>
      </c>
      <c r="T66" s="93">
        <v>135002.06</v>
      </c>
      <c r="U66" s="94">
        <v>9621</v>
      </c>
      <c r="V66" s="99">
        <f t="shared" si="1"/>
        <v>14.032019540588296</v>
      </c>
    </row>
    <row r="67" spans="1:22" s="59" customFormat="1" ht="11.25">
      <c r="A67" s="51">
        <v>61</v>
      </c>
      <c r="B67" s="52"/>
      <c r="C67" s="53" t="s">
        <v>56</v>
      </c>
      <c r="D67" s="54" t="s">
        <v>30</v>
      </c>
      <c r="E67" s="111" t="s">
        <v>57</v>
      </c>
      <c r="F67" s="55">
        <v>43273</v>
      </c>
      <c r="G67" s="56" t="s">
        <v>32</v>
      </c>
      <c r="H67" s="67">
        <v>208</v>
      </c>
      <c r="I67" s="67">
        <v>1</v>
      </c>
      <c r="J67" s="87">
        <v>1</v>
      </c>
      <c r="K67" s="68">
        <v>27</v>
      </c>
      <c r="L67" s="76">
        <v>350</v>
      </c>
      <c r="M67" s="77">
        <v>50</v>
      </c>
      <c r="N67" s="90">
        <f>M67/J67</f>
        <v>50</v>
      </c>
      <c r="O67" s="95">
        <f t="shared" si="4"/>
        <v>7</v>
      </c>
      <c r="P67" s="57">
        <v>1188</v>
      </c>
      <c r="Q67" s="58">
        <v>119</v>
      </c>
      <c r="R67" s="96">
        <f t="shared" si="7"/>
        <v>-0.7053872053872053</v>
      </c>
      <c r="S67" s="96">
        <f t="shared" si="8"/>
        <v>-0.5798319327731093</v>
      </c>
      <c r="T67" s="72">
        <v>1019500.8300000001</v>
      </c>
      <c r="U67" s="73">
        <v>87963</v>
      </c>
      <c r="V67" s="99">
        <f t="shared" si="1"/>
        <v>11.59010981890113</v>
      </c>
    </row>
    <row r="68" spans="1:22" s="59" customFormat="1" ht="11.25">
      <c r="A68" s="51">
        <v>62</v>
      </c>
      <c r="B68" s="52"/>
      <c r="C68" s="61" t="s">
        <v>66</v>
      </c>
      <c r="D68" s="62" t="s">
        <v>25</v>
      </c>
      <c r="E68" s="112" t="s">
        <v>67</v>
      </c>
      <c r="F68" s="63">
        <v>43357</v>
      </c>
      <c r="G68" s="56" t="s">
        <v>106</v>
      </c>
      <c r="H68" s="69">
        <v>324</v>
      </c>
      <c r="I68" s="69">
        <v>1</v>
      </c>
      <c r="J68" s="87">
        <v>1</v>
      </c>
      <c r="K68" s="68">
        <v>5</v>
      </c>
      <c r="L68" s="93">
        <v>1050</v>
      </c>
      <c r="M68" s="94">
        <v>49</v>
      </c>
      <c r="N68" s="90">
        <f>M68/J68</f>
        <v>49</v>
      </c>
      <c r="O68" s="95">
        <f t="shared" si="4"/>
        <v>21.428571428571427</v>
      </c>
      <c r="P68" s="57">
        <v>30060.06</v>
      </c>
      <c r="Q68" s="58">
        <v>2412</v>
      </c>
      <c r="R68" s="96">
        <f t="shared" si="7"/>
        <v>-0.9650699300001397</v>
      </c>
      <c r="S68" s="96">
        <f t="shared" si="8"/>
        <v>-0.9796849087893864</v>
      </c>
      <c r="T68" s="97">
        <v>2174252.86</v>
      </c>
      <c r="U68" s="98">
        <v>152372</v>
      </c>
      <c r="V68" s="99">
        <f t="shared" si="1"/>
        <v>14.269372719397264</v>
      </c>
    </row>
    <row r="69" spans="1:22" s="59" customFormat="1" ht="11.25">
      <c r="A69" s="51">
        <v>63</v>
      </c>
      <c r="B69" s="52"/>
      <c r="C69" s="53" t="s">
        <v>34</v>
      </c>
      <c r="D69" s="54" t="s">
        <v>28</v>
      </c>
      <c r="E69" s="111" t="s">
        <v>136</v>
      </c>
      <c r="F69" s="55">
        <v>43259</v>
      </c>
      <c r="G69" s="56" t="s">
        <v>32</v>
      </c>
      <c r="H69" s="67">
        <v>110</v>
      </c>
      <c r="I69" s="67">
        <v>1</v>
      </c>
      <c r="J69" s="87">
        <v>1</v>
      </c>
      <c r="K69" s="68">
        <v>20</v>
      </c>
      <c r="L69" s="76">
        <v>960</v>
      </c>
      <c r="M69" s="77">
        <v>49</v>
      </c>
      <c r="N69" s="90">
        <f>M69/J69</f>
        <v>49</v>
      </c>
      <c r="O69" s="95">
        <f t="shared" si="4"/>
        <v>19.591836734693878</v>
      </c>
      <c r="P69" s="57">
        <v>960</v>
      </c>
      <c r="Q69" s="58">
        <v>32</v>
      </c>
      <c r="R69" s="96">
        <f t="shared" si="7"/>
        <v>0</v>
      </c>
      <c r="S69" s="96">
        <f t="shared" si="8"/>
        <v>0.53125</v>
      </c>
      <c r="T69" s="100">
        <v>248305.25</v>
      </c>
      <c r="U69" s="101">
        <v>23273</v>
      </c>
      <c r="V69" s="99">
        <f t="shared" si="1"/>
        <v>10.669241180767413</v>
      </c>
    </row>
    <row r="70" spans="1:22" s="59" customFormat="1" ht="11.25">
      <c r="A70" s="51">
        <v>64</v>
      </c>
      <c r="B70" s="52"/>
      <c r="C70" s="53" t="s">
        <v>78</v>
      </c>
      <c r="D70" s="54" t="s">
        <v>33</v>
      </c>
      <c r="E70" s="111" t="s">
        <v>77</v>
      </c>
      <c r="F70" s="55">
        <v>43441</v>
      </c>
      <c r="G70" s="56" t="s">
        <v>32</v>
      </c>
      <c r="H70" s="67">
        <v>120</v>
      </c>
      <c r="I70" s="67">
        <v>1</v>
      </c>
      <c r="J70" s="87">
        <v>1</v>
      </c>
      <c r="K70" s="68">
        <v>17</v>
      </c>
      <c r="L70" s="76">
        <v>329</v>
      </c>
      <c r="M70" s="77">
        <v>49</v>
      </c>
      <c r="N70" s="90">
        <f>M70/J70</f>
        <v>49</v>
      </c>
      <c r="O70" s="95">
        <f t="shared" si="4"/>
        <v>6.714285714285714</v>
      </c>
      <c r="P70" s="57">
        <v>217</v>
      </c>
      <c r="Q70" s="58">
        <v>31</v>
      </c>
      <c r="R70" s="96">
        <f t="shared" si="7"/>
        <v>0.5161290322580645</v>
      </c>
      <c r="S70" s="96">
        <f t="shared" si="8"/>
        <v>0.5806451612903226</v>
      </c>
      <c r="T70" s="100">
        <v>465666.04999999993</v>
      </c>
      <c r="U70" s="101">
        <v>39927</v>
      </c>
      <c r="V70" s="99">
        <f t="shared" si="1"/>
        <v>11.662936108397824</v>
      </c>
    </row>
    <row r="71" spans="1:22" s="59" customFormat="1" ht="11.25">
      <c r="A71" s="51">
        <v>65</v>
      </c>
      <c r="B71" s="52"/>
      <c r="C71" s="53" t="s">
        <v>127</v>
      </c>
      <c r="D71" s="54" t="s">
        <v>26</v>
      </c>
      <c r="E71" s="111" t="s">
        <v>127</v>
      </c>
      <c r="F71" s="55">
        <v>43546</v>
      </c>
      <c r="G71" s="56" t="s">
        <v>31</v>
      </c>
      <c r="H71" s="67">
        <v>146</v>
      </c>
      <c r="I71" s="67">
        <v>1</v>
      </c>
      <c r="J71" s="87">
        <v>1</v>
      </c>
      <c r="K71" s="68">
        <v>2</v>
      </c>
      <c r="L71" s="93">
        <v>554</v>
      </c>
      <c r="M71" s="94">
        <v>47</v>
      </c>
      <c r="N71" s="90">
        <f>M71/J71</f>
        <v>47</v>
      </c>
      <c r="O71" s="95">
        <f t="shared" si="4"/>
        <v>11.787234042553191</v>
      </c>
      <c r="P71" s="57">
        <v>41022.51</v>
      </c>
      <c r="Q71" s="58">
        <v>2797</v>
      </c>
      <c r="R71" s="96">
        <f t="shared" si="7"/>
        <v>-0.9864952193320204</v>
      </c>
      <c r="S71" s="96">
        <f t="shared" si="8"/>
        <v>-0.9831962817304255</v>
      </c>
      <c r="T71" s="93">
        <v>207611.54</v>
      </c>
      <c r="U71" s="94">
        <v>13496</v>
      </c>
      <c r="V71" s="99">
        <f aca="true" t="shared" si="9" ref="V71:V79">T71/U71</f>
        <v>15.383190574985182</v>
      </c>
    </row>
    <row r="72" spans="1:22" s="59" customFormat="1" ht="11.25">
      <c r="A72" s="51">
        <v>66</v>
      </c>
      <c r="B72" s="52"/>
      <c r="C72" s="53" t="s">
        <v>117</v>
      </c>
      <c r="D72" s="54" t="s">
        <v>28</v>
      </c>
      <c r="E72" s="111" t="s">
        <v>117</v>
      </c>
      <c r="F72" s="55">
        <v>43539</v>
      </c>
      <c r="G72" s="56" t="s">
        <v>40</v>
      </c>
      <c r="H72" s="67">
        <v>35</v>
      </c>
      <c r="I72" s="67">
        <v>1</v>
      </c>
      <c r="J72" s="87">
        <v>1</v>
      </c>
      <c r="K72" s="68">
        <v>4</v>
      </c>
      <c r="L72" s="93">
        <v>320</v>
      </c>
      <c r="M72" s="94">
        <v>40</v>
      </c>
      <c r="N72" s="90">
        <f>M72/J72</f>
        <v>40</v>
      </c>
      <c r="O72" s="95">
        <f t="shared" si="4"/>
        <v>8</v>
      </c>
      <c r="P72" s="57">
        <v>120</v>
      </c>
      <c r="Q72" s="58">
        <v>15</v>
      </c>
      <c r="R72" s="96">
        <f t="shared" si="7"/>
        <v>1.6666666666666667</v>
      </c>
      <c r="S72" s="96">
        <f t="shared" si="8"/>
        <v>1.6666666666666667</v>
      </c>
      <c r="T72" s="93">
        <v>17343</v>
      </c>
      <c r="U72" s="94">
        <v>1317</v>
      </c>
      <c r="V72" s="99">
        <f t="shared" si="9"/>
        <v>13.168564920273349</v>
      </c>
    </row>
    <row r="73" spans="1:22" s="59" customFormat="1" ht="11.25">
      <c r="A73" s="51">
        <v>67</v>
      </c>
      <c r="B73" s="52"/>
      <c r="C73" s="53" t="s">
        <v>79</v>
      </c>
      <c r="D73" s="54" t="s">
        <v>28</v>
      </c>
      <c r="E73" s="111" t="s">
        <v>80</v>
      </c>
      <c r="F73" s="55">
        <v>43455</v>
      </c>
      <c r="G73" s="56" t="s">
        <v>32</v>
      </c>
      <c r="H73" s="67">
        <v>250</v>
      </c>
      <c r="I73" s="67">
        <v>1</v>
      </c>
      <c r="J73" s="87">
        <v>1</v>
      </c>
      <c r="K73" s="68">
        <v>16</v>
      </c>
      <c r="L73" s="76">
        <v>231</v>
      </c>
      <c r="M73" s="77">
        <v>34</v>
      </c>
      <c r="N73" s="90">
        <f>M73/J73</f>
        <v>34</v>
      </c>
      <c r="O73" s="95">
        <f t="shared" si="4"/>
        <v>6.794117647058823</v>
      </c>
      <c r="P73" s="57">
        <v>1043</v>
      </c>
      <c r="Q73" s="58">
        <v>156</v>
      </c>
      <c r="R73" s="96">
        <f t="shared" si="7"/>
        <v>-0.7785234899328859</v>
      </c>
      <c r="S73" s="96">
        <f t="shared" si="8"/>
        <v>-0.782051282051282</v>
      </c>
      <c r="T73" s="100">
        <v>1319165.9400000004</v>
      </c>
      <c r="U73" s="101">
        <v>109767</v>
      </c>
      <c r="V73" s="99">
        <f t="shared" si="9"/>
        <v>12.017873677881335</v>
      </c>
    </row>
    <row r="74" spans="1:22" s="59" customFormat="1" ht="11.25">
      <c r="A74" s="51">
        <v>68</v>
      </c>
      <c r="B74" s="52"/>
      <c r="C74" s="53" t="s">
        <v>100</v>
      </c>
      <c r="D74" s="54" t="s">
        <v>33</v>
      </c>
      <c r="E74" s="111" t="s">
        <v>101</v>
      </c>
      <c r="F74" s="55">
        <v>43511</v>
      </c>
      <c r="G74" s="56" t="s">
        <v>38</v>
      </c>
      <c r="H74" s="67">
        <v>37</v>
      </c>
      <c r="I74" s="67">
        <v>2</v>
      </c>
      <c r="J74" s="87">
        <v>2</v>
      </c>
      <c r="K74" s="68">
        <v>8</v>
      </c>
      <c r="L74" s="76">
        <v>446</v>
      </c>
      <c r="M74" s="77">
        <v>32</v>
      </c>
      <c r="N74" s="90">
        <f>M74/J74</f>
        <v>16</v>
      </c>
      <c r="O74" s="95">
        <f t="shared" si="4"/>
        <v>13.9375</v>
      </c>
      <c r="P74" s="57">
        <v>12092.58</v>
      </c>
      <c r="Q74" s="58">
        <v>1276</v>
      </c>
      <c r="R74" s="96">
        <f t="shared" si="7"/>
        <v>-0.963117878897638</v>
      </c>
      <c r="S74" s="96">
        <f t="shared" si="8"/>
        <v>-0.9749216300940439</v>
      </c>
      <c r="T74" s="76">
        <v>813139.26</v>
      </c>
      <c r="U74" s="77">
        <v>56248</v>
      </c>
      <c r="V74" s="99">
        <f t="shared" si="9"/>
        <v>14.456323069264686</v>
      </c>
    </row>
    <row r="75" spans="1:22" s="59" customFormat="1" ht="11.25">
      <c r="A75" s="51">
        <v>69</v>
      </c>
      <c r="B75" s="52"/>
      <c r="C75" s="53" t="s">
        <v>164</v>
      </c>
      <c r="D75" s="54" t="s">
        <v>30</v>
      </c>
      <c r="E75" s="111" t="s">
        <v>130</v>
      </c>
      <c r="F75" s="55">
        <v>43546</v>
      </c>
      <c r="G75" s="56" t="s">
        <v>40</v>
      </c>
      <c r="H75" s="67">
        <v>29</v>
      </c>
      <c r="I75" s="67">
        <v>2</v>
      </c>
      <c r="J75" s="87">
        <v>2</v>
      </c>
      <c r="K75" s="68">
        <v>3</v>
      </c>
      <c r="L75" s="93">
        <v>272</v>
      </c>
      <c r="M75" s="94">
        <v>29</v>
      </c>
      <c r="N75" s="90">
        <f>M75/J75</f>
        <v>14.5</v>
      </c>
      <c r="O75" s="95">
        <f t="shared" si="4"/>
        <v>9.379310344827585</v>
      </c>
      <c r="P75" s="57">
        <v>1195</v>
      </c>
      <c r="Q75" s="58">
        <v>208</v>
      </c>
      <c r="R75" s="96">
        <f t="shared" si="7"/>
        <v>-0.7723849372384938</v>
      </c>
      <c r="S75" s="96">
        <f t="shared" si="8"/>
        <v>-0.8605769230769231</v>
      </c>
      <c r="T75" s="93">
        <v>6348</v>
      </c>
      <c r="U75" s="94">
        <v>673</v>
      </c>
      <c r="V75" s="99">
        <f t="shared" si="9"/>
        <v>9.432392273402675</v>
      </c>
    </row>
    <row r="76" spans="1:22" s="59" customFormat="1" ht="11.25">
      <c r="A76" s="51">
        <v>70</v>
      </c>
      <c r="B76" s="52"/>
      <c r="C76" s="110" t="s">
        <v>85</v>
      </c>
      <c r="D76" s="125" t="s">
        <v>36</v>
      </c>
      <c r="E76" s="117" t="s">
        <v>85</v>
      </c>
      <c r="F76" s="55">
        <v>43483</v>
      </c>
      <c r="G76" s="56" t="s">
        <v>31</v>
      </c>
      <c r="H76" s="114">
        <v>381</v>
      </c>
      <c r="I76" s="114">
        <v>2</v>
      </c>
      <c r="J76" s="126">
        <v>2</v>
      </c>
      <c r="K76" s="114">
        <v>11</v>
      </c>
      <c r="L76" s="130">
        <v>196</v>
      </c>
      <c r="M76" s="128">
        <v>26</v>
      </c>
      <c r="N76" s="90">
        <f>M76/J76</f>
        <v>13</v>
      </c>
      <c r="O76" s="95">
        <f t="shared" si="4"/>
        <v>7.538461538461538</v>
      </c>
      <c r="P76" s="115">
        <v>1770</v>
      </c>
      <c r="Q76" s="116">
        <v>317</v>
      </c>
      <c r="R76" s="96">
        <f t="shared" si="7"/>
        <v>-0.8892655367231639</v>
      </c>
      <c r="S76" s="96">
        <f t="shared" si="8"/>
        <v>-0.917981072555205</v>
      </c>
      <c r="T76" s="93">
        <v>10995284.95</v>
      </c>
      <c r="U76" s="94">
        <v>934930</v>
      </c>
      <c r="V76" s="99">
        <f t="shared" si="9"/>
        <v>11.760543516626912</v>
      </c>
    </row>
    <row r="77" spans="1:22" s="59" customFormat="1" ht="11.25">
      <c r="A77" s="51">
        <v>71</v>
      </c>
      <c r="B77" s="52"/>
      <c r="C77" s="53" t="s">
        <v>96</v>
      </c>
      <c r="D77" s="54" t="s">
        <v>30</v>
      </c>
      <c r="E77" s="111" t="s">
        <v>97</v>
      </c>
      <c r="F77" s="55">
        <v>43504</v>
      </c>
      <c r="G77" s="56" t="s">
        <v>31</v>
      </c>
      <c r="H77" s="67">
        <v>99</v>
      </c>
      <c r="I77" s="67">
        <v>1</v>
      </c>
      <c r="J77" s="87">
        <v>1</v>
      </c>
      <c r="K77" s="68">
        <v>9</v>
      </c>
      <c r="L77" s="93">
        <v>180.5</v>
      </c>
      <c r="M77" s="94">
        <v>19</v>
      </c>
      <c r="N77" s="90">
        <f>M77/J77</f>
        <v>19</v>
      </c>
      <c r="O77" s="95">
        <f t="shared" si="4"/>
        <v>9.5</v>
      </c>
      <c r="P77" s="57">
        <v>1959</v>
      </c>
      <c r="Q77" s="58">
        <v>272</v>
      </c>
      <c r="R77" s="96">
        <f t="shared" si="7"/>
        <v>-0.9078611536498213</v>
      </c>
      <c r="S77" s="96">
        <f t="shared" si="8"/>
        <v>-0.9301470588235294</v>
      </c>
      <c r="T77" s="93">
        <v>150577.94</v>
      </c>
      <c r="U77" s="94">
        <v>12359</v>
      </c>
      <c r="V77" s="99">
        <f t="shared" si="9"/>
        <v>12.18366696334655</v>
      </c>
    </row>
    <row r="78" spans="1:22" s="59" customFormat="1" ht="11.25">
      <c r="A78" s="51">
        <v>72</v>
      </c>
      <c r="B78" s="65"/>
      <c r="C78" s="53" t="s">
        <v>118</v>
      </c>
      <c r="D78" s="54" t="s">
        <v>25</v>
      </c>
      <c r="E78" s="111" t="s">
        <v>118</v>
      </c>
      <c r="F78" s="55">
        <v>43532</v>
      </c>
      <c r="G78" s="56" t="s">
        <v>35</v>
      </c>
      <c r="H78" s="67">
        <v>68</v>
      </c>
      <c r="I78" s="67">
        <v>1</v>
      </c>
      <c r="J78" s="87">
        <v>1</v>
      </c>
      <c r="K78" s="68">
        <v>5</v>
      </c>
      <c r="L78" s="93">
        <v>425</v>
      </c>
      <c r="M78" s="94">
        <v>17</v>
      </c>
      <c r="N78" s="90">
        <f>M78/J78</f>
        <v>17</v>
      </c>
      <c r="O78" s="95">
        <f t="shared" si="4"/>
        <v>25</v>
      </c>
      <c r="P78" s="57">
        <v>18087.13</v>
      </c>
      <c r="Q78" s="58">
        <v>834</v>
      </c>
      <c r="R78" s="96">
        <f t="shared" si="7"/>
        <v>-0.9765026292175707</v>
      </c>
      <c r="S78" s="96">
        <f t="shared" si="8"/>
        <v>-0.9796163069544365</v>
      </c>
      <c r="T78" s="93">
        <v>352699.72</v>
      </c>
      <c r="U78" s="94">
        <v>18464</v>
      </c>
      <c r="V78" s="99">
        <f t="shared" si="9"/>
        <v>19.102021230502597</v>
      </c>
    </row>
    <row r="79" spans="1:22" s="59" customFormat="1" ht="11.25">
      <c r="A79" s="51">
        <v>73</v>
      </c>
      <c r="B79" s="65"/>
      <c r="C79" s="61" t="s">
        <v>114</v>
      </c>
      <c r="D79" s="62" t="s">
        <v>25</v>
      </c>
      <c r="E79" s="112" t="s">
        <v>114</v>
      </c>
      <c r="F79" s="63">
        <v>43532</v>
      </c>
      <c r="G79" s="56" t="s">
        <v>106</v>
      </c>
      <c r="H79" s="69">
        <v>233</v>
      </c>
      <c r="I79" s="69">
        <v>1</v>
      </c>
      <c r="J79" s="87">
        <v>1</v>
      </c>
      <c r="K79" s="68">
        <v>5</v>
      </c>
      <c r="L79" s="93">
        <v>40</v>
      </c>
      <c r="M79" s="94">
        <v>4</v>
      </c>
      <c r="N79" s="90">
        <f>M79/J79</f>
        <v>4</v>
      </c>
      <c r="O79" s="95">
        <f t="shared" si="4"/>
        <v>10</v>
      </c>
      <c r="P79" s="57">
        <v>229</v>
      </c>
      <c r="Q79" s="58">
        <v>25</v>
      </c>
      <c r="R79" s="96">
        <f t="shared" si="7"/>
        <v>-0.8253275109170306</v>
      </c>
      <c r="S79" s="96">
        <f t="shared" si="8"/>
        <v>-0.84</v>
      </c>
      <c r="T79" s="97">
        <v>548612.4400000001</v>
      </c>
      <c r="U79" s="98">
        <v>36706</v>
      </c>
      <c r="V79" s="99">
        <f t="shared" si="9"/>
        <v>14.946124339345069</v>
      </c>
    </row>
    <row r="80" spans="20:21" ht="11.25">
      <c r="T80" s="12"/>
      <c r="U80" s="11"/>
    </row>
    <row r="81" spans="20:21" ht="11.25">
      <c r="T81" s="12"/>
      <c r="U81" s="11"/>
    </row>
    <row r="82" spans="20:21" ht="11.25">
      <c r="T82" s="12"/>
      <c r="U82" s="11"/>
    </row>
    <row r="83" spans="20:21" ht="11.25">
      <c r="T83" s="12"/>
      <c r="U83" s="11"/>
    </row>
    <row r="84" spans="20:21" ht="11.25">
      <c r="T84" s="12"/>
      <c r="U84" s="11"/>
    </row>
    <row r="85" spans="20:21" ht="11.25">
      <c r="T85" s="12"/>
      <c r="U85" s="11"/>
    </row>
    <row r="86" spans="20:21" ht="11.25">
      <c r="T86" s="12"/>
      <c r="U86" s="11"/>
    </row>
    <row r="87" spans="20:21" ht="11.25">
      <c r="T87" s="12"/>
      <c r="U87" s="11"/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2019-04-14T06:43:03Z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