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23925" windowHeight="8610" tabRatio="697" activeTab="0"/>
  </bookViews>
  <sheets>
    <sheet name="25-27.1.2019 (hafta sonu)" sheetId="1" r:id="rId1"/>
  </sheets>
  <definedNames>
    <definedName name="Excel_BuiltIn__FilterDatabase" localSheetId="0">'25-27.1.2019 (hafta sonu)'!$A$1:$X$49</definedName>
    <definedName name="_xlnm.Print_Area" localSheetId="0">'25-27.1.2019 (hafta sonu)'!#REF!</definedName>
  </definedNames>
  <calcPr fullCalcOnLoad="1"/>
</workbook>
</file>

<file path=xl/sharedStrings.xml><?xml version="1.0" encoding="utf-8"?>
<sst xmlns="http://schemas.openxmlformats.org/spreadsheetml/2006/main" count="209" uniqueCount="111">
  <si>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</si>
  <si>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</si>
  <si>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</si>
  <si>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</si>
  <si>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</si>
  <si>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</si>
  <si>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</si>
  <si>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</si>
  <si>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</si>
  <si>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</si>
  <si>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</si>
  <si>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</si>
  <si>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</si>
  <si>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</si>
  <si>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</si>
  <si>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</si>
  <si>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</si>
  <si>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</si>
  <si>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</si>
  <si>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</si>
  <si>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</si>
  <si>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</si>
  <si>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</si>
  <si>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UIP TURKEY</t>
  </si>
  <si>
    <t>YENİ</t>
  </si>
  <si>
    <t>15+</t>
  </si>
  <si>
    <t>TME</t>
  </si>
  <si>
    <t>7+13A</t>
  </si>
  <si>
    <t>WARNER BROS. TURKEY</t>
  </si>
  <si>
    <t>7A</t>
  </si>
  <si>
    <t>CHANTIER FILMS</t>
  </si>
  <si>
    <t>G</t>
  </si>
  <si>
    <t>CGVMARS DAĞITIM</t>
  </si>
  <si>
    <t>BİR FİLM</t>
  </si>
  <si>
    <t>7+</t>
  </si>
  <si>
    <t>DERİN FİLM</t>
  </si>
  <si>
    <t>FİLMARTI</t>
  </si>
  <si>
    <t>13+</t>
  </si>
  <si>
    <t>ÖZEN FİLM</t>
  </si>
  <si>
    <t>BS DAĞITIM</t>
  </si>
  <si>
    <t>13+15A</t>
  </si>
  <si>
    <t>MC FİLM</t>
  </si>
  <si>
    <t>18+</t>
  </si>
  <si>
    <t>ZAMAN YOLCULARI</t>
  </si>
  <si>
    <t>ŞEYTAN GEÇİDİ</t>
  </si>
  <si>
    <t>ASLI GİBİDİR</t>
  </si>
  <si>
    <t>ZİFİR-İ AZAP</t>
  </si>
  <si>
    <t>CJET</t>
  </si>
  <si>
    <t>EL UMMAR</t>
  </si>
  <si>
    <t>MÜSLÜM</t>
  </si>
  <si>
    <t>RAFADAN TAYFA</t>
  </si>
  <si>
    <t>BOHEMIAN RHAPSODY</t>
  </si>
  <si>
    <t>KOYVER GİTSİN</t>
  </si>
  <si>
    <t>BİZİ HATIRLA</t>
  </si>
  <si>
    <t>THUGS OF HINDOSTAN</t>
  </si>
  <si>
    <t>HİNDİSTAN EŞKIYALARI</t>
  </si>
  <si>
    <t>YEŞİL REHBER</t>
  </si>
  <si>
    <t>GREEN BOOK</t>
  </si>
  <si>
    <t>HEDEFİM SENSİN</t>
  </si>
  <si>
    <t>BİZİM İÇİN ŞAMPİYON</t>
  </si>
  <si>
    <t>KAFALAR KARIŞIK</t>
  </si>
  <si>
    <t>XIONG CHU MO, BIAN XIN JI</t>
  </si>
  <si>
    <t>AYI KARDEŞLER: EYVAH AYILAR KÜÇÜLDÜ!</t>
  </si>
  <si>
    <t>RUH ÇAĞIRMA SEANSI</t>
  </si>
  <si>
    <t>OUIJA HOUSE</t>
  </si>
  <si>
    <t>BÖRÜ</t>
  </si>
  <si>
    <t>MÜSAADENİZLE BÜYÜKLER</t>
  </si>
  <si>
    <t>TROLLER VE DİNOZORLAR</t>
  </si>
  <si>
    <t>TROLLED</t>
  </si>
  <si>
    <t>MARY POPPINS RETURNS</t>
  </si>
  <si>
    <t>MARY POPPINS: SİHİRLİ DADI</t>
  </si>
  <si>
    <t>AQUAMAN</t>
  </si>
  <si>
    <t>YANGIN YEİ</t>
  </si>
  <si>
    <t>ARAF 2: CİN BEBEK DOĞUYOR</t>
  </si>
  <si>
    <t>WILDLIFE</t>
  </si>
  <si>
    <t>MAŞA İLE KOCA AYI: YEPYENİ MACERALAR</t>
  </si>
  <si>
    <t>MASHA I MEDVED 3</t>
  </si>
  <si>
    <t>SÜPER AYI</t>
  </si>
  <si>
    <t>BEONING</t>
  </si>
  <si>
    <t>ŞÜPHE</t>
  </si>
  <si>
    <t>REPLICAS</t>
  </si>
  <si>
    <t>REPLİKALAR</t>
  </si>
  <si>
    <t>NEREUS</t>
  </si>
  <si>
    <t>LANETLİ SULAR</t>
  </si>
  <si>
    <t>ROBIN HOOD BEGINS</t>
  </si>
  <si>
    <t>ROBIN HOOD</t>
  </si>
  <si>
    <t>RALPH BREAKS THE INTERNET</t>
  </si>
  <si>
    <t>RALP VE İNTERNET</t>
  </si>
  <si>
    <t>CREED 2: EFSANENİN YÜKSELİYOR</t>
  </si>
  <si>
    <t>CREED 2</t>
  </si>
  <si>
    <t>GLASS</t>
  </si>
  <si>
    <t>BORÇ HARÇ</t>
  </si>
  <si>
    <t>ÜÇ HARFLİLER: ADAK</t>
  </si>
  <si>
    <t>XI HA YING XIONG</t>
  </si>
  <si>
    <t>MANBIKI KAZOKU</t>
  </si>
  <si>
    <t xml:space="preserve">CAN DOSTLAR </t>
  </si>
  <si>
    <t>ÇİÇERO</t>
  </si>
  <si>
    <t>LE LIVRE D'IMAGE</t>
  </si>
  <si>
    <t>HODJA FRA PJORT</t>
  </si>
  <si>
    <t>CAN DOSTLAR</t>
  </si>
  <si>
    <t>UÇAN HALI VE KAYIP ELMAS</t>
  </si>
  <si>
    <t>İMGELER VE SZÖCÜKLER</t>
  </si>
  <si>
    <t>ARAKÇILAR</t>
  </si>
  <si>
    <t>25 - 27  OCAK  2019 / 4. VİZYON HAFTASI</t>
  </si>
  <si>
    <t>TIME FREAK</t>
  </si>
  <si>
    <t>CAPHARNAUM</t>
  </si>
  <si>
    <t>KEFERNAHUM</t>
  </si>
  <si>
    <t>THE UPSIDE</t>
  </si>
  <si>
    <t>OLACAK İŞ DEĞİL</t>
  </si>
  <si>
    <t>HOW TO TRAIN YOUR DRAGON: THE HIDDEN WORLD</t>
  </si>
  <si>
    <t>EJDERHANI NASIL EĞİTİRSİN 3</t>
  </si>
</sst>
</file>

<file path=xl/styles.xml><?xml version="1.0" encoding="utf-8"?>
<styleSheet xmlns="http://schemas.openxmlformats.org/spreadsheetml/2006/main">
  <numFmts count="4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 _T_L_-;_-@_-"/>
    <numFmt numFmtId="173" formatCode="_(* #,##0.00_);_(* \(#,##0.00\);_(* \-??_);_(@_)"/>
    <numFmt numFmtId="174" formatCode="d\ mmmm\ yy;@"/>
    <numFmt numFmtId="175" formatCode="_-* #,##0.00&quot; ₺&quot;_-;\-* #,##0.00&quot; ₺&quot;_-;_-* \-??&quot; ₺&quot;_-;_-@_-"/>
    <numFmt numFmtId="176" formatCode="_-* #,##0.00\ _Y_T_L_-;\-* #,##0.00\ _Y_T_L_-;_-* \-??\ _Y_T_L_-;_-@_-"/>
    <numFmt numFmtId="177" formatCode="0\ %"/>
    <numFmt numFmtId="178" formatCode="dd/mm/yyyy"/>
    <numFmt numFmtId="179" formatCode="dd/mm/yy;@"/>
    <numFmt numFmtId="180" formatCode="0\ %\ "/>
    <numFmt numFmtId="181" formatCode="hh:mm:ss\ AM/PM"/>
    <numFmt numFmtId="182" formatCode="_ * #,##0.00_)&quot; TRY&quot;_ ;_ * \(#,##0.00&quot;) TRY&quot;_ ;_ * \-??_)&quot; TRY&quot;_ ;_ @_ "/>
    <numFmt numFmtId="183" formatCode="_-* #,##0.00\ _₺_-;\-* #,##0.00\ _₺_-;_-* \-??\ _₺_-;_-@_-"/>
    <numFmt numFmtId="184" formatCode="dd/mmm"/>
    <numFmt numFmtId="185" formatCode="0.00\ %"/>
    <numFmt numFmtId="186" formatCode="#,##0.00\ \ "/>
    <numFmt numFmtId="187" formatCode="#,##0\ "/>
    <numFmt numFmtId="188" formatCode="#,##0.00\ &quot;TL&quot;"/>
    <numFmt numFmtId="189" formatCode="_ * #,##0.00_)\ &quot;TRY&quot;_ ;_ * \(#,##0.00\)\ &quot;TRY&quot;_ ;_ * &quot;-&quot;??_)\ &quot;TRY&quot;_ ;_ @_ "/>
    <numFmt numFmtId="190" formatCode="#,##0\ \ "/>
    <numFmt numFmtId="191" formatCode="_-* #,##0\ _T_L_-;\-* #,##0\ _T_L_-;_-* &quot;-&quot;??\ _T_L_-;_-@_-"/>
    <numFmt numFmtId="192" formatCode="&quot;Evet&quot;;&quot;Evet&quot;;&quot;Hayır&quot;"/>
    <numFmt numFmtId="193" formatCode="&quot;Doğru&quot;;&quot;Doğru&quot;;&quot;Yanlış&quot;"/>
    <numFmt numFmtId="194" formatCode="&quot;Açık&quot;;&quot;Açık&quot;;&quot;Kapalı&quot;"/>
    <numFmt numFmtId="195" formatCode="[$€-2]\ #,##0.00_);[Red]\([$€-2]\ #,##0.00\)"/>
    <numFmt numFmtId="196" formatCode="mmm/yyyy"/>
  </numFmts>
  <fonts count="87">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color indexed="63"/>
      <name val="Calibri"/>
      <family val="2"/>
    </font>
    <font>
      <sz val="11"/>
      <color indexed="17"/>
      <name val="Calibri"/>
      <family val="2"/>
    </font>
    <font>
      <b/>
      <sz val="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7"/>
      <color indexed="8"/>
      <name val="Calibri"/>
      <family val="2"/>
    </font>
    <font>
      <sz val="7"/>
      <color indexed="23"/>
      <name val="Calibri"/>
      <family val="2"/>
    </font>
    <font>
      <sz val="5"/>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7"/>
      <color theme="1"/>
      <name val="Calibri"/>
      <family val="2"/>
    </font>
    <font>
      <b/>
      <sz val="7"/>
      <color theme="0" tint="-0.4999699890613556"/>
      <name val="Calibri"/>
      <family val="2"/>
    </font>
    <font>
      <sz val="7"/>
      <color theme="0" tint="-0.4999699890613556"/>
      <name val="Calibri"/>
      <family val="2"/>
    </font>
    <font>
      <sz val="5"/>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8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0" fontId="65" fillId="20" borderId="5" applyNumberFormat="0" applyAlignment="0" applyProtection="0"/>
    <xf numFmtId="0" fontId="3" fillId="0" borderId="0">
      <alignment/>
      <protection/>
    </xf>
    <xf numFmtId="0" fontId="30" fillId="21" borderId="0" applyNumberFormat="0" applyBorder="0" applyAlignment="0" applyProtection="0"/>
    <xf numFmtId="0" fontId="66" fillId="22" borderId="6" applyNumberFormat="0" applyAlignment="0" applyProtection="0"/>
    <xf numFmtId="0" fontId="67" fillId="20" borderId="6" applyNumberFormat="0" applyAlignment="0" applyProtection="0"/>
    <xf numFmtId="0" fontId="68" fillId="23" borderId="7" applyNumberFormat="0" applyAlignment="0" applyProtection="0"/>
    <xf numFmtId="0" fontId="69" fillId="24" borderId="0" applyNumberFormat="0" applyBorder="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1" fillId="25" borderId="0" applyNumberFormat="0" applyBorder="0" applyAlignment="0" applyProtection="0"/>
    <xf numFmtId="174"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74" fontId="0" fillId="0" borderId="0">
      <alignment/>
      <protection/>
    </xf>
    <xf numFmtId="0" fontId="0" fillId="0" borderId="0">
      <alignment/>
      <protection/>
    </xf>
    <xf numFmtId="0" fontId="0" fillId="0" borderId="0">
      <alignment/>
      <protection/>
    </xf>
    <xf numFmtId="0" fontId="0" fillId="0" borderId="0">
      <alignment/>
      <protection/>
    </xf>
    <xf numFmtId="174" fontId="3" fillId="0" borderId="0">
      <alignment/>
      <protection/>
    </xf>
    <xf numFmtId="0" fontId="0" fillId="0" borderId="0">
      <alignment/>
      <protection/>
    </xf>
    <xf numFmtId="174" fontId="0" fillId="0" borderId="0">
      <alignment/>
      <protection/>
    </xf>
    <xf numFmtId="0"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0" fontId="0" fillId="0" borderId="0">
      <alignment/>
      <protection/>
    </xf>
    <xf numFmtId="0" fontId="0" fillId="0" borderId="0">
      <alignment/>
      <protection/>
    </xf>
    <xf numFmtId="174" fontId="3" fillId="0" borderId="0">
      <alignment/>
      <protection/>
    </xf>
    <xf numFmtId="174" fontId="3" fillId="0" borderId="0">
      <alignment/>
      <protection/>
    </xf>
    <xf numFmtId="0" fontId="3" fillId="0" borderId="0">
      <alignment/>
      <protection/>
    </xf>
    <xf numFmtId="0" fontId="0" fillId="0" borderId="0">
      <alignment/>
      <protection/>
    </xf>
    <xf numFmtId="174" fontId="0" fillId="0" borderId="0">
      <alignment/>
      <protection/>
    </xf>
    <xf numFmtId="174" fontId="3" fillId="0" borderId="0">
      <alignment/>
      <protection/>
    </xf>
    <xf numFmtId="174" fontId="3" fillId="0" borderId="0">
      <alignment/>
      <protection/>
    </xf>
    <xf numFmtId="0" fontId="0" fillId="26" borderId="8" applyNumberFormat="0" applyFont="0" applyAlignment="0" applyProtection="0"/>
    <xf numFmtId="0" fontId="72" fillId="27" borderId="0" applyNumberFormat="0" applyBorder="0" applyAlignment="0" applyProtection="0"/>
    <xf numFmtId="0" fontId="4" fillId="28" borderId="9">
      <alignment horizontal="center" vertical="center"/>
      <protection/>
    </xf>
    <xf numFmtId="182"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0" fontId="73" fillId="0" borderId="10" applyNumberFormat="0" applyFill="0" applyAlignment="0" applyProtection="0"/>
    <xf numFmtId="0" fontId="74" fillId="0" borderId="0" applyNumberForma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6" fontId="0" fillId="0" borderId="0" applyFill="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cellStyleXfs>
  <cellXfs count="154">
    <xf numFmtId="0" fontId="0" fillId="0" borderId="0" xfId="0" applyAlignment="1">
      <alignment/>
    </xf>
    <xf numFmtId="0" fontId="5" fillId="35" borderId="0" xfId="0" applyFont="1" applyFill="1" applyBorder="1" applyAlignment="1" applyProtection="1">
      <alignment horizontal="right" vertical="center"/>
      <protection/>
    </xf>
    <xf numFmtId="178"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79"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79"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79"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79"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72"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79"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72"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79"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1"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179"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29"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179" fontId="6" fillId="0" borderId="14" xfId="0" applyNumberFormat="1" applyFont="1" applyFill="1" applyBorder="1" applyAlignment="1" applyProtection="1">
      <alignment horizontal="center" vertical="center"/>
      <protection locked="0"/>
    </xf>
    <xf numFmtId="178" fontId="6" fillId="35" borderId="14" xfId="0" applyNumberFormat="1" applyFont="1" applyFill="1" applyBorder="1" applyAlignment="1" applyProtection="1">
      <alignment horizontal="center" vertical="center"/>
      <protection/>
    </xf>
    <xf numFmtId="49" fontId="26" fillId="0" borderId="14" xfId="0" applyNumberFormat="1" applyFont="1" applyFill="1" applyBorder="1" applyAlignment="1">
      <alignment horizontal="left" vertical="center"/>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5" fillId="0" borderId="14" xfId="65" applyNumberFormat="1" applyFont="1" applyFill="1" applyBorder="1" applyAlignment="1" applyProtection="1">
      <alignment horizontal="right" vertical="center"/>
      <protection/>
    </xf>
    <xf numFmtId="3" fontId="75" fillId="0" borderId="14" xfId="65" applyNumberFormat="1" applyFont="1" applyFill="1" applyBorder="1" applyAlignment="1" applyProtection="1">
      <alignment horizontal="right" vertical="center"/>
      <protection/>
    </xf>
    <xf numFmtId="4" fontId="75" fillId="0" borderId="14" xfId="44" applyNumberFormat="1" applyFont="1" applyFill="1" applyBorder="1" applyAlignment="1" applyProtection="1">
      <alignment horizontal="right" vertical="center"/>
      <protection locked="0"/>
    </xf>
    <xf numFmtId="3" fontId="75" fillId="0" borderId="14" xfId="44" applyNumberFormat="1" applyFont="1" applyFill="1" applyBorder="1" applyAlignment="1" applyProtection="1">
      <alignment horizontal="right" vertical="center"/>
      <protection locked="0"/>
    </xf>
    <xf numFmtId="0" fontId="32" fillId="35" borderId="0" xfId="0" applyFont="1" applyFill="1" applyAlignment="1">
      <alignment horizontal="center" vertical="center"/>
    </xf>
    <xf numFmtId="0" fontId="31" fillId="36" borderId="12" xfId="0" applyFont="1" applyFill="1" applyBorder="1" applyAlignment="1" applyProtection="1">
      <alignment horizontal="center"/>
      <protection locked="0"/>
    </xf>
    <xf numFmtId="0" fontId="76" fillId="36" borderId="13" xfId="0" applyNumberFormat="1" applyFont="1" applyFill="1" applyBorder="1" applyAlignment="1" applyProtection="1">
      <alignment horizontal="center" vertical="center" textRotation="90"/>
      <protection locked="0"/>
    </xf>
    <xf numFmtId="0" fontId="77" fillId="35" borderId="0" xfId="0" applyFont="1" applyFill="1" applyAlignment="1">
      <alignment horizontal="center" vertical="center"/>
    </xf>
    <xf numFmtId="0" fontId="78" fillId="35" borderId="0" xfId="0" applyNumberFormat="1" applyFont="1" applyFill="1" applyAlignment="1">
      <alignment horizontal="center" vertical="center"/>
    </xf>
    <xf numFmtId="0" fontId="79" fillId="35" borderId="0" xfId="0" applyFont="1" applyFill="1" applyBorder="1" applyAlignment="1" applyProtection="1">
      <alignment horizontal="center" vertical="center"/>
      <protection locked="0"/>
    </xf>
    <xf numFmtId="0" fontId="80" fillId="36" borderId="12" xfId="0" applyFont="1" applyFill="1" applyBorder="1" applyAlignment="1" applyProtection="1">
      <alignment horizontal="center"/>
      <protection locked="0"/>
    </xf>
    <xf numFmtId="0" fontId="80" fillId="36" borderId="13" xfId="0" applyNumberFormat="1" applyFont="1" applyFill="1" applyBorder="1" applyAlignment="1" applyProtection="1">
      <alignment horizontal="center" vertical="center" textRotation="90"/>
      <protection locked="0"/>
    </xf>
    <xf numFmtId="4" fontId="81" fillId="35" borderId="0" xfId="0" applyNumberFormat="1" applyFont="1" applyFill="1" applyBorder="1" applyAlignment="1" applyProtection="1">
      <alignment horizontal="center" vertical="center"/>
      <protection/>
    </xf>
    <xf numFmtId="0" fontId="82" fillId="0" borderId="14" xfId="0" applyFont="1" applyFill="1" applyBorder="1" applyAlignment="1">
      <alignment horizontal="center" vertical="center"/>
    </xf>
    <xf numFmtId="0" fontId="82" fillId="0" borderId="14"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32" applyNumberFormat="1" applyFont="1" applyFill="1" applyBorder="1" applyAlignment="1" applyProtection="1">
      <alignment vertical="center"/>
      <protection/>
    </xf>
    <xf numFmtId="2" fontId="6" fillId="0" borderId="14" xfId="132"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65" applyNumberFormat="1" applyFont="1" applyFill="1" applyBorder="1" applyAlignment="1" applyProtection="1">
      <alignment horizontal="right" vertical="center"/>
      <protection/>
    </xf>
    <xf numFmtId="3" fontId="23" fillId="0" borderId="14" xfId="65" applyNumberFormat="1" applyFont="1" applyFill="1" applyBorder="1" applyAlignment="1" applyProtection="1">
      <alignment horizontal="right" vertical="center"/>
      <protection/>
    </xf>
    <xf numFmtId="4" fontId="23" fillId="0" borderId="14" xfId="45" applyNumberFormat="1" applyFont="1" applyFill="1" applyBorder="1" applyAlignment="1" applyProtection="1">
      <alignment horizontal="right" vertical="center"/>
      <protection locked="0"/>
    </xf>
    <xf numFmtId="3" fontId="23" fillId="0" borderId="14" xfId="45" applyNumberFormat="1" applyFont="1" applyFill="1" applyBorder="1" applyAlignment="1" applyProtection="1">
      <alignment horizontal="right" vertical="center"/>
      <protection locked="0"/>
    </xf>
    <xf numFmtId="4" fontId="23" fillId="0" borderId="14" xfId="0" applyNumberFormat="1" applyFont="1" applyFill="1" applyBorder="1" applyAlignment="1">
      <alignment horizontal="right" vertical="center"/>
    </xf>
    <xf numFmtId="3" fontId="23" fillId="0" borderId="14" xfId="0" applyNumberFormat="1" applyFont="1" applyFill="1" applyBorder="1" applyAlignment="1">
      <alignment horizontal="right" vertical="center"/>
    </xf>
    <xf numFmtId="179"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179" fontId="6" fillId="0" borderId="14" xfId="0" applyNumberFormat="1" applyFont="1" applyFill="1" applyBorder="1" applyAlignment="1" applyProtection="1">
      <alignment horizontal="center" vertical="center"/>
      <protection locked="0"/>
    </xf>
    <xf numFmtId="0" fontId="83" fillId="0" borderId="14" xfId="0" applyFont="1" applyBorder="1" applyAlignment="1">
      <alignment vertical="center"/>
    </xf>
    <xf numFmtId="0" fontId="83" fillId="0" borderId="14" xfId="0" applyFont="1" applyBorder="1" applyAlignment="1">
      <alignment horizontal="center" vertical="center"/>
    </xf>
    <xf numFmtId="4" fontId="83" fillId="0" borderId="14" xfId="0" applyNumberFormat="1" applyFont="1" applyBorder="1" applyAlignment="1">
      <alignment vertical="center"/>
    </xf>
    <xf numFmtId="3" fontId="83" fillId="0" borderId="14" xfId="0" applyNumberFormat="1" applyFont="1" applyBorder="1" applyAlignment="1">
      <alignment vertical="center"/>
    </xf>
    <xf numFmtId="0" fontId="82" fillId="0" borderId="14" xfId="0" applyFont="1" applyBorder="1" applyAlignment="1">
      <alignment horizontal="center" vertical="center"/>
    </xf>
    <xf numFmtId="4" fontId="75" fillId="35" borderId="14" xfId="0" applyNumberFormat="1" applyFont="1" applyFill="1" applyBorder="1" applyAlignment="1" applyProtection="1">
      <alignment horizontal="right" vertical="center"/>
      <protection/>
    </xf>
    <xf numFmtId="0" fontId="84" fillId="0" borderId="14" xfId="0" applyFont="1" applyFill="1" applyBorder="1" applyAlignment="1">
      <alignment vertical="center"/>
    </xf>
    <xf numFmtId="0" fontId="85" fillId="0" borderId="14" xfId="0" applyFont="1" applyFill="1" applyBorder="1" applyAlignment="1">
      <alignment vertical="center"/>
    </xf>
    <xf numFmtId="181" fontId="28" fillId="0" borderId="14" xfId="0" applyNumberFormat="1" applyFont="1" applyFill="1" applyBorder="1" applyAlignment="1">
      <alignment vertical="center"/>
    </xf>
    <xf numFmtId="0" fontId="86" fillId="0" borderId="14" xfId="0" applyFont="1" applyBorder="1" applyAlignment="1">
      <alignment vertical="center"/>
    </xf>
    <xf numFmtId="0" fontId="28" fillId="0" borderId="14" xfId="0" applyNumberFormat="1" applyFont="1" applyFill="1" applyBorder="1" applyAlignment="1" applyProtection="1">
      <alignment vertical="center"/>
      <protection locked="0"/>
    </xf>
    <xf numFmtId="0" fontId="83" fillId="0" borderId="14" xfId="0" applyFont="1" applyBorder="1" applyAlignment="1">
      <alignment vertical="center"/>
    </xf>
    <xf numFmtId="0" fontId="83" fillId="0" borderId="14" xfId="0" applyFont="1" applyBorder="1" applyAlignment="1">
      <alignment horizontal="center" vertical="center"/>
    </xf>
    <xf numFmtId="4" fontId="83" fillId="0" borderId="14" xfId="0" applyNumberFormat="1" applyFont="1" applyBorder="1" applyAlignment="1">
      <alignment vertical="center"/>
    </xf>
    <xf numFmtId="3" fontId="83" fillId="0" borderId="14" xfId="0" applyNumberFormat="1" applyFont="1" applyBorder="1" applyAlignment="1">
      <alignment vertical="center"/>
    </xf>
    <xf numFmtId="4" fontId="75" fillId="35" borderId="14" xfId="0" applyNumberFormat="1" applyFont="1" applyFill="1" applyBorder="1" applyAlignment="1" applyProtection="1">
      <alignment horizontal="right" vertical="center"/>
      <protection/>
    </xf>
    <xf numFmtId="0" fontId="86" fillId="0" borderId="14" xfId="0" applyFont="1" applyBorder="1" applyAlignment="1">
      <alignment vertical="center"/>
    </xf>
    <xf numFmtId="0" fontId="83" fillId="0" borderId="14" xfId="0" applyFont="1" applyBorder="1" applyAlignment="1">
      <alignment vertical="center"/>
    </xf>
    <xf numFmtId="0" fontId="83" fillId="0" borderId="14" xfId="0" applyFont="1" applyBorder="1" applyAlignment="1">
      <alignment horizontal="center" vertical="center"/>
    </xf>
    <xf numFmtId="4" fontId="83" fillId="0" borderId="14" xfId="0" applyNumberFormat="1" applyFont="1" applyBorder="1" applyAlignment="1">
      <alignment vertical="center"/>
    </xf>
    <xf numFmtId="3" fontId="83" fillId="0" borderId="14" xfId="0" applyNumberFormat="1" applyFont="1" applyBorder="1" applyAlignment="1">
      <alignment vertical="center"/>
    </xf>
    <xf numFmtId="4" fontId="23" fillId="0" borderId="14" xfId="0" applyNumberFormat="1" applyFont="1" applyFill="1" applyBorder="1" applyAlignment="1">
      <alignment horizontal="right" vertical="center"/>
    </xf>
    <xf numFmtId="3" fontId="23" fillId="0" borderId="14" xfId="0" applyNumberFormat="1" applyFont="1" applyFill="1" applyBorder="1" applyAlignment="1">
      <alignment horizontal="right" vertical="center"/>
    </xf>
    <xf numFmtId="179" fontId="6" fillId="0" borderId="14" xfId="0" applyNumberFormat="1" applyFont="1" applyFill="1" applyBorder="1" applyAlignment="1" applyProtection="1">
      <alignment horizontal="center"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0" fontId="83" fillId="0" borderId="14" xfId="0" applyFont="1" applyBorder="1" applyAlignment="1">
      <alignment vertical="center"/>
    </xf>
    <xf numFmtId="0" fontId="83" fillId="0" borderId="14" xfId="0" applyFont="1" applyBorder="1" applyAlignment="1">
      <alignment horizontal="center" vertical="center"/>
    </xf>
    <xf numFmtId="4" fontId="83" fillId="0" borderId="14" xfId="0" applyNumberFormat="1" applyFont="1" applyBorder="1" applyAlignment="1">
      <alignment vertical="center"/>
    </xf>
    <xf numFmtId="3" fontId="83" fillId="0" borderId="14" xfId="0" applyNumberFormat="1" applyFont="1" applyBorder="1" applyAlignment="1">
      <alignment vertical="center"/>
    </xf>
    <xf numFmtId="0" fontId="83" fillId="0" borderId="14" xfId="0" applyFont="1" applyFill="1" applyBorder="1" applyAlignment="1">
      <alignment horizontal="center" vertical="center"/>
    </xf>
    <xf numFmtId="4" fontId="83" fillId="0" borderId="14" xfId="0" applyNumberFormat="1" applyFont="1" applyFill="1" applyBorder="1" applyAlignment="1">
      <alignment vertical="center"/>
    </xf>
    <xf numFmtId="3" fontId="83" fillId="0" borderId="14" xfId="0" applyNumberFormat="1" applyFont="1" applyFill="1" applyBorder="1" applyAlignment="1">
      <alignment vertical="center"/>
    </xf>
    <xf numFmtId="0" fontId="86" fillId="0" borderId="14" xfId="0" applyFont="1" applyBorder="1" applyAlignment="1">
      <alignment vertical="center"/>
    </xf>
    <xf numFmtId="0" fontId="86" fillId="0" borderId="14" xfId="0" applyFont="1" applyFill="1" applyBorder="1" applyAlignment="1">
      <alignment vertical="center"/>
    </xf>
    <xf numFmtId="49" fontId="28" fillId="0" borderId="14" xfId="0" applyNumberFormat="1" applyFont="1" applyFill="1" applyBorder="1" applyAlignment="1">
      <alignment vertical="center"/>
    </xf>
    <xf numFmtId="0" fontId="86" fillId="0" borderId="14" xfId="0" applyFont="1" applyBorder="1" applyAlignment="1">
      <alignment horizontal="center" vertical="center"/>
    </xf>
    <xf numFmtId="0" fontId="86" fillId="0" borderId="14" xfId="0" applyFont="1" applyBorder="1" applyAlignment="1">
      <alignment horizontal="center" vertical="center"/>
    </xf>
    <xf numFmtId="0" fontId="82" fillId="0" borderId="14" xfId="0" applyFont="1" applyBorder="1" applyAlignment="1">
      <alignment horizontal="center" vertical="center"/>
    </xf>
    <xf numFmtId="0" fontId="82" fillId="0" borderId="14" xfId="0" applyFont="1" applyBorder="1" applyAlignment="1">
      <alignment horizontal="center" vertical="center"/>
    </xf>
    <xf numFmtId="0" fontId="82" fillId="0" borderId="14" xfId="0" applyFont="1" applyBorder="1" applyAlignment="1">
      <alignment horizontal="center" vertical="center"/>
    </xf>
    <xf numFmtId="3" fontId="75" fillId="35" borderId="14" xfId="0" applyNumberFormat="1" applyFont="1" applyFill="1" applyBorder="1" applyAlignment="1" applyProtection="1">
      <alignment horizontal="right" vertical="center"/>
      <protection/>
    </xf>
    <xf numFmtId="3" fontId="75" fillId="35" borderId="14" xfId="0" applyNumberFormat="1" applyFont="1" applyFill="1" applyBorder="1" applyAlignment="1" applyProtection="1">
      <alignment horizontal="right" vertical="center"/>
      <protection/>
    </xf>
    <xf numFmtId="0" fontId="21"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1"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cellXfs>
  <cellStyles count="131">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1" xfId="65"/>
    <cellStyle name="Giriş" xfId="66"/>
    <cellStyle name="Hesaplama" xfId="67"/>
    <cellStyle name="İşaretli Hücre" xfId="68"/>
    <cellStyle name="İyi" xfId="69"/>
    <cellStyle name="Followed Hyperlink" xfId="70"/>
    <cellStyle name="Hyperlink" xfId="71"/>
    <cellStyle name="Köprü 2" xfId="72"/>
    <cellStyle name="Kötü" xfId="73"/>
    <cellStyle name="Normal 10" xfId="74"/>
    <cellStyle name="Normal 11" xfId="75"/>
    <cellStyle name="Normal 11 2" xfId="76"/>
    <cellStyle name="Normal 12" xfId="77"/>
    <cellStyle name="Normal 12 2" xfId="78"/>
    <cellStyle name="Normal 2" xfId="79"/>
    <cellStyle name="Normal 2 10 10" xfId="80"/>
    <cellStyle name="Normal 2 10 10 2" xfId="81"/>
    <cellStyle name="Normal 2 2" xfId="82"/>
    <cellStyle name="Normal 2 2 2" xfId="83"/>
    <cellStyle name="Normal 2 2 2 2" xfId="84"/>
    <cellStyle name="Normal 2 2 3" xfId="85"/>
    <cellStyle name="Normal 2 2 4" xfId="86"/>
    <cellStyle name="Normal 2 2 5" xfId="87"/>
    <cellStyle name="Normal 2 2 5 2" xfId="88"/>
    <cellStyle name="Normal 2 3" xfId="89"/>
    <cellStyle name="Normal 2 4" xfId="90"/>
    <cellStyle name="Normal 2 5" xfId="91"/>
    <cellStyle name="Normal 2 5 2" xfId="92"/>
    <cellStyle name="Normal 3" xfId="93"/>
    <cellStyle name="Normal 3 2" xfId="94"/>
    <cellStyle name="Normal 4" xfId="95"/>
    <cellStyle name="Normal 4 2" xfId="96"/>
    <cellStyle name="Normal 5" xfId="97"/>
    <cellStyle name="Normal 5 2" xfId="98"/>
    <cellStyle name="Normal 5 2 2" xfId="99"/>
    <cellStyle name="Normal 5 3" xfId="100"/>
    <cellStyle name="Normal 5 4" xfId="101"/>
    <cellStyle name="Normal 5 5" xfId="102"/>
    <cellStyle name="Normal 6" xfId="103"/>
    <cellStyle name="Normal 6 2" xfId="104"/>
    <cellStyle name="Normal 6 3" xfId="105"/>
    <cellStyle name="Normal 6 4" xfId="106"/>
    <cellStyle name="Normal 7" xfId="107"/>
    <cellStyle name="Normal 7 2" xfId="108"/>
    <cellStyle name="Normal 8" xfId="109"/>
    <cellStyle name="Normal 9" xfId="110"/>
    <cellStyle name="Not" xfId="111"/>
    <cellStyle name="Nötr" xfId="112"/>
    <cellStyle name="Onaylı" xfId="113"/>
    <cellStyle name="Currency" xfId="114"/>
    <cellStyle name="Currency [0]" xfId="115"/>
    <cellStyle name="ParaBirimi 2" xfId="116"/>
    <cellStyle name="ParaBirimi 3" xfId="117"/>
    <cellStyle name="Toplam" xfId="118"/>
    <cellStyle name="Uyarı Metni" xfId="119"/>
    <cellStyle name="Virgül 10" xfId="120"/>
    <cellStyle name="Virgül 2" xfId="121"/>
    <cellStyle name="Virgül 2 2" xfId="122"/>
    <cellStyle name="Virgül 3" xfId="123"/>
    <cellStyle name="Virgül 3 2" xfId="124"/>
    <cellStyle name="Virgül 4" xfId="125"/>
    <cellStyle name="Vurgu1" xfId="126"/>
    <cellStyle name="Vurgu2" xfId="127"/>
    <cellStyle name="Vurgu3" xfId="128"/>
    <cellStyle name="Vurgu4" xfId="129"/>
    <cellStyle name="Vurgu5" xfId="130"/>
    <cellStyle name="Vurgu6" xfId="131"/>
    <cellStyle name="Percent" xfId="132"/>
    <cellStyle name="Yüzde 2" xfId="133"/>
    <cellStyle name="Yüzde 2 2" xfId="134"/>
    <cellStyle name="Yüzde 2 3" xfId="135"/>
    <cellStyle name="Yüzde 2 4" xfId="136"/>
    <cellStyle name="Yüzde 2 4 2" xfId="137"/>
    <cellStyle name="Yüzde 3" xfId="138"/>
    <cellStyle name="Yüzde 4" xfId="139"/>
    <cellStyle name="Yüzde 5" xfId="140"/>
    <cellStyle name="Yüzde 6" xfId="141"/>
    <cellStyle name="Yüzde 6 2" xfId="142"/>
    <cellStyle name="Yüzde 7" xfId="143"/>
    <cellStyle name="Yüzde 7 2"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9"/>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421875" defaultRowHeight="12.75"/>
  <cols>
    <col min="1" max="1" width="2.7109375" style="1" bestFit="1" customWidth="1"/>
    <col min="2" max="2" width="3.28125" style="2" bestFit="1" customWidth="1"/>
    <col min="3" max="3" width="29.8515625" style="3" bestFit="1" customWidth="1"/>
    <col min="4" max="4" width="4.00390625" style="4" bestFit="1" customWidth="1"/>
    <col min="5" max="5" width="18.421875" style="6" bestFit="1" customWidth="1"/>
    <col min="6" max="6" width="5.8515625" style="7" bestFit="1" customWidth="1"/>
    <col min="7" max="7" width="13.57421875" style="8" bestFit="1" customWidth="1"/>
    <col min="8" max="9" width="3.140625" style="9" bestFit="1" customWidth="1"/>
    <col min="10" max="10" width="3.140625" style="82" bestFit="1" customWidth="1"/>
    <col min="11" max="11" width="2.57421875" style="10" bestFit="1" customWidth="1"/>
    <col min="12" max="12" width="7.28125" style="11" bestFit="1" customWidth="1"/>
    <col min="13" max="13" width="4.8515625" style="12" bestFit="1" customWidth="1"/>
    <col min="14" max="14" width="7.28125" style="11" bestFit="1" customWidth="1"/>
    <col min="15" max="15" width="4.8515625" style="12" bestFit="1" customWidth="1"/>
    <col min="16" max="16" width="8.28125" style="13" bestFit="1" customWidth="1"/>
    <col min="17" max="17" width="6.7109375" style="14" bestFit="1" customWidth="1"/>
    <col min="18" max="18" width="8.28125" style="15" bestFit="1" customWidth="1"/>
    <col min="19" max="19" width="5.57421875" style="16" bestFit="1" customWidth="1"/>
    <col min="20" max="20" width="4.28125" style="17" bestFit="1" customWidth="1"/>
    <col min="21" max="21" width="4.28125" style="18" bestFit="1" customWidth="1"/>
    <col min="22" max="22" width="9.00390625" style="13" bestFit="1" customWidth="1"/>
    <col min="23" max="23" width="6.7109375" style="14" bestFit="1" customWidth="1"/>
    <col min="24" max="24" width="4.28125" style="19" bestFit="1" customWidth="1"/>
    <col min="25" max="16384" width="4.421875" style="3" customWidth="1"/>
  </cols>
  <sheetData>
    <row r="1" spans="1:24" s="25" customFormat="1" ht="12.75">
      <c r="A1" s="20"/>
      <c r="B1" s="150" t="s">
        <v>0</v>
      </c>
      <c r="C1" s="150"/>
      <c r="D1" s="21"/>
      <c r="E1" s="22"/>
      <c r="F1" s="23"/>
      <c r="G1" s="22"/>
      <c r="H1" s="24"/>
      <c r="I1" s="74"/>
      <c r="J1" s="77"/>
      <c r="K1" s="24"/>
      <c r="L1" s="151" t="s">
        <v>1</v>
      </c>
      <c r="M1" s="151"/>
      <c r="N1" s="151"/>
      <c r="O1" s="151"/>
      <c r="P1" s="151"/>
      <c r="Q1" s="151"/>
      <c r="R1" s="151"/>
      <c r="S1" s="151"/>
      <c r="T1" s="151"/>
      <c r="U1" s="151"/>
      <c r="V1" s="151"/>
      <c r="W1" s="151"/>
      <c r="X1" s="151"/>
    </row>
    <row r="2" spans="1:24" s="25" customFormat="1" ht="12.75">
      <c r="A2" s="20"/>
      <c r="B2" s="152" t="s">
        <v>2</v>
      </c>
      <c r="C2" s="152"/>
      <c r="D2" s="26"/>
      <c r="E2" s="27"/>
      <c r="F2" s="28"/>
      <c r="G2" s="27"/>
      <c r="H2" s="29"/>
      <c r="I2" s="29"/>
      <c r="J2" s="78"/>
      <c r="K2" s="30"/>
      <c r="L2" s="151"/>
      <c r="M2" s="151"/>
      <c r="N2" s="151"/>
      <c r="O2" s="151"/>
      <c r="P2" s="151"/>
      <c r="Q2" s="151"/>
      <c r="R2" s="151"/>
      <c r="S2" s="151"/>
      <c r="T2" s="151"/>
      <c r="U2" s="151"/>
      <c r="V2" s="151"/>
      <c r="W2" s="151"/>
      <c r="X2" s="151"/>
    </row>
    <row r="3" spans="1:24" s="25" customFormat="1" ht="11.25">
      <c r="A3" s="20"/>
      <c r="B3" s="153" t="s">
        <v>103</v>
      </c>
      <c r="C3" s="153"/>
      <c r="D3" s="31"/>
      <c r="E3" s="32"/>
      <c r="F3" s="33"/>
      <c r="G3" s="32"/>
      <c r="H3" s="34"/>
      <c r="I3" s="34"/>
      <c r="J3" s="79"/>
      <c r="K3" s="34"/>
      <c r="L3" s="151"/>
      <c r="M3" s="151"/>
      <c r="N3" s="151"/>
      <c r="O3" s="151"/>
      <c r="P3" s="151"/>
      <c r="Q3" s="151"/>
      <c r="R3" s="151"/>
      <c r="S3" s="151"/>
      <c r="T3" s="151"/>
      <c r="U3" s="151"/>
      <c r="V3" s="151"/>
      <c r="W3" s="151"/>
      <c r="X3" s="151"/>
    </row>
    <row r="4" spans="1:24" s="41" customFormat="1" ht="11.25">
      <c r="A4" s="35"/>
      <c r="B4" s="36"/>
      <c r="C4" s="37"/>
      <c r="D4" s="38"/>
      <c r="E4" s="37"/>
      <c r="F4" s="39"/>
      <c r="G4" s="40"/>
      <c r="H4" s="40"/>
      <c r="I4" s="75"/>
      <c r="J4" s="80"/>
      <c r="K4" s="40"/>
      <c r="L4" s="149" t="s">
        <v>3</v>
      </c>
      <c r="M4" s="149"/>
      <c r="N4" s="149" t="s">
        <v>4</v>
      </c>
      <c r="O4" s="149"/>
      <c r="P4" s="149" t="s">
        <v>5</v>
      </c>
      <c r="Q4" s="149"/>
      <c r="R4" s="149" t="s">
        <v>6</v>
      </c>
      <c r="S4" s="149"/>
      <c r="T4" s="149"/>
      <c r="U4" s="149"/>
      <c r="V4" s="149" t="s">
        <v>7</v>
      </c>
      <c r="W4" s="149"/>
      <c r="X4" s="149"/>
    </row>
    <row r="5" spans="1:24" s="52" customFormat="1" ht="57.75">
      <c r="A5" s="42"/>
      <c r="B5" s="43"/>
      <c r="C5" s="44" t="s">
        <v>8</v>
      </c>
      <c r="D5" s="45" t="s">
        <v>9</v>
      </c>
      <c r="E5" s="44" t="s">
        <v>10</v>
      </c>
      <c r="F5" s="46" t="s">
        <v>11</v>
      </c>
      <c r="G5" s="47" t="s">
        <v>12</v>
      </c>
      <c r="H5" s="48" t="s">
        <v>13</v>
      </c>
      <c r="I5" s="76" t="s">
        <v>14</v>
      </c>
      <c r="J5" s="81" t="s">
        <v>15</v>
      </c>
      <c r="K5" s="48" t="s">
        <v>16</v>
      </c>
      <c r="L5" s="49" t="s">
        <v>17</v>
      </c>
      <c r="M5" s="50" t="s">
        <v>18</v>
      </c>
      <c r="N5" s="49" t="s">
        <v>17</v>
      </c>
      <c r="O5" s="50" t="s">
        <v>18</v>
      </c>
      <c r="P5" s="49" t="s">
        <v>17</v>
      </c>
      <c r="Q5" s="50" t="s">
        <v>18</v>
      </c>
      <c r="R5" s="49" t="s">
        <v>19</v>
      </c>
      <c r="S5" s="50" t="s">
        <v>20</v>
      </c>
      <c r="T5" s="51" t="s">
        <v>21</v>
      </c>
      <c r="U5" s="51" t="s">
        <v>22</v>
      </c>
      <c r="V5" s="49" t="s">
        <v>17</v>
      </c>
      <c r="W5" s="50" t="s">
        <v>18</v>
      </c>
      <c r="X5" s="51" t="s">
        <v>22</v>
      </c>
    </row>
    <row r="6" ht="11.25">
      <c r="D6" s="5"/>
    </row>
    <row r="7" spans="1:24" s="59" customFormat="1" ht="11.25">
      <c r="A7" s="53">
        <v>1</v>
      </c>
      <c r="B7" s="60" t="s">
        <v>24</v>
      </c>
      <c r="C7" s="55" t="s">
        <v>109</v>
      </c>
      <c r="D7" s="56" t="s">
        <v>34</v>
      </c>
      <c r="E7" s="114" t="s">
        <v>110</v>
      </c>
      <c r="F7" s="57">
        <v>43490</v>
      </c>
      <c r="G7" s="58" t="s">
        <v>23</v>
      </c>
      <c r="H7" s="67">
        <v>323</v>
      </c>
      <c r="I7" s="67">
        <v>323</v>
      </c>
      <c r="J7" s="83">
        <v>335</v>
      </c>
      <c r="K7" s="68">
        <v>1</v>
      </c>
      <c r="L7" s="86">
        <v>884342</v>
      </c>
      <c r="M7" s="87">
        <v>61237</v>
      </c>
      <c r="N7" s="86">
        <v>980910</v>
      </c>
      <c r="O7" s="87">
        <v>67485</v>
      </c>
      <c r="P7" s="86">
        <v>1048924</v>
      </c>
      <c r="Q7" s="87">
        <v>72442</v>
      </c>
      <c r="R7" s="88">
        <f aca="true" t="shared" si="0" ref="R7:R49">L7+N7+P7</f>
        <v>2914176</v>
      </c>
      <c r="S7" s="89">
        <f aca="true" t="shared" si="1" ref="S7:S49">M7+O7+Q7</f>
        <v>201164</v>
      </c>
      <c r="T7" s="90">
        <f aca="true" t="shared" si="2" ref="T7:T49">S7/J7</f>
        <v>600.4895522388059</v>
      </c>
      <c r="U7" s="91">
        <f aca="true" t="shared" si="3" ref="U7:U49">R7/S7</f>
        <v>14.486568173231792</v>
      </c>
      <c r="V7" s="92">
        <v>2914176</v>
      </c>
      <c r="W7" s="93">
        <v>201164</v>
      </c>
      <c r="X7" s="96">
        <f aca="true" t="shared" si="4" ref="X7:X49">V7/W7</f>
        <v>14.486568173231792</v>
      </c>
    </row>
    <row r="8" spans="1:24" s="59" customFormat="1" ht="11.25">
      <c r="A8" s="53">
        <v>2</v>
      </c>
      <c r="B8" s="60" t="s">
        <v>24</v>
      </c>
      <c r="C8" s="113" t="s">
        <v>95</v>
      </c>
      <c r="D8" s="142" t="s">
        <v>31</v>
      </c>
      <c r="E8" s="115" t="s">
        <v>99</v>
      </c>
      <c r="F8" s="57">
        <v>43483</v>
      </c>
      <c r="G8" s="117" t="s">
        <v>47</v>
      </c>
      <c r="H8" s="118">
        <v>353</v>
      </c>
      <c r="I8" s="118">
        <v>373</v>
      </c>
      <c r="J8" s="144">
        <v>386</v>
      </c>
      <c r="K8" s="118">
        <v>2</v>
      </c>
      <c r="L8" s="119">
        <v>747421</v>
      </c>
      <c r="M8" s="120">
        <v>55983</v>
      </c>
      <c r="N8" s="119">
        <v>911134</v>
      </c>
      <c r="O8" s="120">
        <v>66946</v>
      </c>
      <c r="P8" s="119">
        <v>1052903</v>
      </c>
      <c r="Q8" s="120">
        <v>77216</v>
      </c>
      <c r="R8" s="88">
        <f t="shared" si="0"/>
        <v>2711458</v>
      </c>
      <c r="S8" s="89">
        <f t="shared" si="1"/>
        <v>200145</v>
      </c>
      <c r="T8" s="90">
        <f t="shared" si="2"/>
        <v>518.5103626943005</v>
      </c>
      <c r="U8" s="91">
        <f t="shared" si="3"/>
        <v>13.547468085637913</v>
      </c>
      <c r="V8" s="121">
        <v>8605036</v>
      </c>
      <c r="W8" s="147">
        <v>669011</v>
      </c>
      <c r="X8" s="96">
        <f t="shared" si="4"/>
        <v>12.862323638923725</v>
      </c>
    </row>
    <row r="9" spans="1:24" s="59" customFormat="1" ht="11.25">
      <c r="A9" s="53">
        <v>3</v>
      </c>
      <c r="B9" s="54"/>
      <c r="C9" s="113" t="s">
        <v>96</v>
      </c>
      <c r="D9" s="142" t="s">
        <v>37</v>
      </c>
      <c r="E9" s="122" t="s">
        <v>96</v>
      </c>
      <c r="F9" s="57">
        <v>43483</v>
      </c>
      <c r="G9" s="58" t="s">
        <v>32</v>
      </c>
      <c r="H9" s="118">
        <v>381</v>
      </c>
      <c r="I9" s="118">
        <v>381</v>
      </c>
      <c r="J9" s="144">
        <v>440</v>
      </c>
      <c r="K9" s="118">
        <v>1</v>
      </c>
      <c r="L9" s="119">
        <v>493170.31</v>
      </c>
      <c r="M9" s="120">
        <v>34245</v>
      </c>
      <c r="N9" s="119">
        <v>701378.61</v>
      </c>
      <c r="O9" s="120">
        <v>47617</v>
      </c>
      <c r="P9" s="119">
        <v>859041.26</v>
      </c>
      <c r="Q9" s="120">
        <v>58744</v>
      </c>
      <c r="R9" s="88">
        <f t="shared" si="0"/>
        <v>2053590.18</v>
      </c>
      <c r="S9" s="89">
        <f t="shared" si="1"/>
        <v>140606</v>
      </c>
      <c r="T9" s="90">
        <f t="shared" si="2"/>
        <v>319.5590909090909</v>
      </c>
      <c r="U9" s="91">
        <f t="shared" si="3"/>
        <v>14.605281282448829</v>
      </c>
      <c r="V9" s="92">
        <v>6124101.49</v>
      </c>
      <c r="W9" s="93">
        <v>443456</v>
      </c>
      <c r="X9" s="96">
        <f t="shared" si="4"/>
        <v>13.809941662757975</v>
      </c>
    </row>
    <row r="10" spans="1:24" s="59" customFormat="1" ht="11.25">
      <c r="A10" s="53">
        <v>4</v>
      </c>
      <c r="B10" s="54"/>
      <c r="C10" s="55" t="s">
        <v>59</v>
      </c>
      <c r="D10" s="56" t="s">
        <v>34</v>
      </c>
      <c r="E10" s="114" t="s">
        <v>59</v>
      </c>
      <c r="F10" s="57">
        <v>43441</v>
      </c>
      <c r="G10" s="58" t="s">
        <v>47</v>
      </c>
      <c r="H10" s="67">
        <v>359</v>
      </c>
      <c r="I10" s="67">
        <v>318</v>
      </c>
      <c r="J10" s="83">
        <v>325</v>
      </c>
      <c r="K10" s="68">
        <v>8</v>
      </c>
      <c r="L10" s="86">
        <v>362752</v>
      </c>
      <c r="M10" s="87">
        <v>25832</v>
      </c>
      <c r="N10" s="86">
        <v>456863</v>
      </c>
      <c r="O10" s="87">
        <v>31476</v>
      </c>
      <c r="P10" s="86">
        <v>581650</v>
      </c>
      <c r="Q10" s="87">
        <v>39928</v>
      </c>
      <c r="R10" s="88">
        <f t="shared" si="0"/>
        <v>1401265</v>
      </c>
      <c r="S10" s="89">
        <f t="shared" si="1"/>
        <v>97236</v>
      </c>
      <c r="T10" s="90">
        <f t="shared" si="2"/>
        <v>299.1876923076923</v>
      </c>
      <c r="U10" s="91">
        <f t="shared" si="3"/>
        <v>14.41096918836645</v>
      </c>
      <c r="V10" s="92">
        <v>31382467</v>
      </c>
      <c r="W10" s="93">
        <v>2365182</v>
      </c>
      <c r="X10" s="96">
        <f t="shared" si="4"/>
        <v>13.268520984854442</v>
      </c>
    </row>
    <row r="11" spans="1:24" s="59" customFormat="1" ht="11.25">
      <c r="A11" s="53">
        <v>5</v>
      </c>
      <c r="B11" s="54"/>
      <c r="C11" s="55" t="s">
        <v>86</v>
      </c>
      <c r="D11" s="56" t="s">
        <v>34</v>
      </c>
      <c r="E11" s="114" t="s">
        <v>87</v>
      </c>
      <c r="F11" s="57">
        <v>39824</v>
      </c>
      <c r="G11" s="58" t="s">
        <v>23</v>
      </c>
      <c r="H11" s="67">
        <v>291</v>
      </c>
      <c r="I11" s="67">
        <v>294</v>
      </c>
      <c r="J11" s="83">
        <v>294</v>
      </c>
      <c r="K11" s="68">
        <v>3</v>
      </c>
      <c r="L11" s="86">
        <v>345707</v>
      </c>
      <c r="M11" s="87">
        <v>24122</v>
      </c>
      <c r="N11" s="86">
        <v>389788</v>
      </c>
      <c r="O11" s="87">
        <v>26564</v>
      </c>
      <c r="P11" s="86">
        <v>447893</v>
      </c>
      <c r="Q11" s="87">
        <v>30778</v>
      </c>
      <c r="R11" s="88">
        <f t="shared" si="0"/>
        <v>1183388</v>
      </c>
      <c r="S11" s="89">
        <f t="shared" si="1"/>
        <v>81464</v>
      </c>
      <c r="T11" s="90">
        <f t="shared" si="2"/>
        <v>277.08843537414964</v>
      </c>
      <c r="U11" s="91">
        <f t="shared" si="3"/>
        <v>14.526514779534518</v>
      </c>
      <c r="V11" s="92">
        <v>7167836</v>
      </c>
      <c r="W11" s="93">
        <v>524306</v>
      </c>
      <c r="X11" s="96">
        <f t="shared" si="4"/>
        <v>13.671092835100113</v>
      </c>
    </row>
    <row r="12" spans="1:24" s="59" customFormat="1" ht="11.25">
      <c r="A12" s="53">
        <v>6</v>
      </c>
      <c r="B12" s="54"/>
      <c r="C12" s="113" t="s">
        <v>90</v>
      </c>
      <c r="D12" s="142" t="s">
        <v>25</v>
      </c>
      <c r="E12" s="139" t="s">
        <v>90</v>
      </c>
      <c r="F12" s="105">
        <v>43483</v>
      </c>
      <c r="G12" s="104" t="s">
        <v>23</v>
      </c>
      <c r="H12" s="107">
        <v>148</v>
      </c>
      <c r="I12" s="107">
        <v>149</v>
      </c>
      <c r="J12" s="110">
        <v>149</v>
      </c>
      <c r="K12" s="107">
        <v>2</v>
      </c>
      <c r="L12" s="108">
        <v>251882</v>
      </c>
      <c r="M12" s="109">
        <v>14833</v>
      </c>
      <c r="N12" s="108">
        <v>356847</v>
      </c>
      <c r="O12" s="109">
        <v>18911</v>
      </c>
      <c r="P12" s="108">
        <v>364667</v>
      </c>
      <c r="Q12" s="109">
        <v>21326</v>
      </c>
      <c r="R12" s="88">
        <f t="shared" si="0"/>
        <v>973396</v>
      </c>
      <c r="S12" s="89">
        <f t="shared" si="1"/>
        <v>55070</v>
      </c>
      <c r="T12" s="90">
        <f t="shared" si="2"/>
        <v>369.5973154362416</v>
      </c>
      <c r="U12" s="91">
        <f t="shared" si="3"/>
        <v>17.675612856364626</v>
      </c>
      <c r="V12" s="127">
        <v>3137441</v>
      </c>
      <c r="W12" s="128">
        <v>192050</v>
      </c>
      <c r="X12" s="96">
        <f t="shared" si="4"/>
        <v>16.33658422285863</v>
      </c>
    </row>
    <row r="13" spans="1:24" s="59" customFormat="1" ht="11.25">
      <c r="A13" s="53">
        <v>7</v>
      </c>
      <c r="B13" s="66"/>
      <c r="C13" s="61" t="s">
        <v>71</v>
      </c>
      <c r="D13" s="62" t="s">
        <v>27</v>
      </c>
      <c r="E13" s="116" t="s">
        <v>71</v>
      </c>
      <c r="F13" s="63">
        <v>43462</v>
      </c>
      <c r="G13" s="58" t="s">
        <v>28</v>
      </c>
      <c r="H13" s="69">
        <v>340</v>
      </c>
      <c r="I13" s="69">
        <v>212</v>
      </c>
      <c r="J13" s="83">
        <v>212</v>
      </c>
      <c r="K13" s="68">
        <v>5</v>
      </c>
      <c r="L13" s="86">
        <v>203969</v>
      </c>
      <c r="M13" s="87">
        <v>12799</v>
      </c>
      <c r="N13" s="86">
        <v>238674</v>
      </c>
      <c r="O13" s="87">
        <v>14286</v>
      </c>
      <c r="P13" s="86">
        <v>304214</v>
      </c>
      <c r="Q13" s="87">
        <v>18661</v>
      </c>
      <c r="R13" s="88">
        <f t="shared" si="0"/>
        <v>746857</v>
      </c>
      <c r="S13" s="89">
        <f t="shared" si="1"/>
        <v>45746</v>
      </c>
      <c r="T13" s="90">
        <f t="shared" si="2"/>
        <v>215.78301886792454</v>
      </c>
      <c r="U13" s="91">
        <f t="shared" si="3"/>
        <v>16.32617059415031</v>
      </c>
      <c r="V13" s="94">
        <v>16256993</v>
      </c>
      <c r="W13" s="95">
        <v>1026866</v>
      </c>
      <c r="X13" s="96">
        <f t="shared" si="4"/>
        <v>15.831659632318141</v>
      </c>
    </row>
    <row r="14" spans="1:24" s="59" customFormat="1" ht="11.25">
      <c r="A14" s="53">
        <v>8</v>
      </c>
      <c r="B14" s="60" t="s">
        <v>24</v>
      </c>
      <c r="C14" s="113" t="s">
        <v>45</v>
      </c>
      <c r="D14" s="142" t="s">
        <v>34</v>
      </c>
      <c r="E14" s="122" t="s">
        <v>45</v>
      </c>
      <c r="F14" s="57">
        <v>43490</v>
      </c>
      <c r="G14" s="58" t="s">
        <v>32</v>
      </c>
      <c r="H14" s="118">
        <v>303</v>
      </c>
      <c r="I14" s="118">
        <v>303</v>
      </c>
      <c r="J14" s="144">
        <v>303</v>
      </c>
      <c r="K14" s="118">
        <v>1</v>
      </c>
      <c r="L14" s="119">
        <v>167035.85</v>
      </c>
      <c r="M14" s="120">
        <v>11603</v>
      </c>
      <c r="N14" s="119">
        <v>200052.87</v>
      </c>
      <c r="O14" s="120">
        <v>13653</v>
      </c>
      <c r="P14" s="119">
        <v>254877.13</v>
      </c>
      <c r="Q14" s="120">
        <v>17491</v>
      </c>
      <c r="R14" s="88">
        <f t="shared" si="0"/>
        <v>621965.85</v>
      </c>
      <c r="S14" s="89">
        <f t="shared" si="1"/>
        <v>42747</v>
      </c>
      <c r="T14" s="90">
        <f t="shared" si="2"/>
        <v>141.07920792079207</v>
      </c>
      <c r="U14" s="91">
        <f t="shared" si="3"/>
        <v>14.549929819636466</v>
      </c>
      <c r="V14" s="92">
        <v>624227.15</v>
      </c>
      <c r="W14" s="93">
        <v>42892</v>
      </c>
      <c r="X14" s="96">
        <f t="shared" si="4"/>
        <v>14.553463349808823</v>
      </c>
    </row>
    <row r="15" spans="1:24" s="59" customFormat="1" ht="11.25">
      <c r="A15" s="53">
        <v>9</v>
      </c>
      <c r="B15" s="66"/>
      <c r="C15" s="113" t="s">
        <v>92</v>
      </c>
      <c r="D15" s="142" t="s">
        <v>25</v>
      </c>
      <c r="E15" s="115" t="s">
        <v>92</v>
      </c>
      <c r="F15" s="63">
        <v>43483</v>
      </c>
      <c r="G15" s="58" t="s">
        <v>26</v>
      </c>
      <c r="H15" s="118">
        <v>301</v>
      </c>
      <c r="I15" s="118">
        <v>264</v>
      </c>
      <c r="J15" s="144">
        <v>264</v>
      </c>
      <c r="K15" s="118">
        <v>2</v>
      </c>
      <c r="L15" s="119">
        <v>135259.24</v>
      </c>
      <c r="M15" s="120">
        <v>9816</v>
      </c>
      <c r="N15" s="119">
        <v>149187.13</v>
      </c>
      <c r="O15" s="120">
        <v>10749</v>
      </c>
      <c r="P15" s="119">
        <v>230982.7</v>
      </c>
      <c r="Q15" s="120">
        <v>16446</v>
      </c>
      <c r="R15" s="88">
        <f t="shared" si="0"/>
        <v>515429.07</v>
      </c>
      <c r="S15" s="89">
        <f t="shared" si="1"/>
        <v>37011</v>
      </c>
      <c r="T15" s="90">
        <f t="shared" si="2"/>
        <v>140.1931818181818</v>
      </c>
      <c r="U15" s="91">
        <f t="shared" si="3"/>
        <v>13.926375131717597</v>
      </c>
      <c r="V15" s="94">
        <v>2273141.89</v>
      </c>
      <c r="W15" s="95">
        <v>170708</v>
      </c>
      <c r="X15" s="96">
        <f t="shared" si="4"/>
        <v>13.31596580125126</v>
      </c>
    </row>
    <row r="16" spans="1:24" s="59" customFormat="1" ht="11.25">
      <c r="A16" s="53">
        <v>10</v>
      </c>
      <c r="B16" s="66"/>
      <c r="C16" s="113" t="s">
        <v>91</v>
      </c>
      <c r="D16" s="143" t="s">
        <v>27</v>
      </c>
      <c r="E16" s="139" t="s">
        <v>91</v>
      </c>
      <c r="F16" s="103">
        <v>43483</v>
      </c>
      <c r="G16" s="106" t="s">
        <v>26</v>
      </c>
      <c r="H16" s="107">
        <v>312</v>
      </c>
      <c r="I16" s="107">
        <v>269</v>
      </c>
      <c r="J16" s="110">
        <v>269</v>
      </c>
      <c r="K16" s="107">
        <v>2</v>
      </c>
      <c r="L16" s="108">
        <v>131398.92</v>
      </c>
      <c r="M16" s="109">
        <v>9695</v>
      </c>
      <c r="N16" s="108">
        <v>144396.97</v>
      </c>
      <c r="O16" s="109">
        <v>10596</v>
      </c>
      <c r="P16" s="108">
        <v>193394.69</v>
      </c>
      <c r="Q16" s="109">
        <v>14126</v>
      </c>
      <c r="R16" s="88">
        <f t="shared" si="0"/>
        <v>469190.58</v>
      </c>
      <c r="S16" s="89">
        <f t="shared" si="1"/>
        <v>34417</v>
      </c>
      <c r="T16" s="90">
        <f t="shared" si="2"/>
        <v>127.94423791821562</v>
      </c>
      <c r="U16" s="91">
        <f t="shared" si="3"/>
        <v>13.63252404335067</v>
      </c>
      <c r="V16" s="111">
        <v>2454981.46</v>
      </c>
      <c r="W16" s="148">
        <v>188223</v>
      </c>
      <c r="X16" s="96">
        <f t="shared" si="4"/>
        <v>13.042940873325788</v>
      </c>
    </row>
    <row r="17" spans="1:24" s="59" customFormat="1" ht="11.25">
      <c r="A17" s="53">
        <v>11</v>
      </c>
      <c r="B17" s="54"/>
      <c r="C17" s="55" t="s">
        <v>58</v>
      </c>
      <c r="D17" s="56" t="s">
        <v>27</v>
      </c>
      <c r="E17" s="114" t="s">
        <v>58</v>
      </c>
      <c r="F17" s="57">
        <v>43434</v>
      </c>
      <c r="G17" s="58" t="s">
        <v>47</v>
      </c>
      <c r="H17" s="67">
        <v>392</v>
      </c>
      <c r="I17" s="67">
        <v>71</v>
      </c>
      <c r="J17" s="83">
        <v>73</v>
      </c>
      <c r="K17" s="68">
        <v>9</v>
      </c>
      <c r="L17" s="86">
        <v>41378</v>
      </c>
      <c r="M17" s="87">
        <v>2815</v>
      </c>
      <c r="N17" s="86">
        <v>53298</v>
      </c>
      <c r="O17" s="87">
        <v>3451</v>
      </c>
      <c r="P17" s="86">
        <v>74477</v>
      </c>
      <c r="Q17" s="87">
        <v>4820</v>
      </c>
      <c r="R17" s="88">
        <f t="shared" si="0"/>
        <v>169153</v>
      </c>
      <c r="S17" s="89">
        <f t="shared" si="1"/>
        <v>11086</v>
      </c>
      <c r="T17" s="90">
        <f t="shared" si="2"/>
        <v>151.86301369863014</v>
      </c>
      <c r="U17" s="91">
        <f t="shared" si="3"/>
        <v>15.258253653256359</v>
      </c>
      <c r="V17" s="92">
        <v>24894658</v>
      </c>
      <c r="W17" s="93">
        <v>1878389</v>
      </c>
      <c r="X17" s="96">
        <f t="shared" si="4"/>
        <v>13.253196222933589</v>
      </c>
    </row>
    <row r="18" spans="1:24" s="59" customFormat="1" ht="11.25">
      <c r="A18" s="53">
        <v>12</v>
      </c>
      <c r="B18" s="54"/>
      <c r="C18" s="55" t="s">
        <v>76</v>
      </c>
      <c r="D18" s="56" t="s">
        <v>31</v>
      </c>
      <c r="E18" s="114" t="s">
        <v>75</v>
      </c>
      <c r="F18" s="57">
        <v>43469</v>
      </c>
      <c r="G18" s="58" t="s">
        <v>32</v>
      </c>
      <c r="H18" s="67">
        <v>352</v>
      </c>
      <c r="I18" s="67">
        <v>78</v>
      </c>
      <c r="J18" s="83">
        <v>78</v>
      </c>
      <c r="K18" s="68">
        <v>4</v>
      </c>
      <c r="L18" s="86">
        <v>34252.8</v>
      </c>
      <c r="M18" s="87">
        <v>2590</v>
      </c>
      <c r="N18" s="86">
        <v>46178.8</v>
      </c>
      <c r="O18" s="87">
        <v>3260</v>
      </c>
      <c r="P18" s="86">
        <v>68546.17</v>
      </c>
      <c r="Q18" s="87">
        <v>4841</v>
      </c>
      <c r="R18" s="88">
        <f t="shared" si="0"/>
        <v>148977.77000000002</v>
      </c>
      <c r="S18" s="89">
        <f t="shared" si="1"/>
        <v>10691</v>
      </c>
      <c r="T18" s="90">
        <f t="shared" si="2"/>
        <v>137.06410256410257</v>
      </c>
      <c r="U18" s="91">
        <f t="shared" si="3"/>
        <v>13.934876999345246</v>
      </c>
      <c r="V18" s="92">
        <v>3014416.43</v>
      </c>
      <c r="W18" s="93">
        <v>237047</v>
      </c>
      <c r="X18" s="96">
        <f t="shared" si="4"/>
        <v>12.716534822208255</v>
      </c>
    </row>
    <row r="19" spans="1:24" s="59" customFormat="1" ht="11.25">
      <c r="A19" s="53">
        <v>13</v>
      </c>
      <c r="B19" s="60" t="s">
        <v>24</v>
      </c>
      <c r="C19" s="61" t="s">
        <v>107</v>
      </c>
      <c r="D19" s="62" t="s">
        <v>37</v>
      </c>
      <c r="E19" s="116" t="s">
        <v>108</v>
      </c>
      <c r="F19" s="63">
        <v>43521</v>
      </c>
      <c r="G19" s="58" t="s">
        <v>30</v>
      </c>
      <c r="H19" s="69">
        <v>68</v>
      </c>
      <c r="I19" s="85">
        <v>68</v>
      </c>
      <c r="J19" s="84">
        <v>68</v>
      </c>
      <c r="K19" s="68">
        <v>1</v>
      </c>
      <c r="L19" s="86">
        <v>45544.18</v>
      </c>
      <c r="M19" s="87">
        <v>2621</v>
      </c>
      <c r="N19" s="86">
        <v>64045</v>
      </c>
      <c r="O19" s="87">
        <v>3602</v>
      </c>
      <c r="P19" s="86">
        <v>75075.11</v>
      </c>
      <c r="Q19" s="87">
        <v>4260</v>
      </c>
      <c r="R19" s="88">
        <f t="shared" si="0"/>
        <v>184664.28999999998</v>
      </c>
      <c r="S19" s="89">
        <f t="shared" si="1"/>
        <v>10483</v>
      </c>
      <c r="T19" s="90">
        <f t="shared" si="2"/>
        <v>154.16176470588235</v>
      </c>
      <c r="U19" s="91">
        <f t="shared" si="3"/>
        <v>17.615595726414192</v>
      </c>
      <c r="V19" s="99">
        <v>184664.29</v>
      </c>
      <c r="W19" s="100">
        <v>10483</v>
      </c>
      <c r="X19" s="96">
        <f t="shared" si="4"/>
        <v>17.615595726414195</v>
      </c>
    </row>
    <row r="20" spans="1:24" s="59" customFormat="1" ht="11.25">
      <c r="A20" s="53">
        <v>14</v>
      </c>
      <c r="B20" s="54"/>
      <c r="C20" s="113" t="s">
        <v>98</v>
      </c>
      <c r="D20" s="142" t="s">
        <v>29</v>
      </c>
      <c r="E20" s="122" t="s">
        <v>100</v>
      </c>
      <c r="F20" s="129">
        <v>43483</v>
      </c>
      <c r="G20" s="123" t="s">
        <v>33</v>
      </c>
      <c r="H20" s="124">
        <v>133</v>
      </c>
      <c r="I20" s="124">
        <v>89</v>
      </c>
      <c r="J20" s="145">
        <v>89</v>
      </c>
      <c r="K20" s="124">
        <v>2</v>
      </c>
      <c r="L20" s="125">
        <v>32113.68</v>
      </c>
      <c r="M20" s="126">
        <v>2494</v>
      </c>
      <c r="N20" s="125">
        <v>35885.89</v>
      </c>
      <c r="O20" s="126">
        <v>2779</v>
      </c>
      <c r="P20" s="125">
        <v>52396.78</v>
      </c>
      <c r="Q20" s="126">
        <v>3913</v>
      </c>
      <c r="R20" s="88">
        <f t="shared" si="0"/>
        <v>120396.35</v>
      </c>
      <c r="S20" s="89">
        <f t="shared" si="1"/>
        <v>9186</v>
      </c>
      <c r="T20" s="90">
        <f t="shared" si="2"/>
        <v>103.21348314606742</v>
      </c>
      <c r="U20" s="91">
        <f t="shared" si="3"/>
        <v>13.106504463313739</v>
      </c>
      <c r="V20" s="130">
        <v>648254.35</v>
      </c>
      <c r="W20" s="131">
        <v>51495</v>
      </c>
      <c r="X20" s="96">
        <f t="shared" si="4"/>
        <v>12.588685309253325</v>
      </c>
    </row>
    <row r="21" spans="1:24" s="59" customFormat="1" ht="11.25">
      <c r="A21" s="53">
        <v>15</v>
      </c>
      <c r="B21" s="54"/>
      <c r="C21" s="55" t="s">
        <v>49</v>
      </c>
      <c r="D21" s="56" t="s">
        <v>37</v>
      </c>
      <c r="E21" s="114" t="s">
        <v>49</v>
      </c>
      <c r="F21" s="57">
        <v>43399</v>
      </c>
      <c r="G21" s="58" t="s">
        <v>32</v>
      </c>
      <c r="H21" s="67">
        <v>411</v>
      </c>
      <c r="I21" s="67">
        <v>37</v>
      </c>
      <c r="J21" s="83">
        <v>37</v>
      </c>
      <c r="K21" s="68">
        <v>14</v>
      </c>
      <c r="L21" s="86">
        <v>15964.77</v>
      </c>
      <c r="M21" s="87">
        <v>1439</v>
      </c>
      <c r="N21" s="86">
        <v>18188.54</v>
      </c>
      <c r="O21" s="87">
        <v>1542</v>
      </c>
      <c r="P21" s="86">
        <v>32656.5</v>
      </c>
      <c r="Q21" s="87">
        <v>2964</v>
      </c>
      <c r="R21" s="88">
        <f t="shared" si="0"/>
        <v>66809.81</v>
      </c>
      <c r="S21" s="89">
        <f t="shared" si="1"/>
        <v>5945</v>
      </c>
      <c r="T21" s="90">
        <f t="shared" si="2"/>
        <v>160.67567567567568</v>
      </c>
      <c r="U21" s="91">
        <f t="shared" si="3"/>
        <v>11.237983179142136</v>
      </c>
      <c r="V21" s="92">
        <v>84167801.04</v>
      </c>
      <c r="W21" s="93">
        <v>6432431</v>
      </c>
      <c r="X21" s="96">
        <f t="shared" si="4"/>
        <v>13.084913159581504</v>
      </c>
    </row>
    <row r="22" spans="1:24" s="59" customFormat="1" ht="11.25">
      <c r="A22" s="53">
        <v>16</v>
      </c>
      <c r="B22" s="60" t="s">
        <v>24</v>
      </c>
      <c r="C22" s="55" t="s">
        <v>105</v>
      </c>
      <c r="D22" s="56" t="s">
        <v>37</v>
      </c>
      <c r="E22" s="114" t="s">
        <v>106</v>
      </c>
      <c r="F22" s="57">
        <v>43490</v>
      </c>
      <c r="G22" s="58" t="s">
        <v>39</v>
      </c>
      <c r="H22" s="67">
        <v>25</v>
      </c>
      <c r="I22" s="67">
        <v>25</v>
      </c>
      <c r="J22" s="83">
        <v>25</v>
      </c>
      <c r="K22" s="68">
        <v>1</v>
      </c>
      <c r="L22" s="86">
        <v>17209.24</v>
      </c>
      <c r="M22" s="87">
        <v>1193</v>
      </c>
      <c r="N22" s="86">
        <v>23087.08</v>
      </c>
      <c r="O22" s="87">
        <v>1564</v>
      </c>
      <c r="P22" s="86">
        <v>23596.53</v>
      </c>
      <c r="Q22" s="87">
        <v>1669</v>
      </c>
      <c r="R22" s="88">
        <f t="shared" si="0"/>
        <v>63892.850000000006</v>
      </c>
      <c r="S22" s="89">
        <f t="shared" si="1"/>
        <v>4426</v>
      </c>
      <c r="T22" s="90">
        <f t="shared" si="2"/>
        <v>177.04</v>
      </c>
      <c r="U22" s="91">
        <f t="shared" si="3"/>
        <v>14.435799819249889</v>
      </c>
      <c r="V22" s="72">
        <v>80166.94</v>
      </c>
      <c r="W22" s="73">
        <v>5992</v>
      </c>
      <c r="X22" s="96">
        <f t="shared" si="4"/>
        <v>13.378995327102803</v>
      </c>
    </row>
    <row r="23" spans="1:24" s="59" customFormat="1" ht="11.25">
      <c r="A23" s="53">
        <v>17</v>
      </c>
      <c r="B23" s="54"/>
      <c r="C23" s="55" t="s">
        <v>65</v>
      </c>
      <c r="D23" s="56" t="s">
        <v>27</v>
      </c>
      <c r="E23" s="114" t="s">
        <v>65</v>
      </c>
      <c r="F23" s="57">
        <v>43462</v>
      </c>
      <c r="G23" s="58" t="s">
        <v>32</v>
      </c>
      <c r="H23" s="67">
        <v>379</v>
      </c>
      <c r="I23" s="67">
        <v>31</v>
      </c>
      <c r="J23" s="83">
        <v>31</v>
      </c>
      <c r="K23" s="68">
        <v>5</v>
      </c>
      <c r="L23" s="86">
        <v>13208.19</v>
      </c>
      <c r="M23" s="87">
        <v>893</v>
      </c>
      <c r="N23" s="86">
        <v>19068.02</v>
      </c>
      <c r="O23" s="87">
        <v>1254</v>
      </c>
      <c r="P23" s="86">
        <v>20152.96</v>
      </c>
      <c r="Q23" s="87">
        <v>1302</v>
      </c>
      <c r="R23" s="88">
        <f t="shared" si="0"/>
        <v>52429.17</v>
      </c>
      <c r="S23" s="89">
        <f t="shared" si="1"/>
        <v>3449</v>
      </c>
      <c r="T23" s="90">
        <f t="shared" si="2"/>
        <v>111.25806451612904</v>
      </c>
      <c r="U23" s="91">
        <f t="shared" si="3"/>
        <v>15.201267033922875</v>
      </c>
      <c r="V23" s="92">
        <v>7605955.16</v>
      </c>
      <c r="W23" s="93">
        <v>570681</v>
      </c>
      <c r="X23" s="96">
        <f t="shared" si="4"/>
        <v>13.32785769983581</v>
      </c>
    </row>
    <row r="24" spans="1:24" s="59" customFormat="1" ht="11.25">
      <c r="A24" s="53">
        <v>18</v>
      </c>
      <c r="B24" s="66"/>
      <c r="C24" s="61" t="s">
        <v>89</v>
      </c>
      <c r="D24" s="62" t="s">
        <v>37</v>
      </c>
      <c r="E24" s="116" t="s">
        <v>88</v>
      </c>
      <c r="F24" s="63">
        <v>43476</v>
      </c>
      <c r="G24" s="58" t="s">
        <v>28</v>
      </c>
      <c r="H24" s="69">
        <v>141</v>
      </c>
      <c r="I24" s="69">
        <v>23</v>
      </c>
      <c r="J24" s="83">
        <v>23</v>
      </c>
      <c r="K24" s="68">
        <v>3</v>
      </c>
      <c r="L24" s="86">
        <v>11476</v>
      </c>
      <c r="M24" s="87">
        <v>652</v>
      </c>
      <c r="N24" s="86">
        <v>13811</v>
      </c>
      <c r="O24" s="87">
        <v>759</v>
      </c>
      <c r="P24" s="86">
        <v>21510</v>
      </c>
      <c r="Q24" s="87">
        <v>1158</v>
      </c>
      <c r="R24" s="88">
        <f t="shared" si="0"/>
        <v>46797</v>
      </c>
      <c r="S24" s="89">
        <f t="shared" si="1"/>
        <v>2569</v>
      </c>
      <c r="T24" s="90">
        <f t="shared" si="2"/>
        <v>111.69565217391305</v>
      </c>
      <c r="U24" s="91">
        <f t="shared" si="3"/>
        <v>18.216037368625923</v>
      </c>
      <c r="V24" s="94">
        <v>1528799</v>
      </c>
      <c r="W24" s="95">
        <v>100732</v>
      </c>
      <c r="X24" s="96">
        <f t="shared" si="4"/>
        <v>15.176895127665489</v>
      </c>
    </row>
    <row r="25" spans="1:24" s="59" customFormat="1" ht="11.25">
      <c r="A25" s="53">
        <v>19</v>
      </c>
      <c r="B25" s="54"/>
      <c r="C25" s="113" t="s">
        <v>94</v>
      </c>
      <c r="D25" s="142" t="s">
        <v>40</v>
      </c>
      <c r="E25" s="122" t="s">
        <v>102</v>
      </c>
      <c r="F25" s="63">
        <v>43483</v>
      </c>
      <c r="G25" s="132" t="s">
        <v>36</v>
      </c>
      <c r="H25" s="133">
        <v>17</v>
      </c>
      <c r="I25" s="133">
        <v>17</v>
      </c>
      <c r="J25" s="146">
        <v>17</v>
      </c>
      <c r="K25" s="133">
        <v>2</v>
      </c>
      <c r="L25" s="134">
        <v>7751</v>
      </c>
      <c r="M25" s="135">
        <v>669</v>
      </c>
      <c r="N25" s="134">
        <v>10036.57</v>
      </c>
      <c r="O25" s="135">
        <v>852</v>
      </c>
      <c r="P25" s="134">
        <v>11208.26</v>
      </c>
      <c r="Q25" s="135">
        <v>964</v>
      </c>
      <c r="R25" s="88">
        <f t="shared" si="0"/>
        <v>28995.83</v>
      </c>
      <c r="S25" s="89">
        <f t="shared" si="1"/>
        <v>2485</v>
      </c>
      <c r="T25" s="90">
        <f t="shared" si="2"/>
        <v>146.1764705882353</v>
      </c>
      <c r="U25" s="91">
        <f t="shared" si="3"/>
        <v>11.668342052313884</v>
      </c>
      <c r="V25" s="92">
        <v>98622.62</v>
      </c>
      <c r="W25" s="93">
        <v>8383</v>
      </c>
      <c r="X25" s="96">
        <f t="shared" si="4"/>
        <v>11.764597399498985</v>
      </c>
    </row>
    <row r="26" spans="1:24" s="59" customFormat="1" ht="11.25">
      <c r="A26" s="53">
        <v>20</v>
      </c>
      <c r="B26" s="54"/>
      <c r="C26" s="61" t="s">
        <v>80</v>
      </c>
      <c r="D26" s="62" t="s">
        <v>37</v>
      </c>
      <c r="E26" s="116" t="s">
        <v>81</v>
      </c>
      <c r="F26" s="63">
        <v>43476</v>
      </c>
      <c r="G26" s="58" t="s">
        <v>30</v>
      </c>
      <c r="H26" s="69">
        <v>146</v>
      </c>
      <c r="I26" s="85">
        <v>16</v>
      </c>
      <c r="J26" s="84">
        <v>16</v>
      </c>
      <c r="K26" s="68">
        <v>3</v>
      </c>
      <c r="L26" s="86">
        <v>10439.53</v>
      </c>
      <c r="M26" s="87">
        <v>592</v>
      </c>
      <c r="N26" s="86">
        <v>10186.67</v>
      </c>
      <c r="O26" s="87">
        <v>574</v>
      </c>
      <c r="P26" s="86">
        <v>14873.02</v>
      </c>
      <c r="Q26" s="87">
        <v>898</v>
      </c>
      <c r="R26" s="88">
        <f t="shared" si="0"/>
        <v>35499.22</v>
      </c>
      <c r="S26" s="89">
        <f t="shared" si="1"/>
        <v>2064</v>
      </c>
      <c r="T26" s="90">
        <f t="shared" si="2"/>
        <v>129</v>
      </c>
      <c r="U26" s="91">
        <f t="shared" si="3"/>
        <v>17.19923449612403</v>
      </c>
      <c r="V26" s="99">
        <v>1033157.82</v>
      </c>
      <c r="W26" s="100">
        <v>69518</v>
      </c>
      <c r="X26" s="96">
        <f t="shared" si="4"/>
        <v>14.861731062458643</v>
      </c>
    </row>
    <row r="27" spans="1:24" s="59" customFormat="1" ht="11.25">
      <c r="A27" s="53">
        <v>21</v>
      </c>
      <c r="B27" s="60" t="s">
        <v>24</v>
      </c>
      <c r="C27" s="55" t="s">
        <v>104</v>
      </c>
      <c r="D27" s="56" t="s">
        <v>27</v>
      </c>
      <c r="E27" s="114" t="s">
        <v>43</v>
      </c>
      <c r="F27" s="57">
        <v>43490</v>
      </c>
      <c r="G27" s="58" t="s">
        <v>33</v>
      </c>
      <c r="H27" s="67">
        <v>30</v>
      </c>
      <c r="I27" s="67">
        <v>30</v>
      </c>
      <c r="J27" s="83">
        <v>30</v>
      </c>
      <c r="K27" s="68">
        <v>1</v>
      </c>
      <c r="L27" s="86">
        <v>7433.07</v>
      </c>
      <c r="M27" s="87">
        <v>494</v>
      </c>
      <c r="N27" s="86">
        <v>9895.6</v>
      </c>
      <c r="O27" s="87">
        <v>645</v>
      </c>
      <c r="P27" s="86">
        <v>13377.23</v>
      </c>
      <c r="Q27" s="87">
        <v>868</v>
      </c>
      <c r="R27" s="88">
        <f t="shared" si="0"/>
        <v>30705.899999999998</v>
      </c>
      <c r="S27" s="89">
        <f t="shared" si="1"/>
        <v>2007</v>
      </c>
      <c r="T27" s="90">
        <f t="shared" si="2"/>
        <v>66.9</v>
      </c>
      <c r="U27" s="91">
        <f t="shared" si="3"/>
        <v>15.299402092675635</v>
      </c>
      <c r="V27" s="70">
        <v>30705.899999999998</v>
      </c>
      <c r="W27" s="71">
        <v>2007</v>
      </c>
      <c r="X27" s="96">
        <f t="shared" si="4"/>
        <v>15.299402092675635</v>
      </c>
    </row>
    <row r="28" spans="1:24" s="59" customFormat="1" ht="11.25">
      <c r="A28" s="53">
        <v>22</v>
      </c>
      <c r="B28" s="54"/>
      <c r="C28" s="61" t="s">
        <v>84</v>
      </c>
      <c r="D28" s="62" t="s">
        <v>25</v>
      </c>
      <c r="E28" s="116" t="s">
        <v>85</v>
      </c>
      <c r="F28" s="63">
        <v>43476</v>
      </c>
      <c r="G28" s="58" t="s">
        <v>26</v>
      </c>
      <c r="H28" s="69">
        <v>308</v>
      </c>
      <c r="I28" s="69">
        <v>24</v>
      </c>
      <c r="J28" s="83">
        <v>24</v>
      </c>
      <c r="K28" s="68">
        <v>3</v>
      </c>
      <c r="L28" s="86">
        <v>8398.6</v>
      </c>
      <c r="M28" s="87">
        <v>531</v>
      </c>
      <c r="N28" s="86">
        <v>5107.03</v>
      </c>
      <c r="O28" s="87">
        <v>329</v>
      </c>
      <c r="P28" s="86">
        <v>16083.28</v>
      </c>
      <c r="Q28" s="87">
        <v>939</v>
      </c>
      <c r="R28" s="88">
        <f t="shared" si="0"/>
        <v>29588.910000000003</v>
      </c>
      <c r="S28" s="89">
        <f t="shared" si="1"/>
        <v>1799</v>
      </c>
      <c r="T28" s="90">
        <f t="shared" si="2"/>
        <v>74.95833333333333</v>
      </c>
      <c r="U28" s="91">
        <f t="shared" si="3"/>
        <v>16.447420789327406</v>
      </c>
      <c r="V28" s="94">
        <v>1937659.21</v>
      </c>
      <c r="W28" s="95">
        <v>142046</v>
      </c>
      <c r="X28" s="96">
        <f t="shared" si="4"/>
        <v>13.641068456697125</v>
      </c>
    </row>
    <row r="29" spans="1:24" s="59" customFormat="1" ht="11.25">
      <c r="A29" s="53">
        <v>23</v>
      </c>
      <c r="B29" s="54"/>
      <c r="C29" s="55" t="s">
        <v>50</v>
      </c>
      <c r="D29" s="56" t="s">
        <v>31</v>
      </c>
      <c r="E29" s="114" t="s">
        <v>50</v>
      </c>
      <c r="F29" s="57">
        <v>43399</v>
      </c>
      <c r="G29" s="58" t="s">
        <v>32</v>
      </c>
      <c r="H29" s="67">
        <v>311</v>
      </c>
      <c r="I29" s="67">
        <v>10</v>
      </c>
      <c r="J29" s="83">
        <v>10</v>
      </c>
      <c r="K29" s="68">
        <v>14</v>
      </c>
      <c r="L29" s="86">
        <v>2728</v>
      </c>
      <c r="M29" s="87">
        <v>269</v>
      </c>
      <c r="N29" s="86">
        <v>4914</v>
      </c>
      <c r="O29" s="87">
        <v>476</v>
      </c>
      <c r="P29" s="86">
        <v>8282</v>
      </c>
      <c r="Q29" s="87">
        <v>766</v>
      </c>
      <c r="R29" s="88">
        <f t="shared" si="0"/>
        <v>15924</v>
      </c>
      <c r="S29" s="89">
        <f t="shared" si="1"/>
        <v>1511</v>
      </c>
      <c r="T29" s="90">
        <f t="shared" si="2"/>
        <v>151.1</v>
      </c>
      <c r="U29" s="91">
        <f t="shared" si="3"/>
        <v>10.538716082064857</v>
      </c>
      <c r="V29" s="92">
        <v>20278884.38</v>
      </c>
      <c r="W29" s="93">
        <v>1776645</v>
      </c>
      <c r="X29" s="96">
        <f t="shared" si="4"/>
        <v>11.41414541453132</v>
      </c>
    </row>
    <row r="30" spans="1:24" s="59" customFormat="1" ht="11.25">
      <c r="A30" s="53">
        <v>24</v>
      </c>
      <c r="B30" s="66"/>
      <c r="C30" s="112" t="s">
        <v>51</v>
      </c>
      <c r="D30" s="62" t="s">
        <v>40</v>
      </c>
      <c r="E30" s="116" t="s">
        <v>51</v>
      </c>
      <c r="F30" s="63">
        <v>43406</v>
      </c>
      <c r="G30" s="58" t="s">
        <v>26</v>
      </c>
      <c r="H30" s="69">
        <v>132</v>
      </c>
      <c r="I30" s="69">
        <v>10</v>
      </c>
      <c r="J30" s="83">
        <v>10</v>
      </c>
      <c r="K30" s="68">
        <v>13</v>
      </c>
      <c r="L30" s="86">
        <v>6974.1</v>
      </c>
      <c r="M30" s="87">
        <v>401</v>
      </c>
      <c r="N30" s="86">
        <v>6804.45</v>
      </c>
      <c r="O30" s="87">
        <v>407</v>
      </c>
      <c r="P30" s="86">
        <v>12054.38</v>
      </c>
      <c r="Q30" s="87">
        <v>655</v>
      </c>
      <c r="R30" s="88">
        <f t="shared" si="0"/>
        <v>25832.93</v>
      </c>
      <c r="S30" s="89">
        <f t="shared" si="1"/>
        <v>1463</v>
      </c>
      <c r="T30" s="90">
        <f t="shared" si="2"/>
        <v>146.3</v>
      </c>
      <c r="U30" s="91">
        <f t="shared" si="3"/>
        <v>17.657505126452495</v>
      </c>
      <c r="V30" s="94">
        <v>10493834.47</v>
      </c>
      <c r="W30" s="95">
        <v>618029</v>
      </c>
      <c r="X30" s="96">
        <f t="shared" si="4"/>
        <v>16.979517902881582</v>
      </c>
    </row>
    <row r="31" spans="1:24" s="59" customFormat="1" ht="11.25">
      <c r="A31" s="53">
        <v>25</v>
      </c>
      <c r="B31" s="66"/>
      <c r="C31" s="61" t="s">
        <v>60</v>
      </c>
      <c r="D31" s="62" t="s">
        <v>27</v>
      </c>
      <c r="E31" s="116" t="s">
        <v>60</v>
      </c>
      <c r="F31" s="63">
        <v>43441</v>
      </c>
      <c r="G31" s="58" t="s">
        <v>26</v>
      </c>
      <c r="H31" s="69">
        <v>357</v>
      </c>
      <c r="I31" s="69">
        <v>7</v>
      </c>
      <c r="J31" s="83">
        <v>7</v>
      </c>
      <c r="K31" s="68">
        <v>8</v>
      </c>
      <c r="L31" s="86">
        <v>4046</v>
      </c>
      <c r="M31" s="87">
        <v>311</v>
      </c>
      <c r="N31" s="86">
        <v>2879</v>
      </c>
      <c r="O31" s="87">
        <v>219</v>
      </c>
      <c r="P31" s="86">
        <v>4912</v>
      </c>
      <c r="Q31" s="87">
        <v>326</v>
      </c>
      <c r="R31" s="88">
        <f t="shared" si="0"/>
        <v>11837</v>
      </c>
      <c r="S31" s="89">
        <f t="shared" si="1"/>
        <v>856</v>
      </c>
      <c r="T31" s="90">
        <f t="shared" si="2"/>
        <v>122.28571428571429</v>
      </c>
      <c r="U31" s="91">
        <f t="shared" si="3"/>
        <v>13.828271028037383</v>
      </c>
      <c r="V31" s="94">
        <v>10438939.4</v>
      </c>
      <c r="W31" s="95">
        <v>863618</v>
      </c>
      <c r="X31" s="96">
        <f t="shared" si="4"/>
        <v>12.087450006831725</v>
      </c>
    </row>
    <row r="32" spans="1:24" s="59" customFormat="1" ht="11.25">
      <c r="A32" s="53">
        <v>26</v>
      </c>
      <c r="B32" s="54"/>
      <c r="C32" s="55" t="s">
        <v>61</v>
      </c>
      <c r="D32" s="56" t="s">
        <v>29</v>
      </c>
      <c r="E32" s="114" t="s">
        <v>62</v>
      </c>
      <c r="F32" s="57">
        <v>43455</v>
      </c>
      <c r="G32" s="58" t="s">
        <v>33</v>
      </c>
      <c r="H32" s="67">
        <v>250</v>
      </c>
      <c r="I32" s="67">
        <v>13</v>
      </c>
      <c r="J32" s="83">
        <v>13</v>
      </c>
      <c r="K32" s="68">
        <v>6</v>
      </c>
      <c r="L32" s="86">
        <v>1384</v>
      </c>
      <c r="M32" s="87">
        <v>195</v>
      </c>
      <c r="N32" s="86">
        <v>1281</v>
      </c>
      <c r="O32" s="87">
        <v>148</v>
      </c>
      <c r="P32" s="86">
        <v>3022.4</v>
      </c>
      <c r="Q32" s="87">
        <v>465</v>
      </c>
      <c r="R32" s="88">
        <f t="shared" si="0"/>
        <v>5687.4</v>
      </c>
      <c r="S32" s="89">
        <f t="shared" si="1"/>
        <v>808</v>
      </c>
      <c r="T32" s="90">
        <f t="shared" si="2"/>
        <v>62.15384615384615</v>
      </c>
      <c r="U32" s="91">
        <f t="shared" si="3"/>
        <v>7.038861386138613</v>
      </c>
      <c r="V32" s="97">
        <v>1276508.44</v>
      </c>
      <c r="W32" s="98">
        <v>103291</v>
      </c>
      <c r="X32" s="96">
        <f t="shared" si="4"/>
        <v>12.358370429175823</v>
      </c>
    </row>
    <row r="33" spans="1:24" s="59" customFormat="1" ht="11.25">
      <c r="A33" s="53">
        <v>27</v>
      </c>
      <c r="B33" s="54"/>
      <c r="C33" s="55" t="s">
        <v>73</v>
      </c>
      <c r="D33" s="56" t="s">
        <v>40</v>
      </c>
      <c r="E33" s="114" t="s">
        <v>73</v>
      </c>
      <c r="F33" s="57">
        <v>43469</v>
      </c>
      <c r="G33" s="58" t="s">
        <v>33</v>
      </c>
      <c r="H33" s="67">
        <v>245</v>
      </c>
      <c r="I33" s="67">
        <v>20</v>
      </c>
      <c r="J33" s="83">
        <v>20</v>
      </c>
      <c r="K33" s="68">
        <v>4</v>
      </c>
      <c r="L33" s="86">
        <v>2098</v>
      </c>
      <c r="M33" s="87">
        <v>174</v>
      </c>
      <c r="N33" s="86">
        <v>3550</v>
      </c>
      <c r="O33" s="87">
        <v>277</v>
      </c>
      <c r="P33" s="86">
        <v>4362</v>
      </c>
      <c r="Q33" s="87">
        <v>348</v>
      </c>
      <c r="R33" s="88">
        <f t="shared" si="0"/>
        <v>10010</v>
      </c>
      <c r="S33" s="89">
        <f t="shared" si="1"/>
        <v>799</v>
      </c>
      <c r="T33" s="90">
        <f t="shared" si="2"/>
        <v>39.95</v>
      </c>
      <c r="U33" s="91">
        <f t="shared" si="3"/>
        <v>12.528160200250312</v>
      </c>
      <c r="V33" s="70">
        <v>1400500.41</v>
      </c>
      <c r="W33" s="71">
        <v>106284</v>
      </c>
      <c r="X33" s="96">
        <f t="shared" si="4"/>
        <v>13.176963701027436</v>
      </c>
    </row>
    <row r="34" spans="1:24" s="59" customFormat="1" ht="11.25">
      <c r="A34" s="53">
        <v>28</v>
      </c>
      <c r="B34" s="54"/>
      <c r="C34" s="55" t="s">
        <v>78</v>
      </c>
      <c r="D34" s="56" t="s">
        <v>25</v>
      </c>
      <c r="E34" s="114" t="s">
        <v>79</v>
      </c>
      <c r="F34" s="57">
        <v>43476</v>
      </c>
      <c r="G34" s="58" t="s">
        <v>39</v>
      </c>
      <c r="H34" s="67">
        <v>24</v>
      </c>
      <c r="I34" s="67">
        <v>11</v>
      </c>
      <c r="J34" s="83">
        <v>11</v>
      </c>
      <c r="K34" s="68">
        <v>3</v>
      </c>
      <c r="L34" s="86">
        <v>2059.2</v>
      </c>
      <c r="M34" s="87">
        <v>141</v>
      </c>
      <c r="N34" s="86">
        <v>4487.5</v>
      </c>
      <c r="O34" s="87">
        <v>272</v>
      </c>
      <c r="P34" s="86">
        <v>3821.26</v>
      </c>
      <c r="Q34" s="87">
        <v>245</v>
      </c>
      <c r="R34" s="88">
        <f t="shared" si="0"/>
        <v>10367.96</v>
      </c>
      <c r="S34" s="89">
        <f t="shared" si="1"/>
        <v>658</v>
      </c>
      <c r="T34" s="90">
        <f t="shared" si="2"/>
        <v>59.81818181818182</v>
      </c>
      <c r="U34" s="91">
        <f t="shared" si="3"/>
        <v>15.756778115501518</v>
      </c>
      <c r="V34" s="72">
        <v>125658.09</v>
      </c>
      <c r="W34" s="73">
        <v>9956</v>
      </c>
      <c r="X34" s="96">
        <f t="shared" si="4"/>
        <v>12.621342908798715</v>
      </c>
    </row>
    <row r="35" spans="1:24" s="59" customFormat="1" ht="11.25">
      <c r="A35" s="53">
        <v>29</v>
      </c>
      <c r="B35" s="54"/>
      <c r="C35" s="113" t="s">
        <v>97</v>
      </c>
      <c r="D35" s="142" t="s">
        <v>25</v>
      </c>
      <c r="E35" s="140" t="s">
        <v>101</v>
      </c>
      <c r="F35" s="57">
        <v>43483</v>
      </c>
      <c r="G35" s="58" t="s">
        <v>39</v>
      </c>
      <c r="H35" s="136">
        <v>18</v>
      </c>
      <c r="I35" s="136">
        <v>13</v>
      </c>
      <c r="J35" s="83">
        <v>13</v>
      </c>
      <c r="K35" s="136">
        <v>2</v>
      </c>
      <c r="L35" s="137">
        <v>2417.54</v>
      </c>
      <c r="M35" s="138">
        <v>174</v>
      </c>
      <c r="N35" s="137">
        <v>3635</v>
      </c>
      <c r="O35" s="138">
        <v>230</v>
      </c>
      <c r="P35" s="137">
        <v>3235.99</v>
      </c>
      <c r="Q35" s="138">
        <v>212</v>
      </c>
      <c r="R35" s="88">
        <f t="shared" si="0"/>
        <v>9288.529999999999</v>
      </c>
      <c r="S35" s="89">
        <f t="shared" si="1"/>
        <v>616</v>
      </c>
      <c r="T35" s="90">
        <f t="shared" si="2"/>
        <v>47.38461538461539</v>
      </c>
      <c r="U35" s="91">
        <f t="shared" si="3"/>
        <v>15.078782467532466</v>
      </c>
      <c r="V35" s="92">
        <v>47813.95</v>
      </c>
      <c r="W35" s="93">
        <v>3697</v>
      </c>
      <c r="X35" s="96">
        <f t="shared" si="4"/>
        <v>12.933175547741412</v>
      </c>
    </row>
    <row r="36" spans="1:24" s="59" customFormat="1" ht="11.25">
      <c r="A36" s="53">
        <v>30</v>
      </c>
      <c r="B36" s="54"/>
      <c r="C36" s="55" t="s">
        <v>66</v>
      </c>
      <c r="D36" s="56" t="s">
        <v>31</v>
      </c>
      <c r="E36" s="114" t="s">
        <v>66</v>
      </c>
      <c r="F36" s="57">
        <v>43462</v>
      </c>
      <c r="G36" s="58" t="s">
        <v>32</v>
      </c>
      <c r="H36" s="67">
        <v>121</v>
      </c>
      <c r="I36" s="67">
        <v>10</v>
      </c>
      <c r="J36" s="83">
        <v>10</v>
      </c>
      <c r="K36" s="68">
        <v>5</v>
      </c>
      <c r="L36" s="86">
        <v>2113.45</v>
      </c>
      <c r="M36" s="87">
        <v>133</v>
      </c>
      <c r="N36" s="86">
        <v>2906.75</v>
      </c>
      <c r="O36" s="87">
        <v>188</v>
      </c>
      <c r="P36" s="86">
        <v>2915.45</v>
      </c>
      <c r="Q36" s="87">
        <v>189</v>
      </c>
      <c r="R36" s="88">
        <f t="shared" si="0"/>
        <v>7935.65</v>
      </c>
      <c r="S36" s="89">
        <f t="shared" si="1"/>
        <v>510</v>
      </c>
      <c r="T36" s="90">
        <f t="shared" si="2"/>
        <v>51</v>
      </c>
      <c r="U36" s="91">
        <f t="shared" si="3"/>
        <v>15.560098039215685</v>
      </c>
      <c r="V36" s="92">
        <v>227422.89</v>
      </c>
      <c r="W36" s="93">
        <v>17270</v>
      </c>
      <c r="X36" s="96">
        <f t="shared" si="4"/>
        <v>13.168667631731326</v>
      </c>
    </row>
    <row r="37" spans="1:24" s="59" customFormat="1" ht="11.25">
      <c r="A37" s="53">
        <v>31</v>
      </c>
      <c r="B37" s="54"/>
      <c r="C37" s="61" t="s">
        <v>57</v>
      </c>
      <c r="D37" s="62" t="s">
        <v>34</v>
      </c>
      <c r="E37" s="116" t="s">
        <v>56</v>
      </c>
      <c r="F37" s="63">
        <v>43434</v>
      </c>
      <c r="G37" s="58" t="s">
        <v>30</v>
      </c>
      <c r="H37" s="69">
        <v>31</v>
      </c>
      <c r="I37" s="85">
        <v>2</v>
      </c>
      <c r="J37" s="84">
        <v>2</v>
      </c>
      <c r="K37" s="68">
        <v>9</v>
      </c>
      <c r="L37" s="86">
        <v>2178.19</v>
      </c>
      <c r="M37" s="87">
        <v>94</v>
      </c>
      <c r="N37" s="86">
        <v>2649.16</v>
      </c>
      <c r="O37" s="87">
        <v>128</v>
      </c>
      <c r="P37" s="86">
        <v>3476.09</v>
      </c>
      <c r="Q37" s="87">
        <v>158</v>
      </c>
      <c r="R37" s="88">
        <f t="shared" si="0"/>
        <v>8303.44</v>
      </c>
      <c r="S37" s="89">
        <f t="shared" si="1"/>
        <v>380</v>
      </c>
      <c r="T37" s="90">
        <f t="shared" si="2"/>
        <v>190</v>
      </c>
      <c r="U37" s="91">
        <f t="shared" si="3"/>
        <v>21.851157894736843</v>
      </c>
      <c r="V37" s="99">
        <v>312242.69</v>
      </c>
      <c r="W37" s="100">
        <v>17911</v>
      </c>
      <c r="X37" s="96">
        <f t="shared" si="4"/>
        <v>17.43301267377589</v>
      </c>
    </row>
    <row r="38" spans="1:24" s="59" customFormat="1" ht="11.25">
      <c r="A38" s="53">
        <v>32</v>
      </c>
      <c r="B38" s="54"/>
      <c r="C38" s="55" t="s">
        <v>82</v>
      </c>
      <c r="D38" s="56" t="s">
        <v>40</v>
      </c>
      <c r="E38" s="114" t="s">
        <v>83</v>
      </c>
      <c r="F38" s="57">
        <v>43476</v>
      </c>
      <c r="G38" s="58" t="s">
        <v>38</v>
      </c>
      <c r="H38" s="67">
        <v>47</v>
      </c>
      <c r="I38" s="67">
        <v>12</v>
      </c>
      <c r="J38" s="83">
        <v>12</v>
      </c>
      <c r="K38" s="68">
        <v>3</v>
      </c>
      <c r="L38" s="86">
        <v>385</v>
      </c>
      <c r="M38" s="87">
        <v>34</v>
      </c>
      <c r="N38" s="86">
        <v>708</v>
      </c>
      <c r="O38" s="87">
        <v>60</v>
      </c>
      <c r="P38" s="86">
        <v>567</v>
      </c>
      <c r="Q38" s="87">
        <v>51</v>
      </c>
      <c r="R38" s="88">
        <f t="shared" si="0"/>
        <v>1660</v>
      </c>
      <c r="S38" s="89">
        <f t="shared" si="1"/>
        <v>145</v>
      </c>
      <c r="T38" s="90">
        <f t="shared" si="2"/>
        <v>12.083333333333334</v>
      </c>
      <c r="U38" s="91">
        <f t="shared" si="3"/>
        <v>11.448275862068966</v>
      </c>
      <c r="V38" s="94">
        <v>53046.5</v>
      </c>
      <c r="W38" s="95">
        <v>4129</v>
      </c>
      <c r="X38" s="96">
        <f t="shared" si="4"/>
        <v>12.847299588278034</v>
      </c>
    </row>
    <row r="39" spans="1:24" s="59" customFormat="1" ht="11.25">
      <c r="A39" s="53">
        <v>33</v>
      </c>
      <c r="B39" s="66"/>
      <c r="C39" s="61" t="s">
        <v>93</v>
      </c>
      <c r="D39" s="62" t="s">
        <v>34</v>
      </c>
      <c r="E39" s="116" t="s">
        <v>77</v>
      </c>
      <c r="F39" s="63">
        <v>43469</v>
      </c>
      <c r="G39" s="58" t="s">
        <v>26</v>
      </c>
      <c r="H39" s="69">
        <v>168</v>
      </c>
      <c r="I39" s="69">
        <v>3</v>
      </c>
      <c r="J39" s="83">
        <v>3</v>
      </c>
      <c r="K39" s="68">
        <v>4</v>
      </c>
      <c r="L39" s="86">
        <v>474</v>
      </c>
      <c r="M39" s="87">
        <v>33</v>
      </c>
      <c r="N39" s="86">
        <v>745</v>
      </c>
      <c r="O39" s="87">
        <v>54</v>
      </c>
      <c r="P39" s="86">
        <v>699</v>
      </c>
      <c r="Q39" s="87">
        <v>52</v>
      </c>
      <c r="R39" s="88">
        <f t="shared" si="0"/>
        <v>1918</v>
      </c>
      <c r="S39" s="89">
        <f t="shared" si="1"/>
        <v>139</v>
      </c>
      <c r="T39" s="90">
        <f t="shared" si="2"/>
        <v>46.333333333333336</v>
      </c>
      <c r="U39" s="91">
        <f t="shared" si="3"/>
        <v>13.798561151079136</v>
      </c>
      <c r="V39" s="94">
        <v>368313.86</v>
      </c>
      <c r="W39" s="95">
        <v>31213</v>
      </c>
      <c r="X39" s="96">
        <f t="shared" si="4"/>
        <v>11.800014737449139</v>
      </c>
    </row>
    <row r="40" spans="1:24" s="59" customFormat="1" ht="11.25">
      <c r="A40" s="53">
        <v>34</v>
      </c>
      <c r="B40" s="54"/>
      <c r="C40" s="55" t="s">
        <v>64</v>
      </c>
      <c r="D40" s="56" t="s">
        <v>25</v>
      </c>
      <c r="E40" s="114" t="s">
        <v>63</v>
      </c>
      <c r="F40" s="57">
        <v>43455</v>
      </c>
      <c r="G40" s="58" t="s">
        <v>47</v>
      </c>
      <c r="H40" s="67">
        <v>54</v>
      </c>
      <c r="I40" s="67">
        <v>2</v>
      </c>
      <c r="J40" s="83">
        <v>2</v>
      </c>
      <c r="K40" s="68">
        <v>6</v>
      </c>
      <c r="L40" s="86">
        <v>418</v>
      </c>
      <c r="M40" s="87">
        <v>38</v>
      </c>
      <c r="N40" s="86">
        <v>482</v>
      </c>
      <c r="O40" s="87">
        <v>44</v>
      </c>
      <c r="P40" s="86">
        <v>498</v>
      </c>
      <c r="Q40" s="87">
        <v>48</v>
      </c>
      <c r="R40" s="88">
        <f t="shared" si="0"/>
        <v>1398</v>
      </c>
      <c r="S40" s="89">
        <f t="shared" si="1"/>
        <v>130</v>
      </c>
      <c r="T40" s="90">
        <f t="shared" si="2"/>
        <v>65</v>
      </c>
      <c r="U40" s="91">
        <f t="shared" si="3"/>
        <v>10.753846153846155</v>
      </c>
      <c r="V40" s="92">
        <v>146685</v>
      </c>
      <c r="W40" s="93">
        <v>11468</v>
      </c>
      <c r="X40" s="96">
        <f t="shared" si="4"/>
        <v>12.7908092082316</v>
      </c>
    </row>
    <row r="41" spans="1:24" s="59" customFormat="1" ht="11.25">
      <c r="A41" s="53">
        <v>35</v>
      </c>
      <c r="B41" s="54"/>
      <c r="C41" s="55" t="s">
        <v>74</v>
      </c>
      <c r="D41" s="56" t="s">
        <v>27</v>
      </c>
      <c r="E41" s="114" t="s">
        <v>72</v>
      </c>
      <c r="F41" s="57">
        <v>43469</v>
      </c>
      <c r="G41" s="58" t="s">
        <v>33</v>
      </c>
      <c r="H41" s="67">
        <v>40</v>
      </c>
      <c r="I41" s="67">
        <v>3</v>
      </c>
      <c r="J41" s="83">
        <v>3</v>
      </c>
      <c r="K41" s="68">
        <v>4</v>
      </c>
      <c r="L41" s="86">
        <v>42</v>
      </c>
      <c r="M41" s="87">
        <v>4</v>
      </c>
      <c r="N41" s="86">
        <v>234</v>
      </c>
      <c r="O41" s="87">
        <v>18</v>
      </c>
      <c r="P41" s="86">
        <v>562</v>
      </c>
      <c r="Q41" s="87">
        <v>64</v>
      </c>
      <c r="R41" s="88">
        <f t="shared" si="0"/>
        <v>838</v>
      </c>
      <c r="S41" s="89">
        <f t="shared" si="1"/>
        <v>86</v>
      </c>
      <c r="T41" s="90">
        <f t="shared" si="2"/>
        <v>28.666666666666668</v>
      </c>
      <c r="U41" s="91">
        <f t="shared" si="3"/>
        <v>9.744186046511627</v>
      </c>
      <c r="V41" s="70">
        <v>191363.93</v>
      </c>
      <c r="W41" s="71">
        <v>11651</v>
      </c>
      <c r="X41" s="96">
        <f t="shared" si="4"/>
        <v>16.42467856836323</v>
      </c>
    </row>
    <row r="42" spans="1:24" s="59" customFormat="1" ht="11.25">
      <c r="A42" s="53">
        <v>36</v>
      </c>
      <c r="B42" s="54"/>
      <c r="C42" s="55" t="s">
        <v>69</v>
      </c>
      <c r="D42" s="56" t="s">
        <v>29</v>
      </c>
      <c r="E42" s="114" t="s">
        <v>70</v>
      </c>
      <c r="F42" s="57">
        <v>43462</v>
      </c>
      <c r="G42" s="58" t="s">
        <v>23</v>
      </c>
      <c r="H42" s="67">
        <v>66</v>
      </c>
      <c r="I42" s="67">
        <v>1</v>
      </c>
      <c r="J42" s="83">
        <v>1</v>
      </c>
      <c r="K42" s="68">
        <v>5</v>
      </c>
      <c r="L42" s="86">
        <v>260</v>
      </c>
      <c r="M42" s="87">
        <v>26</v>
      </c>
      <c r="N42" s="86">
        <v>0</v>
      </c>
      <c r="O42" s="87">
        <v>0</v>
      </c>
      <c r="P42" s="86">
        <v>301</v>
      </c>
      <c r="Q42" s="87">
        <v>25</v>
      </c>
      <c r="R42" s="88">
        <f t="shared" si="0"/>
        <v>561</v>
      </c>
      <c r="S42" s="89">
        <f t="shared" si="1"/>
        <v>51</v>
      </c>
      <c r="T42" s="90">
        <f t="shared" si="2"/>
        <v>51</v>
      </c>
      <c r="U42" s="91">
        <f t="shared" si="3"/>
        <v>11</v>
      </c>
      <c r="V42" s="92">
        <v>722332</v>
      </c>
      <c r="W42" s="93">
        <v>45679</v>
      </c>
      <c r="X42" s="96">
        <f t="shared" si="4"/>
        <v>15.813218327896845</v>
      </c>
    </row>
    <row r="43" spans="1:24" s="59" customFormat="1" ht="11.25">
      <c r="A43" s="53">
        <v>37</v>
      </c>
      <c r="B43" s="54"/>
      <c r="C43" s="55" t="s">
        <v>44</v>
      </c>
      <c r="D43" s="56" t="s">
        <v>25</v>
      </c>
      <c r="E43" s="114" t="s">
        <v>44</v>
      </c>
      <c r="F43" s="57">
        <v>43441</v>
      </c>
      <c r="G43" s="58" t="s">
        <v>41</v>
      </c>
      <c r="H43" s="67">
        <v>40</v>
      </c>
      <c r="I43" s="67">
        <v>1</v>
      </c>
      <c r="J43" s="83">
        <v>1</v>
      </c>
      <c r="K43" s="68">
        <v>8</v>
      </c>
      <c r="L43" s="86">
        <v>132</v>
      </c>
      <c r="M43" s="87">
        <v>15</v>
      </c>
      <c r="N43" s="86">
        <v>206</v>
      </c>
      <c r="O43" s="87">
        <v>23</v>
      </c>
      <c r="P43" s="86">
        <v>99</v>
      </c>
      <c r="Q43" s="87">
        <v>11</v>
      </c>
      <c r="R43" s="88">
        <f t="shared" si="0"/>
        <v>437</v>
      </c>
      <c r="S43" s="89">
        <f t="shared" si="1"/>
        <v>49</v>
      </c>
      <c r="T43" s="90">
        <f t="shared" si="2"/>
        <v>49</v>
      </c>
      <c r="U43" s="91">
        <f t="shared" si="3"/>
        <v>8.918367346938776</v>
      </c>
      <c r="V43" s="92">
        <v>63254</v>
      </c>
      <c r="W43" s="93">
        <v>6232</v>
      </c>
      <c r="X43" s="96">
        <f t="shared" si="4"/>
        <v>10.14987163029525</v>
      </c>
    </row>
    <row r="44" spans="1:24" s="59" customFormat="1" ht="11.25">
      <c r="A44" s="53">
        <v>38</v>
      </c>
      <c r="B44" s="54"/>
      <c r="C44" s="55" t="s">
        <v>68</v>
      </c>
      <c r="D44" s="56" t="s">
        <v>29</v>
      </c>
      <c r="E44" s="114" t="s">
        <v>67</v>
      </c>
      <c r="F44" s="57">
        <v>43462</v>
      </c>
      <c r="G44" s="58" t="s">
        <v>38</v>
      </c>
      <c r="H44" s="67">
        <v>124</v>
      </c>
      <c r="I44" s="67">
        <v>5</v>
      </c>
      <c r="J44" s="83">
        <v>5</v>
      </c>
      <c r="K44" s="68">
        <v>2</v>
      </c>
      <c r="L44" s="86">
        <v>84</v>
      </c>
      <c r="M44" s="87">
        <v>7</v>
      </c>
      <c r="N44" s="86">
        <v>115</v>
      </c>
      <c r="O44" s="87">
        <v>9</v>
      </c>
      <c r="P44" s="86">
        <v>184</v>
      </c>
      <c r="Q44" s="87">
        <v>15</v>
      </c>
      <c r="R44" s="88">
        <f t="shared" si="0"/>
        <v>383</v>
      </c>
      <c r="S44" s="89">
        <f t="shared" si="1"/>
        <v>31</v>
      </c>
      <c r="T44" s="90">
        <f t="shared" si="2"/>
        <v>6.2</v>
      </c>
      <c r="U44" s="91">
        <f t="shared" si="3"/>
        <v>12.35483870967742</v>
      </c>
      <c r="V44" s="94">
        <v>186851.5</v>
      </c>
      <c r="W44" s="95">
        <v>14046</v>
      </c>
      <c r="X44" s="96">
        <f t="shared" si="4"/>
        <v>13.302826427452656</v>
      </c>
    </row>
    <row r="45" spans="1:24" s="59" customFormat="1" ht="11.25">
      <c r="A45" s="53">
        <v>39</v>
      </c>
      <c r="B45" s="64"/>
      <c r="C45" s="65" t="s">
        <v>52</v>
      </c>
      <c r="D45" s="56" t="s">
        <v>37</v>
      </c>
      <c r="E45" s="141" t="s">
        <v>52</v>
      </c>
      <c r="F45" s="57">
        <v>43420</v>
      </c>
      <c r="G45" s="58" t="s">
        <v>35</v>
      </c>
      <c r="H45" s="67">
        <v>37</v>
      </c>
      <c r="I45" s="67">
        <v>1</v>
      </c>
      <c r="J45" s="83">
        <v>1</v>
      </c>
      <c r="K45" s="68">
        <v>11</v>
      </c>
      <c r="L45" s="86">
        <v>148</v>
      </c>
      <c r="M45" s="87">
        <v>12</v>
      </c>
      <c r="N45" s="86">
        <v>0</v>
      </c>
      <c r="O45" s="87">
        <v>0</v>
      </c>
      <c r="P45" s="86">
        <v>184</v>
      </c>
      <c r="Q45" s="87">
        <v>15</v>
      </c>
      <c r="R45" s="88">
        <f t="shared" si="0"/>
        <v>332</v>
      </c>
      <c r="S45" s="89">
        <f t="shared" si="1"/>
        <v>27</v>
      </c>
      <c r="T45" s="90">
        <f t="shared" si="2"/>
        <v>27</v>
      </c>
      <c r="U45" s="91">
        <f t="shared" si="3"/>
        <v>12.296296296296296</v>
      </c>
      <c r="V45" s="101">
        <v>2616706.9</v>
      </c>
      <c r="W45" s="102">
        <v>218249</v>
      </c>
      <c r="X45" s="96">
        <f t="shared" si="4"/>
        <v>11.989548176623947</v>
      </c>
    </row>
    <row r="46" spans="1:24" s="59" customFormat="1" ht="11.25">
      <c r="A46" s="53">
        <v>40</v>
      </c>
      <c r="B46" s="54"/>
      <c r="C46" s="55" t="s">
        <v>53</v>
      </c>
      <c r="D46" s="56" t="s">
        <v>27</v>
      </c>
      <c r="E46" s="114" t="s">
        <v>53</v>
      </c>
      <c r="F46" s="57">
        <v>43427</v>
      </c>
      <c r="G46" s="58" t="s">
        <v>47</v>
      </c>
      <c r="H46" s="67">
        <v>336</v>
      </c>
      <c r="I46" s="67">
        <v>2</v>
      </c>
      <c r="J46" s="83">
        <v>2</v>
      </c>
      <c r="K46" s="68">
        <v>10</v>
      </c>
      <c r="L46" s="86">
        <v>45</v>
      </c>
      <c r="M46" s="87">
        <v>3</v>
      </c>
      <c r="N46" s="86">
        <v>130</v>
      </c>
      <c r="O46" s="87">
        <v>15</v>
      </c>
      <c r="P46" s="86">
        <v>72</v>
      </c>
      <c r="Q46" s="87">
        <v>5</v>
      </c>
      <c r="R46" s="88">
        <f t="shared" si="0"/>
        <v>247</v>
      </c>
      <c r="S46" s="89">
        <f t="shared" si="1"/>
        <v>23</v>
      </c>
      <c r="T46" s="90">
        <f t="shared" si="2"/>
        <v>11.5</v>
      </c>
      <c r="U46" s="91">
        <f t="shared" si="3"/>
        <v>10.73913043478261</v>
      </c>
      <c r="V46" s="92">
        <v>3732920</v>
      </c>
      <c r="W46" s="93">
        <v>289813</v>
      </c>
      <c r="X46" s="96">
        <f t="shared" si="4"/>
        <v>12.880443596388016</v>
      </c>
    </row>
    <row r="47" spans="1:24" s="59" customFormat="1" ht="11.25">
      <c r="A47" s="53">
        <v>41</v>
      </c>
      <c r="B47" s="54"/>
      <c r="C47" s="55" t="s">
        <v>54</v>
      </c>
      <c r="D47" s="56" t="s">
        <v>37</v>
      </c>
      <c r="E47" s="114" t="s">
        <v>55</v>
      </c>
      <c r="F47" s="57">
        <v>43434</v>
      </c>
      <c r="G47" s="58" t="s">
        <v>32</v>
      </c>
      <c r="H47" s="67">
        <v>101</v>
      </c>
      <c r="I47" s="67">
        <v>1</v>
      </c>
      <c r="J47" s="83">
        <v>1</v>
      </c>
      <c r="K47" s="68">
        <v>9</v>
      </c>
      <c r="L47" s="86">
        <v>0</v>
      </c>
      <c r="M47" s="87">
        <v>0</v>
      </c>
      <c r="N47" s="86">
        <v>200</v>
      </c>
      <c r="O47" s="87">
        <v>8</v>
      </c>
      <c r="P47" s="86">
        <v>50</v>
      </c>
      <c r="Q47" s="87">
        <v>2</v>
      </c>
      <c r="R47" s="88">
        <f t="shared" si="0"/>
        <v>250</v>
      </c>
      <c r="S47" s="89">
        <f t="shared" si="1"/>
        <v>10</v>
      </c>
      <c r="T47" s="90">
        <f t="shared" si="2"/>
        <v>10</v>
      </c>
      <c r="U47" s="91">
        <f t="shared" si="3"/>
        <v>25</v>
      </c>
      <c r="V47" s="92">
        <v>718656.5</v>
      </c>
      <c r="W47" s="93">
        <v>48861</v>
      </c>
      <c r="X47" s="96">
        <f t="shared" si="4"/>
        <v>14.708182394957124</v>
      </c>
    </row>
    <row r="48" spans="1:24" s="59" customFormat="1" ht="11.25">
      <c r="A48" s="53">
        <v>42</v>
      </c>
      <c r="B48" s="54"/>
      <c r="C48" s="55" t="s">
        <v>48</v>
      </c>
      <c r="D48" s="56" t="s">
        <v>42</v>
      </c>
      <c r="E48" s="114" t="s">
        <v>48</v>
      </c>
      <c r="F48" s="57">
        <v>43392</v>
      </c>
      <c r="G48" s="58" t="s">
        <v>41</v>
      </c>
      <c r="H48" s="67">
        <v>65</v>
      </c>
      <c r="I48" s="67">
        <v>1</v>
      </c>
      <c r="J48" s="83">
        <v>1</v>
      </c>
      <c r="K48" s="68">
        <v>15</v>
      </c>
      <c r="L48" s="86">
        <v>50</v>
      </c>
      <c r="M48" s="87">
        <v>4</v>
      </c>
      <c r="N48" s="86">
        <v>24</v>
      </c>
      <c r="O48" s="87">
        <v>2</v>
      </c>
      <c r="P48" s="86">
        <v>50</v>
      </c>
      <c r="Q48" s="87">
        <v>4</v>
      </c>
      <c r="R48" s="88">
        <f t="shared" si="0"/>
        <v>124</v>
      </c>
      <c r="S48" s="89">
        <f t="shared" si="1"/>
        <v>10</v>
      </c>
      <c r="T48" s="90">
        <f t="shared" si="2"/>
        <v>10</v>
      </c>
      <c r="U48" s="91">
        <f t="shared" si="3"/>
        <v>12.4</v>
      </c>
      <c r="V48" s="72">
        <v>97166</v>
      </c>
      <c r="W48" s="73">
        <v>8720</v>
      </c>
      <c r="X48" s="96">
        <f t="shared" si="4"/>
        <v>11.142889908256882</v>
      </c>
    </row>
    <row r="49" spans="1:24" s="59" customFormat="1" ht="11.25">
      <c r="A49" s="53">
        <v>43</v>
      </c>
      <c r="B49" s="54"/>
      <c r="C49" s="55" t="s">
        <v>46</v>
      </c>
      <c r="D49" s="56" t="s">
        <v>42</v>
      </c>
      <c r="E49" s="114" t="s">
        <v>46</v>
      </c>
      <c r="F49" s="57">
        <v>43350</v>
      </c>
      <c r="G49" s="58" t="s">
        <v>41</v>
      </c>
      <c r="H49" s="67">
        <v>135</v>
      </c>
      <c r="I49" s="67">
        <v>1</v>
      </c>
      <c r="J49" s="83">
        <v>1</v>
      </c>
      <c r="K49" s="68">
        <v>9</v>
      </c>
      <c r="L49" s="86">
        <v>18</v>
      </c>
      <c r="M49" s="87">
        <v>2</v>
      </c>
      <c r="N49" s="86">
        <v>9</v>
      </c>
      <c r="O49" s="87">
        <v>1</v>
      </c>
      <c r="P49" s="86">
        <v>0</v>
      </c>
      <c r="Q49" s="87">
        <v>0</v>
      </c>
      <c r="R49" s="88">
        <f t="shared" si="0"/>
        <v>27</v>
      </c>
      <c r="S49" s="89">
        <f t="shared" si="1"/>
        <v>3</v>
      </c>
      <c r="T49" s="90">
        <f t="shared" si="2"/>
        <v>3</v>
      </c>
      <c r="U49" s="91">
        <f t="shared" si="3"/>
        <v>9</v>
      </c>
      <c r="V49" s="92">
        <v>181488</v>
      </c>
      <c r="W49" s="93">
        <v>16566</v>
      </c>
      <c r="X49" s="96">
        <f t="shared" si="4"/>
        <v>10.955450923578413</v>
      </c>
    </row>
  </sheetData>
  <sheetProtection selectLockedCells="1" selectUnlockedCells="1"/>
  <mergeCells count="9">
    <mergeCell ref="V4:X4"/>
    <mergeCell ref="B1:C1"/>
    <mergeCell ref="L1:X3"/>
    <mergeCell ref="B2:C2"/>
    <mergeCell ref="B3:C3"/>
    <mergeCell ref="L4:M4"/>
    <mergeCell ref="N4:O4"/>
    <mergeCell ref="P4:Q4"/>
    <mergeCell ref="R4:U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2019-01-28T17:23:48Z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