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23430" windowHeight="8805" tabRatio="697" activeTab="0"/>
  </bookViews>
  <sheets>
    <sheet name="11-17.1.2019 (hafta)" sheetId="1" r:id="rId1"/>
  </sheets>
  <definedNames>
    <definedName name="Excel_BuiltIn__FilterDatabase" localSheetId="0">'11-17.1.2019 (hafta)'!$A$1:$V$78</definedName>
    <definedName name="_xlnm.Print_Area" localSheetId="0">'11-17.1.2019 (hafta)'!#REF!</definedName>
  </definedNames>
  <calcPr fullCalcOnLoad="1"/>
</workbook>
</file>

<file path=xl/sharedStrings.xml><?xml version="1.0" encoding="utf-8"?>
<sst xmlns="http://schemas.openxmlformats.org/spreadsheetml/2006/main" count="322" uniqueCount="163">
  <si>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</si>
  <si>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</si>
  <si>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</si>
  <si>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</si>
  <si>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</si>
  <si>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</si>
  <si>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</si>
  <si>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</si>
  <si>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</si>
  <si>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</si>
  <si>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</si>
  <si>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</si>
  <si>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</si>
  <si>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</si>
  <si>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</si>
  <si>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</si>
  <si>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</si>
  <si>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</si>
  <si>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</si>
  <si>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</si>
  <si>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</si>
  <si>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</si>
  <si>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</si>
  <si>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UIP TURKEY</t>
  </si>
  <si>
    <t>YENİ</t>
  </si>
  <si>
    <t>15+</t>
  </si>
  <si>
    <t>TME</t>
  </si>
  <si>
    <t>7+13A</t>
  </si>
  <si>
    <t>WARNER BROS. TURKEY</t>
  </si>
  <si>
    <t>7A</t>
  </si>
  <si>
    <t>CHANTIER FILMS</t>
  </si>
  <si>
    <t>G</t>
  </si>
  <si>
    <t>CGVMARS DAĞITIM</t>
  </si>
  <si>
    <t>BİR FİLM</t>
  </si>
  <si>
    <t>7+</t>
  </si>
  <si>
    <t>DERİN FİLM</t>
  </si>
  <si>
    <t>PİNEMA</t>
  </si>
  <si>
    <t>FİLMARTI</t>
  </si>
  <si>
    <t>13+</t>
  </si>
  <si>
    <t>ÖZEN FİLM</t>
  </si>
  <si>
    <t>BS DAĞITIM</t>
  </si>
  <si>
    <t>13+15A</t>
  </si>
  <si>
    <t>PLOEY: YOU NEVER FLY ALONE</t>
  </si>
  <si>
    <t>PULOİ: ASLA YALNIZ UÇMAYACAKSIN</t>
  </si>
  <si>
    <t>MC FİLM</t>
  </si>
  <si>
    <t>THE NUT JOB 2: NUTTY BY NATURE</t>
  </si>
  <si>
    <t>FINDIK İŞİ 2</t>
  </si>
  <si>
    <t>KURMACA</t>
  </si>
  <si>
    <t>RENKLİ BALIK YENİ DÜNYA KAŞİFİ</t>
  </si>
  <si>
    <t>VYKRADENA PRYNTSESA: RUSLAN I LUDMILA</t>
  </si>
  <si>
    <t>KAYIP PRENSES</t>
  </si>
  <si>
    <t>WONDER</t>
  </si>
  <si>
    <t>MUCİZE</t>
  </si>
  <si>
    <t>18+</t>
  </si>
  <si>
    <t>M3 FİLM</t>
  </si>
  <si>
    <t>BOBBY THE HEDGEHOG</t>
  </si>
  <si>
    <t>BOBİ: DİKENLERİN GÜCÜ ADINA!</t>
  </si>
  <si>
    <t>TAXI 5</t>
  </si>
  <si>
    <t>THE SHONKU DIARIES - A UNICORNE ADVENTURE</t>
  </si>
  <si>
    <t>MACERA GÜNLÜKLERİ: SİHİRLİ ADAYA YOLCULUK</t>
  </si>
  <si>
    <t>A STORK'S JOURNEY</t>
  </si>
  <si>
    <t>BAK ŞU LEYLEĞE</t>
  </si>
  <si>
    <t>WONDER WHEEL</t>
  </si>
  <si>
    <t>DÖNME DOLAP</t>
  </si>
  <si>
    <t>MY LITTLE PONY: THE MOVIE</t>
  </si>
  <si>
    <t>MY LITTLE PONY FİLMİ</t>
  </si>
  <si>
    <t>PHOENIX</t>
  </si>
  <si>
    <t>YÜZÜNDEKİ SIR</t>
  </si>
  <si>
    <t>CINDERELLA</t>
  </si>
  <si>
    <t>ŞEYTAN GEÇİDİ</t>
  </si>
  <si>
    <t>DIVAS ASTES</t>
  </si>
  <si>
    <t>İKİ KAFADAR</t>
  </si>
  <si>
    <t>KAPT'N SHARKY</t>
  </si>
  <si>
    <t>KAPTAN DANDUN</t>
  </si>
  <si>
    <t>DEEP</t>
  </si>
  <si>
    <t>DİP DİP: BİR OKYANUS MACERASI</t>
  </si>
  <si>
    <t>DIE BIENE MAJA - DIE HONIGSPIELE</t>
  </si>
  <si>
    <t>ARI MAYA 2: BAL OYUNLARI</t>
  </si>
  <si>
    <t>CJET</t>
  </si>
  <si>
    <t>İSTANBUL MUHAFIZLARI</t>
  </si>
  <si>
    <t>AYDEDE</t>
  </si>
  <si>
    <t>EL UMMAR</t>
  </si>
  <si>
    <t>ELLIOT THE LITTLEST REINDEER</t>
  </si>
  <si>
    <t>KARLAR PRENSİ: ELLIOT</t>
  </si>
  <si>
    <t>MUSEO</t>
  </si>
  <si>
    <t>MÜZE</t>
  </si>
  <si>
    <t>MÜSLÜM</t>
  </si>
  <si>
    <t>RAFADAN TAYFA</t>
  </si>
  <si>
    <t>DIE LEGENDE VOM HASSLICHEN KONIG</t>
  </si>
  <si>
    <t>ÇİRKİN KRAL EFSANESİ</t>
  </si>
  <si>
    <t>CLIMAX</t>
  </si>
  <si>
    <t>BOHEMIAN RHAPSODY</t>
  </si>
  <si>
    <t>ÇAKALLARLA DANS 5</t>
  </si>
  <si>
    <t>PRINCESS AND THE DRAGON</t>
  </si>
  <si>
    <t>PRENSES VE EJDERHA</t>
  </si>
  <si>
    <t>KOYVER GİTSİN</t>
  </si>
  <si>
    <t>PUT ŞEYLERE</t>
  </si>
  <si>
    <t>DELİLER</t>
  </si>
  <si>
    <t>BİZİ HATIRLA</t>
  </si>
  <si>
    <t>THE GRINCH</t>
  </si>
  <si>
    <t>GRİNÇ</t>
  </si>
  <si>
    <t>BORÇ</t>
  </si>
  <si>
    <t>THUGS OF HINDOSTAN</t>
  </si>
  <si>
    <t>HİNDİSTAN EŞKIYALARI</t>
  </si>
  <si>
    <t>YEŞİL REHBER</t>
  </si>
  <si>
    <t>GREEN BOOK</t>
  </si>
  <si>
    <t>HEDEFİM SENSİN</t>
  </si>
  <si>
    <t>SİHİRBAZIN BALONLARI</t>
  </si>
  <si>
    <t>AHI VIENE CASCARRABIAS</t>
  </si>
  <si>
    <t>THE MAN WHO KILLED DON QUIXOTE</t>
  </si>
  <si>
    <t>DON KİŞOT'U ÖLDÜREN ADAM</t>
  </si>
  <si>
    <t>BİZİM İÇİN ŞAMPİYON</t>
  </si>
  <si>
    <t>KAFALAR KARIŞIK</t>
  </si>
  <si>
    <t>SPIDER-MAN: INTO THE SPIDER-VERSE</t>
  </si>
  <si>
    <t>ÖRÜMCEK-ADAM: ÖRÜMCEK EVRENİNDE</t>
  </si>
  <si>
    <t>XIONG CHU MO, BIAN XIN JI</t>
  </si>
  <si>
    <t>AYI KARDEŞLER: EYVAH AYILAR KÜÇÜLDÜ!</t>
  </si>
  <si>
    <t>ZIMNA WOJNA</t>
  </si>
  <si>
    <t>YANIMDA KAL</t>
  </si>
  <si>
    <t>RUH ÇAĞIRMA SEANSI</t>
  </si>
  <si>
    <t>OUIJA HOUSE</t>
  </si>
  <si>
    <t>KURTLAR VE ÇAKALLAR</t>
  </si>
  <si>
    <t>GARANTİLİ ÖLÜM (YOKSA PARAN İADE)</t>
  </si>
  <si>
    <t>DEAD IN A WEEK: OR YOUR MONEY BACK</t>
  </si>
  <si>
    <t>HAYATIM YALAN</t>
  </si>
  <si>
    <t>SECOND ACT</t>
  </si>
  <si>
    <t>BUMBLEBEE</t>
  </si>
  <si>
    <t>BÖRÜ</t>
  </si>
  <si>
    <t>MÜSAADENİZLE BÜYÜKLER</t>
  </si>
  <si>
    <t>TROLLER VE DİNOZORLAR</t>
  </si>
  <si>
    <t>TROLLED</t>
  </si>
  <si>
    <t>MARY POPPINS RETURNS</t>
  </si>
  <si>
    <t>MARY POPPINS: SİHİRLİ DADI</t>
  </si>
  <si>
    <t>AQUAMAN</t>
  </si>
  <si>
    <t>SOĞUK SAVAŞ</t>
  </si>
  <si>
    <t>YANGIN YEİ</t>
  </si>
  <si>
    <t>ARAF 2: CİN BEBEK DOĞUYOR</t>
  </si>
  <si>
    <t>WILDLIFE</t>
  </si>
  <si>
    <t>GIRL</t>
  </si>
  <si>
    <t>KIZ</t>
  </si>
  <si>
    <t>MAŞA İLE KOCA AYI: YEPYENİ MACERALAR</t>
  </si>
  <si>
    <t>MASHA I MEDVED 3</t>
  </si>
  <si>
    <t>BEKARLIĞA FEDA</t>
  </si>
  <si>
    <t>SE ROKH</t>
  </si>
  <si>
    <t>3 HAYAT</t>
  </si>
  <si>
    <t>REMI SANS FAMILLE</t>
  </si>
  <si>
    <t>KİMSESİZ ÇOCUK REMI</t>
  </si>
  <si>
    <t>HI HA YING XIONG</t>
  </si>
  <si>
    <t>SÜPER AYI</t>
  </si>
  <si>
    <t>BEONING</t>
  </si>
  <si>
    <t>ŞÜPHE</t>
  </si>
  <si>
    <t>DALAVERE</t>
  </si>
  <si>
    <t>REPLICAS</t>
  </si>
  <si>
    <t>REPLİKALAR</t>
  </si>
  <si>
    <t>NEREUS</t>
  </si>
  <si>
    <t>LANETLİ SULAR</t>
  </si>
  <si>
    <t>ROBIN HOOD BEGINS</t>
  </si>
  <si>
    <t>ROBIN HOOD</t>
  </si>
  <si>
    <t>RALPH BREAKS THE INTERNET</t>
  </si>
  <si>
    <t>RALP VE İNTERNET</t>
  </si>
  <si>
    <t>CREED 2: EFSANENİN YÜKSELİYOR</t>
  </si>
  <si>
    <t>CREED 2</t>
  </si>
  <si>
    <t>11 - 17  OCAK  2019 / 2. VİZYON HAFTASI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</si>
</sst>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.00\ _T_L_-;\-* #,##0.00\ _T_L_-;_-* \-??\ _T_L_-;_-@_-"/>
    <numFmt numFmtId="173" formatCode="_(* #,##0.00_);_(* \(#,##0.00\);_(* \-??_);_(@_)"/>
    <numFmt numFmtId="174" formatCode="d\ mmmm\ yy;@"/>
    <numFmt numFmtId="175" formatCode="_-* #,##0.00&quot; ₺&quot;_-;\-* #,##0.00&quot; ₺&quot;_-;_-* \-??&quot; ₺&quot;_-;_-@_-"/>
    <numFmt numFmtId="176" formatCode="_-* #,##0.00\ _Y_T_L_-;\-* #,##0.00\ _Y_T_L_-;_-* \-??\ _Y_T_L_-;_-@_-"/>
    <numFmt numFmtId="177" formatCode="0\ %"/>
    <numFmt numFmtId="178" formatCode="dd/mm/yyyy"/>
    <numFmt numFmtId="179" formatCode="dd/mm/yy;@"/>
    <numFmt numFmtId="180" formatCode="0\ %\ "/>
    <numFmt numFmtId="181" formatCode="hh:mm:ss\ AM/PM"/>
    <numFmt numFmtId="182" formatCode="_ * #,##0.00_)&quot; TRY&quot;_ ;_ * \(#,##0.00&quot;) TRY&quot;_ ;_ * \-??_)&quot; TRY&quot;_ ;_ @_ "/>
    <numFmt numFmtId="183" formatCode="_-* #,##0.00\ _₺_-;\-* #,##0.00\ _₺_-;_-* \-??\ _₺_-;_-@_-"/>
    <numFmt numFmtId="184" formatCode="dd/mmm"/>
    <numFmt numFmtId="185" formatCode="0.00\ %"/>
    <numFmt numFmtId="186" formatCode="#,##0.00\ \ "/>
    <numFmt numFmtId="187" formatCode="#,##0\ "/>
    <numFmt numFmtId="188" formatCode="#,##0.00\ &quot;TL&quot;"/>
    <numFmt numFmtId="189" formatCode="_ * #,##0.00_)\ &quot;TRY&quot;_ ;_ * \(#,##0.00\)\ &quot;TRY&quot;_ ;_ * &quot;-&quot;??_)\ &quot;TRY&quot;_ ;_ @_ "/>
    <numFmt numFmtId="190" formatCode="#,##0\ \ "/>
    <numFmt numFmtId="191" formatCode="_-* #,##0\ _T_L_-;\-* #,##0\ _T_L_-;_-* &quot;-&quot;??\ _T_L_-;_-@_-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€-2]\ #,##0.00_);[Red]\([$€-2]\ #,##0.00\)"/>
  </numFmts>
  <fonts count="77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30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b/>
      <sz val="7"/>
      <color indexed="40"/>
      <name val="Calibri"/>
      <family val="2"/>
    </font>
    <font>
      <sz val="7"/>
      <color indexed="40"/>
      <name val="Arial"/>
      <family val="2"/>
    </font>
    <font>
      <sz val="7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Calibri"/>
      <family val="2"/>
    </font>
    <font>
      <b/>
      <sz val="7"/>
      <color theme="0"/>
      <name val="Calibri"/>
      <family val="2"/>
    </font>
    <font>
      <sz val="10"/>
      <color rgb="FF00B0F0"/>
      <name val="Calibri"/>
      <family val="2"/>
    </font>
    <font>
      <sz val="10"/>
      <color rgb="FF00B0F0"/>
      <name val="Arial"/>
      <family val="2"/>
    </font>
    <font>
      <b/>
      <sz val="8"/>
      <color rgb="FF00B0F0"/>
      <name val="Corbel"/>
      <family val="2"/>
    </font>
    <font>
      <b/>
      <sz val="7"/>
      <color rgb="FF00B0F0"/>
      <name val="Calibri"/>
      <family val="2"/>
    </font>
    <font>
      <sz val="7"/>
      <color rgb="FF00B0F0"/>
      <name val="Arial"/>
      <family val="2"/>
    </font>
    <font>
      <sz val="7"/>
      <color rgb="FF00B0F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18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0" fontId="59" fillId="20" borderId="5" applyNumberFormat="0" applyAlignment="0" applyProtection="0"/>
    <xf numFmtId="0" fontId="3" fillId="0" borderId="0">
      <alignment/>
      <protection/>
    </xf>
    <xf numFmtId="0" fontId="28" fillId="21" borderId="0" applyNumberFormat="0" applyBorder="0" applyAlignment="0" applyProtection="0"/>
    <xf numFmtId="0" fontId="60" fillId="22" borderId="6" applyNumberFormat="0" applyAlignment="0" applyProtection="0"/>
    <xf numFmtId="0" fontId="61" fillId="20" borderId="6" applyNumberFormat="0" applyAlignment="0" applyProtection="0"/>
    <xf numFmtId="0" fontId="62" fillId="23" borderId="7" applyNumberFormat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25" borderId="0" applyNumberFormat="0" applyBorder="0" applyAlignment="0" applyProtection="0"/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26" borderId="8" applyNumberFormat="0" applyFont="0" applyAlignment="0" applyProtection="0"/>
    <xf numFmtId="0" fontId="66" fillId="27" borderId="0" applyNumberFormat="0" applyBorder="0" applyAlignment="0" applyProtection="0"/>
    <xf numFmtId="0" fontId="4" fillId="28" borderId="9">
      <alignment horizontal="center" vertical="center"/>
      <protection/>
    </xf>
    <xf numFmtId="182" fontId="0" fillId="0" borderId="0" applyFill="0" applyBorder="0" applyAlignment="0" applyProtection="0"/>
    <xf numFmtId="42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6" fontId="0" fillId="0" borderId="0" applyFill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</cellStyleXfs>
  <cellXfs count="125">
    <xf numFmtId="0" fontId="0" fillId="0" borderId="0" xfId="0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178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179" fontId="10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3" fontId="9" fillId="35" borderId="0" xfId="0" applyNumberFormat="1" applyFont="1" applyFill="1" applyBorder="1" applyAlignment="1" applyProtection="1">
      <alignment horizontal="center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3" fontId="9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3" fontId="10" fillId="35" borderId="0" xfId="0" applyNumberFormat="1" applyFont="1" applyFill="1" applyBorder="1" applyAlignment="1" applyProtection="1">
      <alignment horizontal="right" vertical="center"/>
      <protection/>
    </xf>
    <xf numFmtId="4" fontId="11" fillId="35" borderId="0" xfId="0" applyNumberFormat="1" applyFont="1" applyFill="1" applyBorder="1" applyAlignment="1" applyProtection="1">
      <alignment horizontal="right" vertical="center"/>
      <protection/>
    </xf>
    <xf numFmtId="0" fontId="10" fillId="35" borderId="0" xfId="0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right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Alignment="1">
      <alignment vertical="center"/>
    </xf>
    <xf numFmtId="179" fontId="13" fillId="35" borderId="0" xfId="0" applyNumberFormat="1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5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 vertical="center"/>
    </xf>
    <xf numFmtId="0" fontId="0" fillId="35" borderId="0" xfId="0" applyNumberFormat="1" applyFont="1" applyFill="1" applyAlignment="1">
      <alignment vertical="center"/>
    </xf>
    <xf numFmtId="179" fontId="0" fillId="35" borderId="0" xfId="0" applyNumberFormat="1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left" vertical="center"/>
      <protection locked="0"/>
    </xf>
    <xf numFmtId="179" fontId="15" fillId="35" borderId="0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18" fillId="36" borderId="12" xfId="0" applyNumberFormat="1" applyFont="1" applyFill="1" applyBorder="1" applyAlignment="1" applyProtection="1">
      <alignment horizontal="center" wrapText="1"/>
      <protection locked="0"/>
    </xf>
    <xf numFmtId="172" fontId="19" fillId="36" borderId="12" xfId="44" applyFont="1" applyFill="1" applyBorder="1" applyAlignment="1" applyProtection="1">
      <alignment horizontal="center"/>
      <protection locked="0"/>
    </xf>
    <xf numFmtId="0" fontId="12" fillId="36" borderId="12" xfId="0" applyNumberFormat="1" applyFont="1" applyFill="1" applyBorder="1" applyAlignment="1">
      <alignment horizontal="center" textRotation="90"/>
    </xf>
    <xf numFmtId="179" fontId="19" fillId="36" borderId="12" xfId="0" applyNumberFormat="1" applyFont="1" applyFill="1" applyBorder="1" applyAlignment="1" applyProtection="1">
      <alignment horizontal="center"/>
      <protection locked="0"/>
    </xf>
    <xf numFmtId="0" fontId="19" fillId="36" borderId="12" xfId="0" applyFont="1" applyFill="1" applyBorder="1" applyAlignment="1" applyProtection="1">
      <alignment horizontal="center"/>
      <protection locked="0"/>
    </xf>
    <xf numFmtId="0" fontId="18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2" fontId="18" fillId="36" borderId="13" xfId="0" applyNumberFormat="1" applyFont="1" applyFill="1" applyBorder="1" applyAlignment="1" applyProtection="1">
      <alignment horizontal="center" vertical="center"/>
      <protection/>
    </xf>
    <xf numFmtId="172" fontId="19" fillId="36" borderId="13" xfId="44" applyFont="1" applyFill="1" applyBorder="1" applyAlignment="1" applyProtection="1">
      <alignment horizontal="center" vertical="center"/>
      <protection/>
    </xf>
    <xf numFmtId="0" fontId="20" fillId="36" borderId="13" xfId="0" applyNumberFormat="1" applyFont="1" applyFill="1" applyBorder="1" applyAlignment="1" applyProtection="1">
      <alignment horizontal="center" vertical="center" textRotation="90"/>
      <protection locked="0"/>
    </xf>
    <xf numFmtId="179" fontId="19" fillId="36" borderId="13" xfId="0" applyNumberFormat="1" applyFont="1" applyFill="1" applyBorder="1" applyAlignment="1" applyProtection="1">
      <alignment horizontal="center" vertical="center" textRotation="90"/>
      <protection/>
    </xf>
    <xf numFmtId="0" fontId="19" fillId="36" borderId="13" xfId="0" applyFont="1" applyFill="1" applyBorder="1" applyAlignment="1" applyProtection="1">
      <alignment horizontal="center" vertical="center"/>
      <protection/>
    </xf>
    <xf numFmtId="0" fontId="1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textRotation="90" wrapText="1"/>
      <protection/>
    </xf>
    <xf numFmtId="0" fontId="18" fillId="35" borderId="0" xfId="0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right" vertical="center"/>
      <protection/>
    </xf>
    <xf numFmtId="2" fontId="23" fillId="35" borderId="14" xfId="0" applyNumberFormat="1" applyFont="1" applyFill="1" applyBorder="1" applyAlignment="1" applyProtection="1">
      <alignment horizontal="center" vertical="center"/>
      <protection/>
    </xf>
    <xf numFmtId="181" fontId="24" fillId="0" borderId="14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 applyProtection="1">
      <alignment horizontal="center" vertical="center"/>
      <protection/>
    </xf>
    <xf numFmtId="181" fontId="6" fillId="0" borderId="14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4" fontId="26" fillId="0" borderId="14" xfId="44" applyNumberFormat="1" applyFont="1" applyFill="1" applyBorder="1" applyAlignment="1" applyProtection="1">
      <alignment horizontal="right" vertical="center"/>
      <protection locked="0"/>
    </xf>
    <xf numFmtId="3" fontId="26" fillId="0" borderId="14" xfId="44" applyNumberFormat="1" applyFont="1" applyFill="1" applyBorder="1" applyAlignment="1" applyProtection="1">
      <alignment horizontal="right" vertical="center"/>
      <protection locked="0"/>
    </xf>
    <xf numFmtId="0" fontId="27" fillId="35" borderId="0" xfId="0" applyFont="1" applyFill="1" applyBorder="1" applyAlignment="1" applyProtection="1">
      <alignment horizontal="left" vertical="center"/>
      <protection/>
    </xf>
    <xf numFmtId="2" fontId="6" fillId="37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>
      <alignment vertical="center"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 locked="0"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178" fontId="6" fillId="35" borderId="14" xfId="0" applyNumberFormat="1" applyFont="1" applyFill="1" applyBorder="1" applyAlignment="1" applyProtection="1">
      <alignment horizontal="center" vertical="center"/>
      <protection/>
    </xf>
    <xf numFmtId="49" fontId="24" fillId="0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vertical="center"/>
    </xf>
    <xf numFmtId="4" fontId="26" fillId="0" borderId="14" xfId="0" applyNumberFormat="1" applyFont="1" applyFill="1" applyBorder="1" applyAlignment="1">
      <alignment horizontal="right" vertical="center"/>
    </xf>
    <xf numFmtId="3" fontId="26" fillId="0" borderId="14" xfId="0" applyNumberFormat="1" applyFont="1" applyFill="1" applyBorder="1" applyAlignment="1">
      <alignment horizontal="right" vertical="center"/>
    </xf>
    <xf numFmtId="0" fontId="23" fillId="35" borderId="14" xfId="0" applyFont="1" applyFill="1" applyBorder="1" applyAlignment="1">
      <alignment horizontal="center" vertical="center"/>
    </xf>
    <xf numFmtId="3" fontId="26" fillId="0" borderId="14" xfId="46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" fontId="69" fillId="0" borderId="14" xfId="46" applyNumberFormat="1" applyFont="1" applyFill="1" applyBorder="1" applyAlignment="1" applyProtection="1">
      <alignment horizontal="right" vertical="center"/>
      <protection locked="0"/>
    </xf>
    <xf numFmtId="3" fontId="69" fillId="0" borderId="14" xfId="46" applyNumberFormat="1" applyFont="1" applyFill="1" applyBorder="1" applyAlignment="1" applyProtection="1">
      <alignment horizontal="right" vertical="center"/>
      <protection locked="0"/>
    </xf>
    <xf numFmtId="4" fontId="69" fillId="0" borderId="14" xfId="65" applyNumberFormat="1" applyFont="1" applyFill="1" applyBorder="1" applyAlignment="1" applyProtection="1">
      <alignment horizontal="right" vertical="center"/>
      <protection/>
    </xf>
    <xf numFmtId="3" fontId="69" fillId="0" borderId="14" xfId="65" applyNumberFormat="1" applyFont="1" applyFill="1" applyBorder="1" applyAlignment="1" applyProtection="1">
      <alignment horizontal="right" vertical="center"/>
      <protection/>
    </xf>
    <xf numFmtId="4" fontId="69" fillId="0" borderId="14" xfId="44" applyNumberFormat="1" applyFont="1" applyFill="1" applyBorder="1" applyAlignment="1" applyProtection="1">
      <alignment horizontal="right" vertical="center"/>
      <protection locked="0"/>
    </xf>
    <xf numFmtId="3" fontId="69" fillId="0" borderId="14" xfId="44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29" fillId="35" borderId="0" xfId="0" applyFont="1" applyFill="1" applyAlignment="1">
      <alignment horizontal="center" vertical="center"/>
    </xf>
    <xf numFmtId="0" fontId="26" fillId="36" borderId="12" xfId="0" applyFont="1" applyFill="1" applyBorder="1" applyAlignment="1" applyProtection="1">
      <alignment horizontal="center"/>
      <protection locked="0"/>
    </xf>
    <xf numFmtId="0" fontId="70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69" fillId="0" borderId="14" xfId="0" applyNumberFormat="1" applyFont="1" applyFill="1" applyBorder="1" applyAlignment="1">
      <alignment horizontal="right" vertical="center"/>
    </xf>
    <xf numFmtId="3" fontId="69" fillId="0" borderId="14" xfId="0" applyNumberFormat="1" applyFont="1" applyFill="1" applyBorder="1" applyAlignment="1">
      <alignment horizontal="right" vertical="center"/>
    </xf>
    <xf numFmtId="0" fontId="71" fillId="35" borderId="0" xfId="0" applyFont="1" applyFill="1" applyAlignment="1">
      <alignment horizontal="center" vertical="center"/>
    </xf>
    <xf numFmtId="0" fontId="72" fillId="35" borderId="0" xfId="0" applyNumberFormat="1" applyFont="1" applyFill="1" applyAlignment="1">
      <alignment horizontal="center" vertical="center"/>
    </xf>
    <xf numFmtId="0" fontId="73" fillId="35" borderId="0" xfId="0" applyFont="1" applyFill="1" applyBorder="1" applyAlignment="1" applyProtection="1">
      <alignment horizontal="center" vertical="center"/>
      <protection locked="0"/>
    </xf>
    <xf numFmtId="0" fontId="74" fillId="36" borderId="12" xfId="0" applyFont="1" applyFill="1" applyBorder="1" applyAlignment="1" applyProtection="1">
      <alignment horizontal="center"/>
      <protection locked="0"/>
    </xf>
    <xf numFmtId="0" fontId="74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75" fillId="35" borderId="0" xfId="0" applyNumberFormat="1" applyFont="1" applyFill="1" applyBorder="1" applyAlignment="1" applyProtection="1">
      <alignment horizontal="center" vertical="center"/>
      <protection/>
    </xf>
    <xf numFmtId="0" fontId="76" fillId="0" borderId="14" xfId="0" applyFont="1" applyFill="1" applyBorder="1" applyAlignment="1">
      <alignment horizontal="center" vertical="center"/>
    </xf>
    <xf numFmtId="0" fontId="76" fillId="0" borderId="14" xfId="0" applyFont="1" applyFill="1" applyBorder="1" applyAlignment="1" applyProtection="1">
      <alignment horizontal="center" vertical="center" shrinkToFit="1"/>
      <protection/>
    </xf>
    <xf numFmtId="0" fontId="76" fillId="0" borderId="14" xfId="82" applyFont="1" applyFill="1" applyBorder="1" applyAlignment="1" applyProtection="1">
      <alignment horizontal="center" vertical="center"/>
      <protection locked="0"/>
    </xf>
    <xf numFmtId="0" fontId="76" fillId="0" borderId="14" xfId="0" applyFont="1" applyFill="1" applyBorder="1" applyAlignment="1" applyProtection="1">
      <alignment horizontal="center" vertical="center"/>
      <protection locked="0"/>
    </xf>
    <xf numFmtId="3" fontId="6" fillId="0" borderId="14" xfId="132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82" applyFont="1" applyFill="1" applyBorder="1" applyAlignment="1" applyProtection="1">
      <alignment horizontal="center" vertical="center"/>
      <protection locked="0"/>
    </xf>
    <xf numFmtId="4" fontId="21" fillId="0" borderId="14" xfId="44" applyNumberFormat="1" applyFont="1" applyFill="1" applyBorder="1" applyAlignment="1" applyProtection="1">
      <alignment horizontal="right" vertical="center"/>
      <protection locked="0"/>
    </xf>
    <xf numFmtId="3" fontId="21" fillId="0" borderId="14" xfId="44" applyNumberFormat="1" applyFont="1" applyFill="1" applyBorder="1" applyAlignment="1" applyProtection="1">
      <alignment horizontal="right" vertical="center"/>
      <protection locked="0"/>
    </xf>
    <xf numFmtId="2" fontId="6" fillId="0" borderId="14" xfId="132" applyNumberFormat="1" applyFont="1" applyFill="1" applyBorder="1" applyAlignment="1" applyProtection="1">
      <alignment horizontal="right" vertical="center"/>
      <protection/>
    </xf>
    <xf numFmtId="177" fontId="6" fillId="0" borderId="14" xfId="134" applyNumberFormat="1" applyFont="1" applyFill="1" applyBorder="1" applyAlignment="1" applyProtection="1">
      <alignment horizontal="right" vertical="center"/>
      <protection/>
    </xf>
    <xf numFmtId="4" fontId="21" fillId="0" borderId="14" xfId="46" applyNumberFormat="1" applyFont="1" applyFill="1" applyBorder="1" applyAlignment="1" applyProtection="1">
      <alignment horizontal="right" vertical="center"/>
      <protection locked="0"/>
    </xf>
    <xf numFmtId="3" fontId="21" fillId="0" borderId="14" xfId="46" applyNumberFormat="1" applyFont="1" applyFill="1" applyBorder="1" applyAlignment="1" applyProtection="1">
      <alignment horizontal="right" vertical="center"/>
      <protection locked="0"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4" fontId="21" fillId="0" borderId="14" xfId="65" applyNumberFormat="1" applyFont="1" applyFill="1" applyBorder="1" applyAlignment="1" applyProtection="1">
      <alignment horizontal="right" vertical="center"/>
      <protection/>
    </xf>
    <xf numFmtId="3" fontId="21" fillId="0" borderId="14" xfId="65" applyNumberFormat="1" applyFont="1" applyFill="1" applyBorder="1" applyAlignment="1" applyProtection="1">
      <alignment horizontal="right" vertical="center"/>
      <protection/>
    </xf>
    <xf numFmtId="4" fontId="21" fillId="0" borderId="14" xfId="45" applyNumberFormat="1" applyFont="1" applyFill="1" applyBorder="1" applyAlignment="1" applyProtection="1">
      <alignment horizontal="right" vertical="center"/>
      <protection locked="0"/>
    </xf>
    <xf numFmtId="3" fontId="21" fillId="0" borderId="14" xfId="45" applyNumberFormat="1" applyFont="1" applyFill="1" applyBorder="1" applyAlignment="1" applyProtection="1">
      <alignment horizontal="right" vertical="center"/>
      <protection locked="0"/>
    </xf>
    <xf numFmtId="4" fontId="21" fillId="0" borderId="14" xfId="0" applyNumberFormat="1" applyFont="1" applyFill="1" applyBorder="1" applyAlignment="1">
      <alignment horizontal="right" vertical="center"/>
    </xf>
    <xf numFmtId="3" fontId="21" fillId="0" borderId="14" xfId="0" applyNumberFormat="1" applyFont="1" applyFill="1" applyBorder="1" applyAlignment="1">
      <alignment horizontal="right" vertical="center"/>
    </xf>
    <xf numFmtId="4" fontId="21" fillId="0" borderId="14" xfId="45" applyNumberFormat="1" applyFont="1" applyFill="1" applyBorder="1" applyAlignment="1" applyProtection="1">
      <alignment horizontal="right" vertical="center" shrinkToFit="1"/>
      <protection/>
    </xf>
    <xf numFmtId="3" fontId="21" fillId="0" borderId="14" xfId="45" applyNumberFormat="1" applyFont="1" applyFill="1" applyBorder="1" applyAlignment="1" applyProtection="1">
      <alignment horizontal="right" vertical="center" shrinkToFit="1"/>
      <protection/>
    </xf>
    <xf numFmtId="4" fontId="21" fillId="0" borderId="14" xfId="0" applyNumberFormat="1" applyFont="1" applyFill="1" applyBorder="1" applyAlignment="1" applyProtection="1">
      <alignment horizontal="right" vertical="center" shrinkToFit="1"/>
      <protection/>
    </xf>
    <xf numFmtId="3" fontId="21" fillId="0" borderId="14" xfId="45" applyNumberFormat="1" applyFont="1" applyFill="1" applyBorder="1" applyAlignment="1" applyProtection="1">
      <alignment horizontal="right" vertical="center" shrinkToFit="1"/>
      <protection locked="0"/>
    </xf>
    <xf numFmtId="4" fontId="21" fillId="0" borderId="14" xfId="122" applyNumberFormat="1" applyFont="1" applyFill="1" applyBorder="1" applyAlignment="1" applyProtection="1">
      <alignment horizontal="right" vertical="center"/>
      <protection locked="0"/>
    </xf>
    <xf numFmtId="3" fontId="21" fillId="0" borderId="14" xfId="122" applyNumberFormat="1" applyFont="1" applyFill="1" applyBorder="1" applyAlignment="1" applyProtection="1">
      <alignment horizontal="right" vertical="center"/>
      <protection locked="0"/>
    </xf>
    <xf numFmtId="0" fontId="19" fillId="36" borderId="12" xfId="0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35" borderId="0" xfId="71" applyNumberFormat="1" applyFont="1" applyFill="1" applyBorder="1" applyAlignment="1" applyProtection="1">
      <alignment horizontal="center" vertical="center" wrapText="1"/>
      <protection locked="0"/>
    </xf>
    <xf numFmtId="0" fontId="17" fillId="35" borderId="11" xfId="0" applyNumberFormat="1" applyFont="1" applyFill="1" applyBorder="1" applyAlignment="1" applyProtection="1">
      <alignment horizontal="center" vertical="center" wrapText="1"/>
      <protection locked="0"/>
    </xf>
  </cellXfs>
  <cellStyles count="131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3" xfId="47"/>
    <cellStyle name="Binlik Ayracı 2 3 2" xfId="48"/>
    <cellStyle name="Binlik Ayracı 2 4" xfId="49"/>
    <cellStyle name="Binlik Ayracı 3" xfId="50"/>
    <cellStyle name="Binlik Ayracı 4" xfId="51"/>
    <cellStyle name="Binlik Ayracı 4 2" xfId="52"/>
    <cellStyle name="Binlik Ayracı 5" xfId="53"/>
    <cellStyle name="Binlik Ayracı 6" xfId="54"/>
    <cellStyle name="Binlik Ayracı 6 2" xfId="55"/>
    <cellStyle name="Binlik Ayracı 7" xfId="56"/>
    <cellStyle name="Binlik Ayracı 7 2" xfId="57"/>
    <cellStyle name="Comma 2" xfId="58"/>
    <cellStyle name="Comma 2 2" xfId="59"/>
    <cellStyle name="Comma 2 3" xfId="60"/>
    <cellStyle name="Comma 2 3 2" xfId="61"/>
    <cellStyle name="Comma 4" xfId="62"/>
    <cellStyle name="Çıkış" xfId="63"/>
    <cellStyle name="Excel Built-in Normal" xfId="64"/>
    <cellStyle name="Excel_BuiltIn_İyi 1" xfId="65"/>
    <cellStyle name="Giriş" xfId="66"/>
    <cellStyle name="Hesaplama" xfId="67"/>
    <cellStyle name="İşaretli Hücre" xfId="68"/>
    <cellStyle name="İyi" xfId="69"/>
    <cellStyle name="Followed Hyperlink" xfId="70"/>
    <cellStyle name="Hyperlink" xfId="71"/>
    <cellStyle name="Köprü 2" xfId="72"/>
    <cellStyle name="Kötü" xfId="73"/>
    <cellStyle name="Normal 10" xfId="74"/>
    <cellStyle name="Normal 11" xfId="75"/>
    <cellStyle name="Normal 11 2" xfId="76"/>
    <cellStyle name="Normal 12" xfId="77"/>
    <cellStyle name="Normal 12 2" xfId="78"/>
    <cellStyle name="Normal 2" xfId="79"/>
    <cellStyle name="Normal 2 10 10" xfId="80"/>
    <cellStyle name="Normal 2 10 10 2" xfId="81"/>
    <cellStyle name="Normal 2 2" xfId="82"/>
    <cellStyle name="Normal 2 2 2" xfId="83"/>
    <cellStyle name="Normal 2 2 2 2" xfId="84"/>
    <cellStyle name="Normal 2 2 3" xfId="85"/>
    <cellStyle name="Normal 2 2 4" xfId="86"/>
    <cellStyle name="Normal 2 2 5" xfId="87"/>
    <cellStyle name="Normal 2 2 5 2" xfId="88"/>
    <cellStyle name="Normal 2 3" xfId="89"/>
    <cellStyle name="Normal 2 4" xfId="90"/>
    <cellStyle name="Normal 2 5" xfId="91"/>
    <cellStyle name="Normal 2 5 2" xfId="92"/>
    <cellStyle name="Normal 3" xfId="93"/>
    <cellStyle name="Normal 3 2" xfId="94"/>
    <cellStyle name="Normal 4" xfId="95"/>
    <cellStyle name="Normal 4 2" xfId="96"/>
    <cellStyle name="Normal 5" xfId="97"/>
    <cellStyle name="Normal 5 2" xfId="98"/>
    <cellStyle name="Normal 5 2 2" xfId="99"/>
    <cellStyle name="Normal 5 3" xfId="100"/>
    <cellStyle name="Normal 5 4" xfId="101"/>
    <cellStyle name="Normal 5 5" xfId="102"/>
    <cellStyle name="Normal 6" xfId="103"/>
    <cellStyle name="Normal 6 2" xfId="104"/>
    <cellStyle name="Normal 6 3" xfId="105"/>
    <cellStyle name="Normal 6 4" xfId="106"/>
    <cellStyle name="Normal 7" xfId="107"/>
    <cellStyle name="Normal 7 2" xfId="108"/>
    <cellStyle name="Normal 8" xfId="109"/>
    <cellStyle name="Normal 9" xfId="110"/>
    <cellStyle name="Not" xfId="111"/>
    <cellStyle name="Nötr" xfId="112"/>
    <cellStyle name="Onaylı" xfId="113"/>
    <cellStyle name="Currency" xfId="114"/>
    <cellStyle name="Currency [0]" xfId="115"/>
    <cellStyle name="ParaBirimi 2" xfId="116"/>
    <cellStyle name="ParaBirimi 3" xfId="117"/>
    <cellStyle name="Toplam" xfId="118"/>
    <cellStyle name="Uyarı Metni" xfId="119"/>
    <cellStyle name="Virgül 10" xfId="120"/>
    <cellStyle name="Virgül 2" xfId="121"/>
    <cellStyle name="Virgül 2 2" xfId="122"/>
    <cellStyle name="Virgül 3" xfId="123"/>
    <cellStyle name="Virgül 3 2" xfId="124"/>
    <cellStyle name="Virgül 4" xfId="125"/>
    <cellStyle name="Vurgu1" xfId="126"/>
    <cellStyle name="Vurgu2" xfId="127"/>
    <cellStyle name="Vurgu3" xfId="128"/>
    <cellStyle name="Vurgu4" xfId="129"/>
    <cellStyle name="Vurgu5" xfId="130"/>
    <cellStyle name="Vurgu6" xfId="131"/>
    <cellStyle name="Percent" xfId="132"/>
    <cellStyle name="Yüzde 2" xfId="133"/>
    <cellStyle name="Yüzde 2 2" xfId="134"/>
    <cellStyle name="Yüzde 2 3" xfId="135"/>
    <cellStyle name="Yüzde 2 4" xfId="136"/>
    <cellStyle name="Yüzde 2 4 2" xfId="137"/>
    <cellStyle name="Yüzde 3" xfId="138"/>
    <cellStyle name="Yüzde 4" xfId="139"/>
    <cellStyle name="Yüzde 5" xfId="140"/>
    <cellStyle name="Yüzde 6" xfId="141"/>
    <cellStyle name="Yüzde 6 2" xfId="142"/>
    <cellStyle name="Yüzde 7" xfId="143"/>
    <cellStyle name="Yüzde 7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421875" defaultRowHeight="12.75"/>
  <cols>
    <col min="1" max="1" width="2.7109375" style="1" bestFit="1" customWidth="1"/>
    <col min="2" max="2" width="3.28125" style="2" bestFit="1" customWidth="1"/>
    <col min="3" max="3" width="27.28125" style="3" bestFit="1" customWidth="1"/>
    <col min="4" max="4" width="4.00390625" style="4" bestFit="1" customWidth="1"/>
    <col min="5" max="5" width="27.28125" style="6" bestFit="1" customWidth="1"/>
    <col min="6" max="6" width="5.8515625" style="7" bestFit="1" customWidth="1"/>
    <col min="7" max="7" width="13.57421875" style="8" bestFit="1" customWidth="1"/>
    <col min="8" max="8" width="3.140625" style="9" bestFit="1" customWidth="1"/>
    <col min="9" max="9" width="3.140625" style="9" customWidth="1"/>
    <col min="10" max="10" width="3.140625" style="93" customWidth="1"/>
    <col min="11" max="11" width="2.57421875" style="10" bestFit="1" customWidth="1"/>
    <col min="12" max="12" width="8.28125" style="13" bestFit="1" customWidth="1"/>
    <col min="13" max="13" width="5.57421875" style="14" bestFit="1" customWidth="1"/>
    <col min="14" max="14" width="4.28125" style="12" bestFit="1" customWidth="1"/>
    <col min="15" max="15" width="4.28125" style="11" bestFit="1" customWidth="1"/>
    <col min="16" max="16" width="8.28125" style="11" bestFit="1" customWidth="1"/>
    <col min="17" max="17" width="5.57421875" style="11" bestFit="1" customWidth="1"/>
    <col min="18" max="19" width="4.28125" style="12" bestFit="1" customWidth="1"/>
    <col min="20" max="20" width="9.00390625" style="13" bestFit="1" customWidth="1"/>
    <col min="21" max="21" width="6.7109375" style="16" bestFit="1" customWidth="1"/>
    <col min="22" max="22" width="4.28125" style="17" bestFit="1" customWidth="1"/>
    <col min="23" max="16384" width="4.421875" style="3" customWidth="1"/>
  </cols>
  <sheetData>
    <row r="1" spans="1:22" s="23" customFormat="1" ht="12.75">
      <c r="A1" s="18"/>
      <c r="B1" s="121" t="s">
        <v>0</v>
      </c>
      <c r="C1" s="121"/>
      <c r="D1" s="19"/>
      <c r="E1" s="20"/>
      <c r="F1" s="21"/>
      <c r="G1" s="20"/>
      <c r="H1" s="22"/>
      <c r="I1" s="83"/>
      <c r="J1" s="88"/>
      <c r="K1" s="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2" s="23" customFormat="1" ht="12.75">
      <c r="A2" s="18"/>
      <c r="B2" s="123" t="s">
        <v>1</v>
      </c>
      <c r="C2" s="123"/>
      <c r="D2" s="24"/>
      <c r="E2" s="25"/>
      <c r="F2" s="26"/>
      <c r="G2" s="25"/>
      <c r="H2" s="27"/>
      <c r="I2" s="27"/>
      <c r="J2" s="89"/>
      <c r="K2" s="28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spans="1:22" s="23" customFormat="1" ht="11.25">
      <c r="A3" s="18"/>
      <c r="B3" s="124" t="s">
        <v>162</v>
      </c>
      <c r="C3" s="124"/>
      <c r="D3" s="29"/>
      <c r="E3" s="30"/>
      <c r="F3" s="31"/>
      <c r="G3" s="30"/>
      <c r="H3" s="32"/>
      <c r="I3" s="32"/>
      <c r="J3" s="90"/>
      <c r="K3" s="3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22" s="39" customFormat="1" ht="11.25" customHeight="1">
      <c r="A4" s="33"/>
      <c r="B4" s="34"/>
      <c r="C4" s="35"/>
      <c r="D4" s="36"/>
      <c r="E4" s="35"/>
      <c r="F4" s="37"/>
      <c r="G4" s="38"/>
      <c r="H4" s="38"/>
      <c r="I4" s="84"/>
      <c r="J4" s="91"/>
      <c r="K4" s="38"/>
      <c r="L4" s="120" t="s">
        <v>3</v>
      </c>
      <c r="M4" s="120"/>
      <c r="N4" s="120" t="s">
        <v>3</v>
      </c>
      <c r="O4" s="120"/>
      <c r="P4" s="120" t="s">
        <v>4</v>
      </c>
      <c r="Q4" s="120"/>
      <c r="R4" s="120" t="s">
        <v>2</v>
      </c>
      <c r="S4" s="120"/>
      <c r="T4" s="120" t="s">
        <v>5</v>
      </c>
      <c r="U4" s="120"/>
      <c r="V4" s="120"/>
    </row>
    <row r="5" spans="1:22" s="50" customFormat="1" ht="57.75">
      <c r="A5" s="40"/>
      <c r="B5" s="41"/>
      <c r="C5" s="42" t="s">
        <v>6</v>
      </c>
      <c r="D5" s="43" t="s">
        <v>7</v>
      </c>
      <c r="E5" s="42" t="s">
        <v>8</v>
      </c>
      <c r="F5" s="44" t="s">
        <v>9</v>
      </c>
      <c r="G5" s="45" t="s">
        <v>10</v>
      </c>
      <c r="H5" s="46" t="s">
        <v>11</v>
      </c>
      <c r="I5" s="85" t="s">
        <v>12</v>
      </c>
      <c r="J5" s="92" t="s">
        <v>13</v>
      </c>
      <c r="K5" s="46" t="s">
        <v>14</v>
      </c>
      <c r="L5" s="47" t="s">
        <v>15</v>
      </c>
      <c r="M5" s="48" t="s">
        <v>21</v>
      </c>
      <c r="N5" s="49" t="s">
        <v>17</v>
      </c>
      <c r="O5" s="49" t="s">
        <v>18</v>
      </c>
      <c r="P5" s="47" t="s">
        <v>15</v>
      </c>
      <c r="Q5" s="48" t="s">
        <v>19</v>
      </c>
      <c r="R5" s="49" t="s">
        <v>20</v>
      </c>
      <c r="S5" s="49" t="s">
        <v>22</v>
      </c>
      <c r="T5" s="47" t="s">
        <v>15</v>
      </c>
      <c r="U5" s="48" t="s">
        <v>16</v>
      </c>
      <c r="V5" s="49" t="s">
        <v>18</v>
      </c>
    </row>
    <row r="6" spans="4:19" ht="11.25">
      <c r="D6" s="5"/>
      <c r="L6" s="15"/>
      <c r="M6" s="15"/>
      <c r="N6" s="15"/>
      <c r="O6" s="15"/>
      <c r="P6" s="15"/>
      <c r="Q6" s="15"/>
      <c r="R6" s="15"/>
      <c r="S6" s="15"/>
    </row>
    <row r="7" spans="1:22" s="60" customFormat="1" ht="11.25">
      <c r="A7" s="51">
        <v>1</v>
      </c>
      <c r="B7" s="52"/>
      <c r="C7" s="53" t="s">
        <v>111</v>
      </c>
      <c r="D7" s="54" t="s">
        <v>34</v>
      </c>
      <c r="E7" s="55" t="s">
        <v>111</v>
      </c>
      <c r="F7" s="56">
        <v>43441</v>
      </c>
      <c r="G7" s="57" t="s">
        <v>78</v>
      </c>
      <c r="H7" s="73">
        <v>359</v>
      </c>
      <c r="I7" s="73">
        <v>386</v>
      </c>
      <c r="J7" s="94">
        <v>469</v>
      </c>
      <c r="K7" s="74">
        <v>6</v>
      </c>
      <c r="L7" s="101">
        <v>3851771</v>
      </c>
      <c r="M7" s="102">
        <v>293237</v>
      </c>
      <c r="N7" s="98">
        <f>M7/J7</f>
        <v>625.2388059701492</v>
      </c>
      <c r="O7" s="103">
        <f aca="true" t="shared" si="0" ref="O7:O70">L7/M7</f>
        <v>13.135351268768948</v>
      </c>
      <c r="P7" s="58">
        <v>3647024</v>
      </c>
      <c r="Q7" s="59">
        <v>271782</v>
      </c>
      <c r="R7" s="104">
        <f>IF(P7&lt;&gt;0,-(P7-L7)/P7,"")</f>
        <v>0.05614084250610909</v>
      </c>
      <c r="S7" s="104">
        <f>IF(Q7&lt;&gt;0,-(Q7-M7)/Q7,"")</f>
        <v>0.07894194611858034</v>
      </c>
      <c r="T7" s="101">
        <v>26734743</v>
      </c>
      <c r="U7" s="102">
        <v>2021816</v>
      </c>
      <c r="V7" s="107">
        <f aca="true" t="shared" si="1" ref="V7:V70">T7/U7</f>
        <v>13.223133559136935</v>
      </c>
    </row>
    <row r="8" spans="1:22" s="60" customFormat="1" ht="11.25">
      <c r="A8" s="51">
        <v>2</v>
      </c>
      <c r="B8" s="71"/>
      <c r="C8" s="62" t="s">
        <v>133</v>
      </c>
      <c r="D8" s="63" t="s">
        <v>27</v>
      </c>
      <c r="E8" s="64" t="s">
        <v>133</v>
      </c>
      <c r="F8" s="65">
        <v>43462</v>
      </c>
      <c r="G8" s="57" t="s">
        <v>28</v>
      </c>
      <c r="H8" s="75">
        <v>340</v>
      </c>
      <c r="I8" s="75">
        <v>348</v>
      </c>
      <c r="J8" s="94">
        <v>356</v>
      </c>
      <c r="K8" s="74">
        <v>3</v>
      </c>
      <c r="L8" s="101">
        <v>2990711</v>
      </c>
      <c r="M8" s="102">
        <v>197581</v>
      </c>
      <c r="N8" s="98">
        <f>M8/J8</f>
        <v>555.0028089887641</v>
      </c>
      <c r="O8" s="103">
        <f t="shared" si="0"/>
        <v>15.136632570945586</v>
      </c>
      <c r="P8" s="58">
        <v>3857866</v>
      </c>
      <c r="Q8" s="59">
        <v>238111</v>
      </c>
      <c r="R8" s="104">
        <f>IF(P8&lt;&gt;0,-(P8-L8)/P8,"")</f>
        <v>-0.22477582165891713</v>
      </c>
      <c r="S8" s="104">
        <f>IF(Q8&lt;&gt;0,-(Q8-M8)/Q8,"")</f>
        <v>-0.17021473178475585</v>
      </c>
      <c r="T8" s="105">
        <v>13266332</v>
      </c>
      <c r="U8" s="106">
        <v>827236</v>
      </c>
      <c r="V8" s="107">
        <f t="shared" si="1"/>
        <v>16.036937464036864</v>
      </c>
    </row>
    <row r="9" spans="1:22" s="60" customFormat="1" ht="11.25">
      <c r="A9" s="51">
        <v>3</v>
      </c>
      <c r="B9" s="61" t="s">
        <v>24</v>
      </c>
      <c r="C9" s="53" t="s">
        <v>158</v>
      </c>
      <c r="D9" s="54" t="s">
        <v>34</v>
      </c>
      <c r="E9" s="55" t="s">
        <v>159</v>
      </c>
      <c r="F9" s="56">
        <v>39824</v>
      </c>
      <c r="G9" s="57" t="s">
        <v>23</v>
      </c>
      <c r="H9" s="73">
        <v>291</v>
      </c>
      <c r="I9" s="73">
        <v>291</v>
      </c>
      <c r="J9" s="94">
        <v>291</v>
      </c>
      <c r="K9" s="74">
        <v>1</v>
      </c>
      <c r="L9" s="101">
        <v>2281418</v>
      </c>
      <c r="M9" s="102">
        <v>168817</v>
      </c>
      <c r="N9" s="98">
        <f>M9/J9</f>
        <v>580.127147766323</v>
      </c>
      <c r="O9" s="103">
        <f t="shared" si="0"/>
        <v>13.514148456612782</v>
      </c>
      <c r="P9" s="58"/>
      <c r="Q9" s="59"/>
      <c r="R9" s="104"/>
      <c r="S9" s="104"/>
      <c r="T9" s="101">
        <v>2281418</v>
      </c>
      <c r="U9" s="102">
        <v>168817</v>
      </c>
      <c r="V9" s="107">
        <f t="shared" si="1"/>
        <v>13.514148456612782</v>
      </c>
    </row>
    <row r="10" spans="1:22" s="60" customFormat="1" ht="11.25">
      <c r="A10" s="51">
        <v>4</v>
      </c>
      <c r="B10" s="61" t="s">
        <v>24</v>
      </c>
      <c r="C10" s="62" t="s">
        <v>156</v>
      </c>
      <c r="D10" s="63" t="s">
        <v>25</v>
      </c>
      <c r="E10" s="64" t="s">
        <v>157</v>
      </c>
      <c r="F10" s="65">
        <v>43476</v>
      </c>
      <c r="G10" s="57" t="s">
        <v>26</v>
      </c>
      <c r="H10" s="75">
        <v>308</v>
      </c>
      <c r="I10" s="75">
        <v>308</v>
      </c>
      <c r="J10" s="94">
        <v>308</v>
      </c>
      <c r="K10" s="74">
        <v>1</v>
      </c>
      <c r="L10" s="101">
        <v>1486955.41</v>
      </c>
      <c r="M10" s="102">
        <v>110512</v>
      </c>
      <c r="N10" s="98">
        <f>M10/J10</f>
        <v>358.8051948051948</v>
      </c>
      <c r="O10" s="103">
        <f t="shared" si="0"/>
        <v>13.45514885261329</v>
      </c>
      <c r="P10" s="58"/>
      <c r="Q10" s="59"/>
      <c r="R10" s="104"/>
      <c r="S10" s="104"/>
      <c r="T10" s="105">
        <v>1486955.41</v>
      </c>
      <c r="U10" s="106">
        <v>110512</v>
      </c>
      <c r="V10" s="107">
        <f t="shared" si="1"/>
        <v>13.45514885261329</v>
      </c>
    </row>
    <row r="11" spans="1:22" s="60" customFormat="1" ht="11.25">
      <c r="A11" s="51">
        <v>5</v>
      </c>
      <c r="B11" s="52"/>
      <c r="C11" s="53" t="s">
        <v>127</v>
      </c>
      <c r="D11" s="54" t="s">
        <v>27</v>
      </c>
      <c r="E11" s="55" t="s">
        <v>127</v>
      </c>
      <c r="F11" s="56">
        <v>43462</v>
      </c>
      <c r="G11" s="57" t="s">
        <v>32</v>
      </c>
      <c r="H11" s="73">
        <v>379</v>
      </c>
      <c r="I11" s="73">
        <v>332</v>
      </c>
      <c r="J11" s="94">
        <v>332</v>
      </c>
      <c r="K11" s="74">
        <v>3</v>
      </c>
      <c r="L11" s="101">
        <v>1276522.46</v>
      </c>
      <c r="M11" s="102">
        <v>98615</v>
      </c>
      <c r="N11" s="98">
        <f>M11/J11</f>
        <v>297.0331325301205</v>
      </c>
      <c r="O11" s="103">
        <f t="shared" si="0"/>
        <v>12.94450600821376</v>
      </c>
      <c r="P11" s="58">
        <v>1837683.15</v>
      </c>
      <c r="Q11" s="59">
        <v>138835</v>
      </c>
      <c r="R11" s="104">
        <f aca="true" t="shared" si="2" ref="R11:S14">IF(P11&lt;&gt;0,-(P11-L11)/P11,"")</f>
        <v>-0.3053631361859089</v>
      </c>
      <c r="S11" s="104">
        <f t="shared" si="2"/>
        <v>-0.2896964022040552</v>
      </c>
      <c r="T11" s="101">
        <v>7156411.84</v>
      </c>
      <c r="U11" s="102">
        <v>537416</v>
      </c>
      <c r="V11" s="107">
        <f t="shared" si="1"/>
        <v>13.316335650594697</v>
      </c>
    </row>
    <row r="12" spans="1:22" s="60" customFormat="1" ht="11.25">
      <c r="A12" s="51">
        <v>6</v>
      </c>
      <c r="B12" s="52"/>
      <c r="C12" s="53" t="s">
        <v>141</v>
      </c>
      <c r="D12" s="54" t="s">
        <v>31</v>
      </c>
      <c r="E12" s="55" t="s">
        <v>140</v>
      </c>
      <c r="F12" s="56">
        <v>43469</v>
      </c>
      <c r="G12" s="57" t="s">
        <v>32</v>
      </c>
      <c r="H12" s="73">
        <v>352</v>
      </c>
      <c r="I12" s="73">
        <v>350</v>
      </c>
      <c r="J12" s="94">
        <v>351</v>
      </c>
      <c r="K12" s="74">
        <v>2</v>
      </c>
      <c r="L12" s="101">
        <v>1019844.22</v>
      </c>
      <c r="M12" s="102">
        <v>81740</v>
      </c>
      <c r="N12" s="98">
        <f>M12/J12</f>
        <v>232.87749287749287</v>
      </c>
      <c r="O12" s="103">
        <f t="shared" si="0"/>
        <v>12.476684854416442</v>
      </c>
      <c r="P12" s="58">
        <v>1193886.37</v>
      </c>
      <c r="Q12" s="59">
        <v>92187</v>
      </c>
      <c r="R12" s="104">
        <f t="shared" si="2"/>
        <v>-0.14577781803472648</v>
      </c>
      <c r="S12" s="104">
        <f t="shared" si="2"/>
        <v>-0.11332400446917679</v>
      </c>
      <c r="T12" s="101">
        <v>2213730.59</v>
      </c>
      <c r="U12" s="102">
        <v>173927</v>
      </c>
      <c r="V12" s="107">
        <f t="shared" si="1"/>
        <v>12.727929476159538</v>
      </c>
    </row>
    <row r="13" spans="1:22" s="60" customFormat="1" ht="11.25">
      <c r="A13" s="51">
        <v>7</v>
      </c>
      <c r="B13" s="52"/>
      <c r="C13" s="53" t="s">
        <v>87</v>
      </c>
      <c r="D13" s="54" t="s">
        <v>31</v>
      </c>
      <c r="E13" s="55" t="s">
        <v>87</v>
      </c>
      <c r="F13" s="56">
        <v>43399</v>
      </c>
      <c r="G13" s="57" t="s">
        <v>32</v>
      </c>
      <c r="H13" s="73">
        <v>311</v>
      </c>
      <c r="I13" s="73">
        <v>38</v>
      </c>
      <c r="J13" s="94">
        <v>38</v>
      </c>
      <c r="K13" s="74">
        <v>12</v>
      </c>
      <c r="L13" s="101">
        <v>404443.15</v>
      </c>
      <c r="M13" s="102">
        <v>80990</v>
      </c>
      <c r="N13" s="98">
        <f>M13/J13</f>
        <v>2131.315789473684</v>
      </c>
      <c r="O13" s="103">
        <f t="shared" si="0"/>
        <v>4.993741819977775</v>
      </c>
      <c r="P13" s="58">
        <v>541169.06</v>
      </c>
      <c r="Q13" s="59">
        <v>106148</v>
      </c>
      <c r="R13" s="104">
        <f t="shared" si="2"/>
        <v>-0.2526491629066895</v>
      </c>
      <c r="S13" s="104">
        <f t="shared" si="2"/>
        <v>-0.23700870482722236</v>
      </c>
      <c r="T13" s="101">
        <v>20222827.38</v>
      </c>
      <c r="U13" s="102">
        <v>1771070</v>
      </c>
      <c r="V13" s="107">
        <f t="shared" si="1"/>
        <v>11.418423540571519</v>
      </c>
    </row>
    <row r="14" spans="1:22" s="60" customFormat="1" ht="11.25">
      <c r="A14" s="51">
        <v>8</v>
      </c>
      <c r="B14" s="52"/>
      <c r="C14" s="53" t="s">
        <v>106</v>
      </c>
      <c r="D14" s="54" t="s">
        <v>27</v>
      </c>
      <c r="E14" s="55" t="s">
        <v>106</v>
      </c>
      <c r="F14" s="56">
        <v>43434</v>
      </c>
      <c r="G14" s="57" t="s">
        <v>78</v>
      </c>
      <c r="H14" s="73">
        <v>392</v>
      </c>
      <c r="I14" s="73">
        <v>210</v>
      </c>
      <c r="J14" s="94">
        <v>213</v>
      </c>
      <c r="K14" s="74">
        <v>7</v>
      </c>
      <c r="L14" s="101">
        <v>1065527</v>
      </c>
      <c r="M14" s="102">
        <v>80384</v>
      </c>
      <c r="N14" s="98">
        <f>M14/J14</f>
        <v>377.38967136150234</v>
      </c>
      <c r="O14" s="103">
        <f t="shared" si="0"/>
        <v>13.255461285828025</v>
      </c>
      <c r="P14" s="58">
        <v>1358022</v>
      </c>
      <c r="Q14" s="59">
        <v>99672</v>
      </c>
      <c r="R14" s="104">
        <f t="shared" si="2"/>
        <v>-0.21538310866834262</v>
      </c>
      <c r="S14" s="104">
        <f t="shared" si="2"/>
        <v>-0.19351472830885305</v>
      </c>
      <c r="T14" s="101">
        <v>24170548</v>
      </c>
      <c r="U14" s="102">
        <v>1826555</v>
      </c>
      <c r="V14" s="107">
        <f t="shared" si="1"/>
        <v>13.232860767948406</v>
      </c>
    </row>
    <row r="15" spans="1:22" s="60" customFormat="1" ht="11.25">
      <c r="A15" s="51">
        <v>9</v>
      </c>
      <c r="B15" s="61" t="s">
        <v>24</v>
      </c>
      <c r="C15" s="62" t="s">
        <v>161</v>
      </c>
      <c r="D15" s="63" t="s">
        <v>38</v>
      </c>
      <c r="E15" s="64" t="s">
        <v>160</v>
      </c>
      <c r="F15" s="65">
        <v>43476</v>
      </c>
      <c r="G15" s="57" t="s">
        <v>28</v>
      </c>
      <c r="H15" s="75">
        <v>141</v>
      </c>
      <c r="I15" s="75">
        <v>141</v>
      </c>
      <c r="J15" s="94">
        <v>149</v>
      </c>
      <c r="K15" s="74">
        <v>1</v>
      </c>
      <c r="L15" s="101">
        <v>1046517</v>
      </c>
      <c r="M15" s="102">
        <v>69331</v>
      </c>
      <c r="N15" s="98">
        <f>M15/J15</f>
        <v>465.30872483221475</v>
      </c>
      <c r="O15" s="103">
        <f t="shared" si="0"/>
        <v>15.094503180395494</v>
      </c>
      <c r="P15" s="58"/>
      <c r="Q15" s="59"/>
      <c r="R15" s="104"/>
      <c r="S15" s="104"/>
      <c r="T15" s="105">
        <v>1046517</v>
      </c>
      <c r="U15" s="106">
        <v>69331</v>
      </c>
      <c r="V15" s="107">
        <f t="shared" si="1"/>
        <v>15.094503180395494</v>
      </c>
    </row>
    <row r="16" spans="1:22" s="60" customFormat="1" ht="11.25">
      <c r="A16" s="51">
        <v>10</v>
      </c>
      <c r="B16" s="61" t="s">
        <v>24</v>
      </c>
      <c r="C16" s="62" t="s">
        <v>152</v>
      </c>
      <c r="D16" s="63" t="s">
        <v>38</v>
      </c>
      <c r="E16" s="64" t="s">
        <v>153</v>
      </c>
      <c r="F16" s="65">
        <v>43476</v>
      </c>
      <c r="G16" s="57" t="s">
        <v>30</v>
      </c>
      <c r="H16" s="75">
        <v>146</v>
      </c>
      <c r="I16" s="99">
        <v>146</v>
      </c>
      <c r="J16" s="97">
        <v>146</v>
      </c>
      <c r="K16" s="74">
        <v>1</v>
      </c>
      <c r="L16" s="110">
        <v>754665.7</v>
      </c>
      <c r="M16" s="111">
        <v>51649</v>
      </c>
      <c r="N16" s="98">
        <f>M16/J16</f>
        <v>353.76027397260276</v>
      </c>
      <c r="O16" s="103">
        <f t="shared" si="0"/>
        <v>14.611429069294662</v>
      </c>
      <c r="P16" s="58"/>
      <c r="Q16" s="59"/>
      <c r="R16" s="104"/>
      <c r="S16" s="104"/>
      <c r="T16" s="110">
        <v>754665.7</v>
      </c>
      <c r="U16" s="111">
        <v>51649</v>
      </c>
      <c r="V16" s="107">
        <f t="shared" si="1"/>
        <v>14.611429069294662</v>
      </c>
    </row>
    <row r="17" spans="1:22" s="60" customFormat="1" ht="11.25">
      <c r="A17" s="51">
        <v>11</v>
      </c>
      <c r="B17" s="52"/>
      <c r="C17" s="53" t="s">
        <v>86</v>
      </c>
      <c r="D17" s="54" t="s">
        <v>38</v>
      </c>
      <c r="E17" s="55" t="s">
        <v>86</v>
      </c>
      <c r="F17" s="56">
        <v>43399</v>
      </c>
      <c r="G17" s="57" t="s">
        <v>32</v>
      </c>
      <c r="H17" s="73">
        <v>411</v>
      </c>
      <c r="I17" s="73">
        <v>139</v>
      </c>
      <c r="J17" s="94">
        <v>139</v>
      </c>
      <c r="K17" s="74">
        <v>12</v>
      </c>
      <c r="L17" s="101">
        <v>432391.21</v>
      </c>
      <c r="M17" s="102">
        <v>43360</v>
      </c>
      <c r="N17" s="98">
        <f>M17/J17</f>
        <v>311.9424460431655</v>
      </c>
      <c r="O17" s="103">
        <f t="shared" si="0"/>
        <v>9.972122001845019</v>
      </c>
      <c r="P17" s="58">
        <v>521301.69</v>
      </c>
      <c r="Q17" s="59">
        <v>51923</v>
      </c>
      <c r="R17" s="104">
        <f aca="true" t="shared" si="3" ref="R17:S22">IF(P17&lt;&gt;0,-(P17-L17)/P17,"")</f>
        <v>-0.17055475112693377</v>
      </c>
      <c r="S17" s="104">
        <f t="shared" si="3"/>
        <v>-0.16491728135893535</v>
      </c>
      <c r="T17" s="101">
        <v>83896814.19</v>
      </c>
      <c r="U17" s="102">
        <v>6406902</v>
      </c>
      <c r="V17" s="107">
        <f t="shared" si="1"/>
        <v>13.094755341973391</v>
      </c>
    </row>
    <row r="18" spans="1:22" s="60" customFormat="1" ht="11.25">
      <c r="A18" s="51">
        <v>12</v>
      </c>
      <c r="B18" s="52"/>
      <c r="C18" s="53" t="s">
        <v>136</v>
      </c>
      <c r="D18" s="54" t="s">
        <v>41</v>
      </c>
      <c r="E18" s="55" t="s">
        <v>136</v>
      </c>
      <c r="F18" s="56">
        <v>43469</v>
      </c>
      <c r="G18" s="57" t="s">
        <v>33</v>
      </c>
      <c r="H18" s="73">
        <v>245</v>
      </c>
      <c r="I18" s="73">
        <v>182</v>
      </c>
      <c r="J18" s="94">
        <v>182</v>
      </c>
      <c r="K18" s="74">
        <v>2</v>
      </c>
      <c r="L18" s="80">
        <v>505208.57</v>
      </c>
      <c r="M18" s="81">
        <v>38567</v>
      </c>
      <c r="N18" s="98">
        <f>M18/J18</f>
        <v>211.9065934065934</v>
      </c>
      <c r="O18" s="103">
        <f t="shared" si="0"/>
        <v>13.099503980086602</v>
      </c>
      <c r="P18" s="58">
        <v>818779.28</v>
      </c>
      <c r="Q18" s="59">
        <v>61840</v>
      </c>
      <c r="R18" s="104">
        <f t="shared" si="3"/>
        <v>-0.3829734308860381</v>
      </c>
      <c r="S18" s="104">
        <f t="shared" si="3"/>
        <v>-0.3763421733505821</v>
      </c>
      <c r="T18" s="78">
        <v>1323987.85</v>
      </c>
      <c r="U18" s="79">
        <v>100407</v>
      </c>
      <c r="V18" s="107">
        <f t="shared" si="1"/>
        <v>13.186210622765346</v>
      </c>
    </row>
    <row r="19" spans="1:22" s="60" customFormat="1" ht="11.25">
      <c r="A19" s="51">
        <v>13</v>
      </c>
      <c r="B19" s="71"/>
      <c r="C19" s="62" t="s">
        <v>112</v>
      </c>
      <c r="D19" s="63" t="s">
        <v>27</v>
      </c>
      <c r="E19" s="64" t="s">
        <v>112</v>
      </c>
      <c r="F19" s="65">
        <v>43441</v>
      </c>
      <c r="G19" s="57" t="s">
        <v>26</v>
      </c>
      <c r="H19" s="75">
        <v>357</v>
      </c>
      <c r="I19" s="75">
        <v>70</v>
      </c>
      <c r="J19" s="94">
        <v>70</v>
      </c>
      <c r="K19" s="74">
        <v>6</v>
      </c>
      <c r="L19" s="101">
        <v>207353.09</v>
      </c>
      <c r="M19" s="102">
        <v>19324</v>
      </c>
      <c r="N19" s="98">
        <f>M19/J19</f>
        <v>276.0571428571429</v>
      </c>
      <c r="O19" s="103">
        <f t="shared" si="0"/>
        <v>10.730339991720141</v>
      </c>
      <c r="P19" s="58">
        <v>367122.94</v>
      </c>
      <c r="Q19" s="59">
        <v>34437</v>
      </c>
      <c r="R19" s="104">
        <f t="shared" si="3"/>
        <v>-0.43519440653858354</v>
      </c>
      <c r="S19" s="104">
        <f t="shared" si="3"/>
        <v>-0.43885936637918516</v>
      </c>
      <c r="T19" s="105">
        <v>10370716.9</v>
      </c>
      <c r="U19" s="106">
        <v>858327</v>
      </c>
      <c r="V19" s="107">
        <f t="shared" si="1"/>
        <v>12.082477773622408</v>
      </c>
    </row>
    <row r="20" spans="1:22" s="60" customFormat="1" ht="11.25">
      <c r="A20" s="51">
        <v>14</v>
      </c>
      <c r="B20" s="52"/>
      <c r="C20" s="53" t="s">
        <v>126</v>
      </c>
      <c r="D20" s="54" t="s">
        <v>27</v>
      </c>
      <c r="E20" s="55" t="s">
        <v>126</v>
      </c>
      <c r="F20" s="56">
        <v>43455</v>
      </c>
      <c r="G20" s="57" t="s">
        <v>23</v>
      </c>
      <c r="H20" s="73">
        <v>327</v>
      </c>
      <c r="I20" s="73">
        <v>131</v>
      </c>
      <c r="J20" s="94">
        <v>131</v>
      </c>
      <c r="K20" s="74">
        <v>4</v>
      </c>
      <c r="L20" s="101">
        <v>229599</v>
      </c>
      <c r="M20" s="102">
        <v>17807</v>
      </c>
      <c r="N20" s="98">
        <f>M20/J20</f>
        <v>135.93129770992365</v>
      </c>
      <c r="O20" s="103">
        <f t="shared" si="0"/>
        <v>12.893749649014433</v>
      </c>
      <c r="P20" s="58">
        <v>642370</v>
      </c>
      <c r="Q20" s="59">
        <v>46216</v>
      </c>
      <c r="R20" s="104">
        <f t="shared" si="3"/>
        <v>-0.6425751513924997</v>
      </c>
      <c r="S20" s="104">
        <f t="shared" si="3"/>
        <v>-0.6147005366106976</v>
      </c>
      <c r="T20" s="101">
        <v>5012294</v>
      </c>
      <c r="U20" s="102">
        <v>346480</v>
      </c>
      <c r="V20" s="107">
        <f t="shared" si="1"/>
        <v>14.466329946894481</v>
      </c>
    </row>
    <row r="21" spans="1:22" s="60" customFormat="1" ht="11.25">
      <c r="A21" s="51">
        <v>15</v>
      </c>
      <c r="B21" s="71"/>
      <c r="C21" s="62" t="s">
        <v>91</v>
      </c>
      <c r="D21" s="63" t="s">
        <v>41</v>
      </c>
      <c r="E21" s="64" t="s">
        <v>91</v>
      </c>
      <c r="F21" s="65">
        <v>43406</v>
      </c>
      <c r="G21" s="57" t="s">
        <v>26</v>
      </c>
      <c r="H21" s="75">
        <v>132</v>
      </c>
      <c r="I21" s="75">
        <v>27</v>
      </c>
      <c r="J21" s="94">
        <v>27</v>
      </c>
      <c r="K21" s="74">
        <v>11</v>
      </c>
      <c r="L21" s="101">
        <v>164482.32</v>
      </c>
      <c r="M21" s="102">
        <v>9053</v>
      </c>
      <c r="N21" s="98">
        <f>M21/J21</f>
        <v>335.2962962962963</v>
      </c>
      <c r="O21" s="103">
        <f t="shared" si="0"/>
        <v>18.16881917596377</v>
      </c>
      <c r="P21" s="58">
        <v>157679.64</v>
      </c>
      <c r="Q21" s="59">
        <v>8946</v>
      </c>
      <c r="R21" s="104">
        <f t="shared" si="3"/>
        <v>0.04314241204508072</v>
      </c>
      <c r="S21" s="104">
        <f t="shared" si="3"/>
        <v>0.011960652805723228</v>
      </c>
      <c r="T21" s="105">
        <v>10391791.810000002</v>
      </c>
      <c r="U21" s="106">
        <v>612205</v>
      </c>
      <c r="V21" s="107">
        <f t="shared" si="1"/>
        <v>16.974366119192105</v>
      </c>
    </row>
    <row r="22" spans="1:22" s="60" customFormat="1" ht="11.25">
      <c r="A22" s="51">
        <v>16</v>
      </c>
      <c r="B22" s="71"/>
      <c r="C22" s="62" t="s">
        <v>147</v>
      </c>
      <c r="D22" s="63" t="s">
        <v>34</v>
      </c>
      <c r="E22" s="64" t="s">
        <v>148</v>
      </c>
      <c r="F22" s="65">
        <v>43469</v>
      </c>
      <c r="G22" s="57" t="s">
        <v>26</v>
      </c>
      <c r="H22" s="75">
        <v>168</v>
      </c>
      <c r="I22" s="75">
        <v>55</v>
      </c>
      <c r="J22" s="94">
        <v>55</v>
      </c>
      <c r="K22" s="74">
        <v>2</v>
      </c>
      <c r="L22" s="101">
        <v>81138.8</v>
      </c>
      <c r="M22" s="102">
        <v>8695</v>
      </c>
      <c r="N22" s="98">
        <f>M22/J22</f>
        <v>158.0909090909091</v>
      </c>
      <c r="O22" s="103">
        <f t="shared" si="0"/>
        <v>9.331661874640599</v>
      </c>
      <c r="P22" s="58">
        <v>279198.56</v>
      </c>
      <c r="Q22" s="59">
        <v>21868</v>
      </c>
      <c r="R22" s="104">
        <f t="shared" si="3"/>
        <v>-0.7093867532841144</v>
      </c>
      <c r="S22" s="104">
        <f t="shared" si="3"/>
        <v>-0.6023870495701482</v>
      </c>
      <c r="T22" s="105">
        <v>360337.16000000003</v>
      </c>
      <c r="U22" s="106">
        <v>30563</v>
      </c>
      <c r="V22" s="107">
        <f t="shared" si="1"/>
        <v>11.78998004122632</v>
      </c>
    </row>
    <row r="23" spans="1:22" s="60" customFormat="1" ht="11.25">
      <c r="A23" s="51">
        <v>17</v>
      </c>
      <c r="B23" s="61" t="s">
        <v>24</v>
      </c>
      <c r="C23" s="53" t="s">
        <v>151</v>
      </c>
      <c r="D23" s="54" t="s">
        <v>38</v>
      </c>
      <c r="E23" s="55" t="s">
        <v>151</v>
      </c>
      <c r="F23" s="56">
        <v>43476</v>
      </c>
      <c r="G23" s="57" t="s">
        <v>32</v>
      </c>
      <c r="H23" s="73">
        <v>67</v>
      </c>
      <c r="I23" s="73">
        <v>67</v>
      </c>
      <c r="J23" s="94">
        <v>67</v>
      </c>
      <c r="K23" s="74">
        <v>1</v>
      </c>
      <c r="L23" s="101">
        <v>70760.51</v>
      </c>
      <c r="M23" s="102">
        <v>5532</v>
      </c>
      <c r="N23" s="98">
        <f>M23/J23</f>
        <v>82.56716417910448</v>
      </c>
      <c r="O23" s="103">
        <f t="shared" si="0"/>
        <v>12.791126174981923</v>
      </c>
      <c r="P23" s="58"/>
      <c r="Q23" s="59"/>
      <c r="R23" s="104"/>
      <c r="S23" s="104"/>
      <c r="T23" s="101">
        <v>70760.51</v>
      </c>
      <c r="U23" s="102">
        <v>5532</v>
      </c>
      <c r="V23" s="107">
        <f t="shared" si="1"/>
        <v>12.791126174981923</v>
      </c>
    </row>
    <row r="24" spans="1:22" s="60" customFormat="1" ht="11.25">
      <c r="A24" s="51">
        <v>18</v>
      </c>
      <c r="B24" s="52"/>
      <c r="C24" s="53" t="s">
        <v>131</v>
      </c>
      <c r="D24" s="54" t="s">
        <v>29</v>
      </c>
      <c r="E24" s="55" t="s">
        <v>132</v>
      </c>
      <c r="F24" s="56">
        <v>43462</v>
      </c>
      <c r="G24" s="57" t="s">
        <v>23</v>
      </c>
      <c r="H24" s="73">
        <v>66</v>
      </c>
      <c r="I24" s="73">
        <v>33</v>
      </c>
      <c r="J24" s="94">
        <v>33</v>
      </c>
      <c r="K24" s="74">
        <v>3</v>
      </c>
      <c r="L24" s="101">
        <v>82010</v>
      </c>
      <c r="M24" s="102">
        <v>5224</v>
      </c>
      <c r="N24" s="98">
        <f>M24/J24</f>
        <v>158.3030303030303</v>
      </c>
      <c r="O24" s="103">
        <f t="shared" si="0"/>
        <v>15.698698315467075</v>
      </c>
      <c r="P24" s="58">
        <v>238960</v>
      </c>
      <c r="Q24" s="59">
        <v>15017</v>
      </c>
      <c r="R24" s="104">
        <f>IF(P24&lt;&gt;0,-(P24-L24)/P24,"")</f>
        <v>-0.6568044861064614</v>
      </c>
      <c r="S24" s="104">
        <f>IF(Q24&lt;&gt;0,-(Q24-M24)/Q24,"")</f>
        <v>-0.6521275887327695</v>
      </c>
      <c r="T24" s="101">
        <v>714077</v>
      </c>
      <c r="U24" s="102">
        <v>45183</v>
      </c>
      <c r="V24" s="107">
        <f t="shared" si="1"/>
        <v>15.804107739636589</v>
      </c>
    </row>
    <row r="25" spans="1:22" s="60" customFormat="1" ht="11.25">
      <c r="A25" s="51">
        <v>19</v>
      </c>
      <c r="B25" s="61" t="s">
        <v>24</v>
      </c>
      <c r="C25" s="53" t="s">
        <v>149</v>
      </c>
      <c r="D25" s="54" t="s">
        <v>25</v>
      </c>
      <c r="E25" s="55" t="s">
        <v>150</v>
      </c>
      <c r="F25" s="56">
        <v>43476</v>
      </c>
      <c r="G25" s="57" t="s">
        <v>40</v>
      </c>
      <c r="H25" s="73">
        <v>24</v>
      </c>
      <c r="I25" s="73">
        <v>24</v>
      </c>
      <c r="J25" s="94">
        <v>24</v>
      </c>
      <c r="K25" s="74">
        <v>1</v>
      </c>
      <c r="L25" s="80">
        <v>71476.18</v>
      </c>
      <c r="M25" s="81">
        <v>5116</v>
      </c>
      <c r="N25" s="98">
        <f>M25/J25</f>
        <v>213.16666666666666</v>
      </c>
      <c r="O25" s="103">
        <f t="shared" si="0"/>
        <v>13.971106333072711</v>
      </c>
      <c r="P25" s="58"/>
      <c r="Q25" s="59"/>
      <c r="R25" s="104"/>
      <c r="S25" s="104"/>
      <c r="T25" s="80">
        <v>77746.84</v>
      </c>
      <c r="U25" s="81">
        <v>5591</v>
      </c>
      <c r="V25" s="107">
        <f t="shared" si="1"/>
        <v>13.905712752638168</v>
      </c>
    </row>
    <row r="26" spans="1:22" s="60" customFormat="1" ht="11.25">
      <c r="A26" s="51">
        <v>20</v>
      </c>
      <c r="B26" s="61" t="s">
        <v>24</v>
      </c>
      <c r="C26" s="53" t="s">
        <v>154</v>
      </c>
      <c r="D26" s="54" t="s">
        <v>41</v>
      </c>
      <c r="E26" s="55" t="s">
        <v>155</v>
      </c>
      <c r="F26" s="56">
        <v>43476</v>
      </c>
      <c r="G26" s="57" t="s">
        <v>39</v>
      </c>
      <c r="H26" s="73">
        <v>47</v>
      </c>
      <c r="I26" s="73">
        <v>47</v>
      </c>
      <c r="J26" s="94">
        <v>47</v>
      </c>
      <c r="K26" s="74">
        <v>1</v>
      </c>
      <c r="L26" s="101">
        <v>46994.5</v>
      </c>
      <c r="M26" s="106">
        <v>3587</v>
      </c>
      <c r="N26" s="98">
        <f>M26/J26</f>
        <v>76.31914893617021</v>
      </c>
      <c r="O26" s="103">
        <f t="shared" si="0"/>
        <v>13.101338165597992</v>
      </c>
      <c r="P26" s="58"/>
      <c r="Q26" s="72"/>
      <c r="R26" s="104"/>
      <c r="S26" s="104"/>
      <c r="T26" s="105">
        <v>46994.5</v>
      </c>
      <c r="U26" s="106">
        <v>3587</v>
      </c>
      <c r="V26" s="107">
        <f t="shared" si="1"/>
        <v>13.101338165597992</v>
      </c>
    </row>
    <row r="27" spans="1:22" s="60" customFormat="1" ht="11.25">
      <c r="A27" s="51">
        <v>21</v>
      </c>
      <c r="B27" s="52"/>
      <c r="C27" s="53" t="s">
        <v>138</v>
      </c>
      <c r="D27" s="54" t="s">
        <v>53</v>
      </c>
      <c r="E27" s="55" t="s">
        <v>139</v>
      </c>
      <c r="F27" s="56">
        <v>43469</v>
      </c>
      <c r="G27" s="57" t="s">
        <v>40</v>
      </c>
      <c r="H27" s="73">
        <v>20</v>
      </c>
      <c r="I27" s="73">
        <v>20</v>
      </c>
      <c r="J27" s="94">
        <v>20</v>
      </c>
      <c r="K27" s="74">
        <v>2</v>
      </c>
      <c r="L27" s="80">
        <v>46854.13</v>
      </c>
      <c r="M27" s="81">
        <v>3355</v>
      </c>
      <c r="N27" s="98">
        <f>M27/J27</f>
        <v>167.75</v>
      </c>
      <c r="O27" s="103">
        <f t="shared" si="0"/>
        <v>13.96546348733234</v>
      </c>
      <c r="P27" s="58">
        <v>66237.36</v>
      </c>
      <c r="Q27" s="59">
        <v>4559</v>
      </c>
      <c r="R27" s="104">
        <f aca="true" t="shared" si="4" ref="R27:R78">IF(P27&lt;&gt;0,-(P27-L27)/P27,"")</f>
        <v>-0.2926328887503971</v>
      </c>
      <c r="S27" s="104">
        <f aca="true" t="shared" si="5" ref="S27:S78">IF(Q27&lt;&gt;0,-(Q27-M27)/Q27,"")</f>
        <v>-0.2640930028515025</v>
      </c>
      <c r="T27" s="80">
        <v>113091.48999999999</v>
      </c>
      <c r="U27" s="81">
        <v>7914</v>
      </c>
      <c r="V27" s="107">
        <f t="shared" si="1"/>
        <v>14.290054334091483</v>
      </c>
    </row>
    <row r="28" spans="1:22" s="60" customFormat="1" ht="11.25">
      <c r="A28" s="51">
        <v>22</v>
      </c>
      <c r="B28" s="52"/>
      <c r="C28" s="53" t="s">
        <v>115</v>
      </c>
      <c r="D28" s="54" t="s">
        <v>29</v>
      </c>
      <c r="E28" s="55" t="s">
        <v>116</v>
      </c>
      <c r="F28" s="56">
        <v>43455</v>
      </c>
      <c r="G28" s="57" t="s">
        <v>33</v>
      </c>
      <c r="H28" s="73">
        <v>250</v>
      </c>
      <c r="I28" s="73">
        <v>31</v>
      </c>
      <c r="J28" s="94">
        <v>31</v>
      </c>
      <c r="K28" s="74">
        <v>4</v>
      </c>
      <c r="L28" s="101">
        <v>24150.8</v>
      </c>
      <c r="M28" s="102">
        <v>2783</v>
      </c>
      <c r="N28" s="98">
        <f>M28/J28</f>
        <v>89.7741935483871</v>
      </c>
      <c r="O28" s="103">
        <f t="shared" si="0"/>
        <v>8.67797340998922</v>
      </c>
      <c r="P28" s="58">
        <v>81249.58</v>
      </c>
      <c r="Q28" s="59">
        <v>7245</v>
      </c>
      <c r="R28" s="104">
        <f t="shared" si="4"/>
        <v>-0.7027578481021071</v>
      </c>
      <c r="S28" s="104">
        <f t="shared" si="5"/>
        <v>-0.6158730158730159</v>
      </c>
      <c r="T28" s="108">
        <v>1256711.84</v>
      </c>
      <c r="U28" s="109">
        <v>100228</v>
      </c>
      <c r="V28" s="107">
        <f t="shared" si="1"/>
        <v>12.538530550345214</v>
      </c>
    </row>
    <row r="29" spans="1:22" s="60" customFormat="1" ht="11.25">
      <c r="A29" s="51">
        <v>23</v>
      </c>
      <c r="B29" s="52"/>
      <c r="C29" s="53" t="s">
        <v>137</v>
      </c>
      <c r="D29" s="54" t="s">
        <v>27</v>
      </c>
      <c r="E29" s="55" t="s">
        <v>135</v>
      </c>
      <c r="F29" s="56">
        <v>43469</v>
      </c>
      <c r="G29" s="57" t="s">
        <v>33</v>
      </c>
      <c r="H29" s="73">
        <v>40</v>
      </c>
      <c r="I29" s="73">
        <v>20</v>
      </c>
      <c r="J29" s="94">
        <v>20</v>
      </c>
      <c r="K29" s="74">
        <v>2</v>
      </c>
      <c r="L29" s="80">
        <v>37000.84</v>
      </c>
      <c r="M29" s="81">
        <v>2172</v>
      </c>
      <c r="N29" s="98">
        <f>M29/J29</f>
        <v>108.6</v>
      </c>
      <c r="O29" s="103">
        <f t="shared" si="0"/>
        <v>17.03537753222836</v>
      </c>
      <c r="P29" s="58">
        <v>142487.89</v>
      </c>
      <c r="Q29" s="59">
        <v>8641</v>
      </c>
      <c r="R29" s="104">
        <f t="shared" si="4"/>
        <v>-0.7403229144596079</v>
      </c>
      <c r="S29" s="104">
        <f t="shared" si="5"/>
        <v>-0.7486402036801296</v>
      </c>
      <c r="T29" s="78">
        <v>184455.33000000002</v>
      </c>
      <c r="U29" s="79">
        <v>11100</v>
      </c>
      <c r="V29" s="107">
        <f t="shared" si="1"/>
        <v>16.617597297297298</v>
      </c>
    </row>
    <row r="30" spans="1:22" s="60" customFormat="1" ht="11.25">
      <c r="A30" s="51">
        <v>24</v>
      </c>
      <c r="B30" s="52"/>
      <c r="C30" s="53" t="s">
        <v>117</v>
      </c>
      <c r="D30" s="54" t="s">
        <v>38</v>
      </c>
      <c r="E30" s="55" t="s">
        <v>134</v>
      </c>
      <c r="F30" s="56">
        <v>43455</v>
      </c>
      <c r="G30" s="57" t="s">
        <v>40</v>
      </c>
      <c r="H30" s="73">
        <v>24</v>
      </c>
      <c r="I30" s="73">
        <v>18</v>
      </c>
      <c r="J30" s="94">
        <v>18</v>
      </c>
      <c r="K30" s="74">
        <v>4</v>
      </c>
      <c r="L30" s="80">
        <v>27897.17</v>
      </c>
      <c r="M30" s="81">
        <v>1938</v>
      </c>
      <c r="N30" s="98">
        <f>M30/J30</f>
        <v>107.66666666666667</v>
      </c>
      <c r="O30" s="103">
        <f t="shared" si="0"/>
        <v>14.394824561403508</v>
      </c>
      <c r="P30" s="58">
        <v>46630.85</v>
      </c>
      <c r="Q30" s="59">
        <v>3105</v>
      </c>
      <c r="R30" s="104">
        <f t="shared" si="4"/>
        <v>-0.4017443387800137</v>
      </c>
      <c r="S30" s="104">
        <f t="shared" si="5"/>
        <v>-0.37584541062801935</v>
      </c>
      <c r="T30" s="80">
        <v>268105.28</v>
      </c>
      <c r="U30" s="81">
        <v>18908</v>
      </c>
      <c r="V30" s="107">
        <f t="shared" si="1"/>
        <v>14.179462661307385</v>
      </c>
    </row>
    <row r="31" spans="1:22" s="60" customFormat="1" ht="11.25">
      <c r="A31" s="51">
        <v>25</v>
      </c>
      <c r="B31" s="52"/>
      <c r="C31" s="62" t="s">
        <v>113</v>
      </c>
      <c r="D31" s="63" t="s">
        <v>27</v>
      </c>
      <c r="E31" s="64" t="s">
        <v>114</v>
      </c>
      <c r="F31" s="65">
        <v>43448</v>
      </c>
      <c r="G31" s="57" t="s">
        <v>28</v>
      </c>
      <c r="H31" s="75">
        <v>243</v>
      </c>
      <c r="I31" s="75">
        <v>7</v>
      </c>
      <c r="J31" s="94">
        <v>7</v>
      </c>
      <c r="K31" s="74">
        <v>5</v>
      </c>
      <c r="L31" s="101">
        <v>29051</v>
      </c>
      <c r="M31" s="102">
        <v>1688</v>
      </c>
      <c r="N31" s="98">
        <f>M31/J31</f>
        <v>241.14285714285714</v>
      </c>
      <c r="O31" s="103">
        <f t="shared" si="0"/>
        <v>17.210308056872037</v>
      </c>
      <c r="P31" s="58">
        <v>75879</v>
      </c>
      <c r="Q31" s="59">
        <v>4004</v>
      </c>
      <c r="R31" s="104">
        <f t="shared" si="4"/>
        <v>-0.6171404472910819</v>
      </c>
      <c r="S31" s="104">
        <f t="shared" si="5"/>
        <v>-0.5784215784215784</v>
      </c>
      <c r="T31" s="105">
        <v>2676748</v>
      </c>
      <c r="U31" s="106">
        <v>176343</v>
      </c>
      <c r="V31" s="107">
        <f t="shared" si="1"/>
        <v>15.179213237837624</v>
      </c>
    </row>
    <row r="32" spans="1:22" s="60" customFormat="1" ht="11.25">
      <c r="A32" s="51">
        <v>26</v>
      </c>
      <c r="B32" s="52"/>
      <c r="C32" s="62" t="s">
        <v>82</v>
      </c>
      <c r="D32" s="63" t="s">
        <v>31</v>
      </c>
      <c r="E32" s="64" t="s">
        <v>83</v>
      </c>
      <c r="F32" s="65">
        <v>43392</v>
      </c>
      <c r="G32" s="57" t="s">
        <v>26</v>
      </c>
      <c r="H32" s="75">
        <v>266</v>
      </c>
      <c r="I32" s="75">
        <v>7</v>
      </c>
      <c r="J32" s="94">
        <v>7</v>
      </c>
      <c r="K32" s="74">
        <v>12</v>
      </c>
      <c r="L32" s="101">
        <v>12081.5</v>
      </c>
      <c r="M32" s="102">
        <v>1133</v>
      </c>
      <c r="N32" s="98">
        <f>M32/J32</f>
        <v>161.85714285714286</v>
      </c>
      <c r="O32" s="103">
        <f t="shared" si="0"/>
        <v>10.663283318623124</v>
      </c>
      <c r="P32" s="58">
        <v>6327.5</v>
      </c>
      <c r="Q32" s="59">
        <v>441</v>
      </c>
      <c r="R32" s="104">
        <f t="shared" si="4"/>
        <v>0.9093638877913868</v>
      </c>
      <c r="S32" s="104">
        <f t="shared" si="5"/>
        <v>1.5691609977324263</v>
      </c>
      <c r="T32" s="105">
        <v>1230297.6099999999</v>
      </c>
      <c r="U32" s="106">
        <v>97228</v>
      </c>
      <c r="V32" s="107">
        <f t="shared" si="1"/>
        <v>12.653737709301845</v>
      </c>
    </row>
    <row r="33" spans="1:22" s="60" customFormat="1" ht="11.25">
      <c r="A33" s="51">
        <v>27</v>
      </c>
      <c r="B33" s="52"/>
      <c r="C33" s="53" t="s">
        <v>80</v>
      </c>
      <c r="D33" s="54" t="s">
        <v>27</v>
      </c>
      <c r="E33" s="55" t="s">
        <v>80</v>
      </c>
      <c r="F33" s="56">
        <v>43378</v>
      </c>
      <c r="G33" s="57" t="s">
        <v>47</v>
      </c>
      <c r="H33" s="73">
        <v>122</v>
      </c>
      <c r="I33" s="73">
        <v>1</v>
      </c>
      <c r="J33" s="94">
        <v>1</v>
      </c>
      <c r="K33" s="74">
        <v>10</v>
      </c>
      <c r="L33" s="101">
        <v>5634.26</v>
      </c>
      <c r="M33" s="102">
        <v>1126</v>
      </c>
      <c r="N33" s="98">
        <f>M33/J33</f>
        <v>1126</v>
      </c>
      <c r="O33" s="103">
        <f t="shared" si="0"/>
        <v>5.003783303730018</v>
      </c>
      <c r="P33" s="58">
        <v>4752.28</v>
      </c>
      <c r="Q33" s="59">
        <v>950</v>
      </c>
      <c r="R33" s="104">
        <f t="shared" si="4"/>
        <v>0.18559091636014724</v>
      </c>
      <c r="S33" s="104">
        <f t="shared" si="5"/>
        <v>0.18526315789473685</v>
      </c>
      <c r="T33" s="80">
        <v>218806.64</v>
      </c>
      <c r="U33" s="81">
        <v>21526</v>
      </c>
      <c r="V33" s="107">
        <f t="shared" si="1"/>
        <v>10.164760754436497</v>
      </c>
    </row>
    <row r="34" spans="1:22" s="60" customFormat="1" ht="11.25">
      <c r="A34" s="51">
        <v>28</v>
      </c>
      <c r="B34" s="52"/>
      <c r="C34" s="62" t="s">
        <v>105</v>
      </c>
      <c r="D34" s="63" t="s">
        <v>34</v>
      </c>
      <c r="E34" s="64" t="s">
        <v>104</v>
      </c>
      <c r="F34" s="65">
        <v>43434</v>
      </c>
      <c r="G34" s="57" t="s">
        <v>30</v>
      </c>
      <c r="H34" s="75">
        <v>31</v>
      </c>
      <c r="I34" s="99">
        <v>2</v>
      </c>
      <c r="J34" s="97">
        <v>2</v>
      </c>
      <c r="K34" s="74">
        <v>7</v>
      </c>
      <c r="L34" s="110">
        <v>18932.63</v>
      </c>
      <c r="M34" s="111">
        <v>1055</v>
      </c>
      <c r="N34" s="98">
        <f>M34/J34</f>
        <v>527.5</v>
      </c>
      <c r="O34" s="103">
        <f t="shared" si="0"/>
        <v>17.94562085308057</v>
      </c>
      <c r="P34" s="58">
        <v>15263.43</v>
      </c>
      <c r="Q34" s="59">
        <v>840</v>
      </c>
      <c r="R34" s="104">
        <f t="shared" si="4"/>
        <v>0.2403915764674127</v>
      </c>
      <c r="S34" s="104">
        <f t="shared" si="5"/>
        <v>0.25595238095238093</v>
      </c>
      <c r="T34" s="110">
        <v>292229.28</v>
      </c>
      <c r="U34" s="111">
        <v>16874</v>
      </c>
      <c r="V34" s="107">
        <f t="shared" si="1"/>
        <v>17.31831693729999</v>
      </c>
    </row>
    <row r="35" spans="1:22" s="60" customFormat="1" ht="11.25">
      <c r="A35" s="51">
        <v>29</v>
      </c>
      <c r="B35" s="52"/>
      <c r="C35" s="53" t="s">
        <v>76</v>
      </c>
      <c r="D35" s="54" t="s">
        <v>31</v>
      </c>
      <c r="E35" s="55" t="s">
        <v>77</v>
      </c>
      <c r="F35" s="56">
        <v>43350</v>
      </c>
      <c r="G35" s="57" t="s">
        <v>23</v>
      </c>
      <c r="H35" s="73">
        <v>313</v>
      </c>
      <c r="I35" s="73">
        <v>1</v>
      </c>
      <c r="J35" s="94">
        <v>1</v>
      </c>
      <c r="K35" s="74">
        <v>9</v>
      </c>
      <c r="L35" s="101">
        <v>5845</v>
      </c>
      <c r="M35" s="102">
        <v>987</v>
      </c>
      <c r="N35" s="98">
        <f>M35/J35</f>
        <v>987</v>
      </c>
      <c r="O35" s="103">
        <f t="shared" si="0"/>
        <v>5.921985815602837</v>
      </c>
      <c r="P35" s="58">
        <v>10857</v>
      </c>
      <c r="Q35" s="59">
        <v>1827</v>
      </c>
      <c r="R35" s="104">
        <f t="shared" si="4"/>
        <v>-0.4616376531270148</v>
      </c>
      <c r="S35" s="104">
        <f t="shared" si="5"/>
        <v>-0.45977011494252873</v>
      </c>
      <c r="T35" s="101">
        <v>1576511</v>
      </c>
      <c r="U35" s="102">
        <v>126617</v>
      </c>
      <c r="V35" s="107">
        <f t="shared" si="1"/>
        <v>12.451021584779294</v>
      </c>
    </row>
    <row r="36" spans="1:22" s="60" customFormat="1" ht="11.25">
      <c r="A36" s="51">
        <v>30</v>
      </c>
      <c r="B36" s="52"/>
      <c r="C36" s="53" t="s">
        <v>143</v>
      </c>
      <c r="D36" s="54" t="s">
        <v>27</v>
      </c>
      <c r="E36" s="55" t="s">
        <v>144</v>
      </c>
      <c r="F36" s="56">
        <v>43469</v>
      </c>
      <c r="G36" s="57" t="s">
        <v>37</v>
      </c>
      <c r="H36" s="73">
        <v>17</v>
      </c>
      <c r="I36" s="73">
        <v>7</v>
      </c>
      <c r="J36" s="94">
        <v>17</v>
      </c>
      <c r="K36" s="74">
        <v>2</v>
      </c>
      <c r="L36" s="101">
        <v>11296.97</v>
      </c>
      <c r="M36" s="102">
        <v>919</v>
      </c>
      <c r="N36" s="98">
        <f>M36/J36</f>
        <v>54.05882352941177</v>
      </c>
      <c r="O36" s="103">
        <f t="shared" si="0"/>
        <v>12.292676822633297</v>
      </c>
      <c r="P36" s="58">
        <v>31968.8</v>
      </c>
      <c r="Q36" s="59">
        <v>2668</v>
      </c>
      <c r="R36" s="104">
        <f t="shared" si="4"/>
        <v>-0.646625147018343</v>
      </c>
      <c r="S36" s="104">
        <f t="shared" si="5"/>
        <v>-0.6555472263868066</v>
      </c>
      <c r="T36" s="101">
        <v>43265.77</v>
      </c>
      <c r="U36" s="102">
        <v>3587</v>
      </c>
      <c r="V36" s="107">
        <f t="shared" si="1"/>
        <v>12.06182603847226</v>
      </c>
    </row>
    <row r="37" spans="1:22" s="60" customFormat="1" ht="11.25">
      <c r="A37" s="51">
        <v>31</v>
      </c>
      <c r="B37" s="52"/>
      <c r="C37" s="53" t="s">
        <v>128</v>
      </c>
      <c r="D37" s="54" t="s">
        <v>31</v>
      </c>
      <c r="E37" s="55" t="s">
        <v>128</v>
      </c>
      <c r="F37" s="56">
        <v>43462</v>
      </c>
      <c r="G37" s="57" t="s">
        <v>32</v>
      </c>
      <c r="H37" s="73">
        <v>121</v>
      </c>
      <c r="I37" s="73">
        <v>3</v>
      </c>
      <c r="J37" s="94">
        <v>3</v>
      </c>
      <c r="K37" s="74">
        <v>3</v>
      </c>
      <c r="L37" s="101">
        <v>7878</v>
      </c>
      <c r="M37" s="102">
        <v>821</v>
      </c>
      <c r="N37" s="98">
        <f>M37/J37</f>
        <v>273.6666666666667</v>
      </c>
      <c r="O37" s="103">
        <f t="shared" si="0"/>
        <v>9.595615103532278</v>
      </c>
      <c r="P37" s="58">
        <v>23574.94</v>
      </c>
      <c r="Q37" s="59">
        <v>2045</v>
      </c>
      <c r="R37" s="104">
        <f t="shared" si="4"/>
        <v>-0.66583159914723</v>
      </c>
      <c r="S37" s="104">
        <f t="shared" si="5"/>
        <v>-0.5985330073349633</v>
      </c>
      <c r="T37" s="101">
        <v>216944.24</v>
      </c>
      <c r="U37" s="102">
        <v>16534</v>
      </c>
      <c r="V37" s="107">
        <f t="shared" si="1"/>
        <v>13.121098342808757</v>
      </c>
    </row>
    <row r="38" spans="1:22" s="60" customFormat="1" ht="11.25">
      <c r="A38" s="51">
        <v>32</v>
      </c>
      <c r="B38" s="52"/>
      <c r="C38" s="53" t="s">
        <v>99</v>
      </c>
      <c r="D38" s="54" t="s">
        <v>31</v>
      </c>
      <c r="E38" s="55" t="s">
        <v>100</v>
      </c>
      <c r="F38" s="56">
        <v>43427</v>
      </c>
      <c r="G38" s="57" t="s">
        <v>23</v>
      </c>
      <c r="H38" s="73">
        <v>227</v>
      </c>
      <c r="I38" s="73">
        <v>5</v>
      </c>
      <c r="J38" s="94">
        <v>5</v>
      </c>
      <c r="K38" s="74">
        <v>8</v>
      </c>
      <c r="L38" s="101">
        <v>6342</v>
      </c>
      <c r="M38" s="102">
        <v>670</v>
      </c>
      <c r="N38" s="98">
        <f>M38/J38</f>
        <v>134</v>
      </c>
      <c r="O38" s="103">
        <f t="shared" si="0"/>
        <v>9.465671641791046</v>
      </c>
      <c r="P38" s="58">
        <v>17101</v>
      </c>
      <c r="Q38" s="59">
        <v>1252</v>
      </c>
      <c r="R38" s="104">
        <f t="shared" si="4"/>
        <v>-0.6291444944740073</v>
      </c>
      <c r="S38" s="104">
        <f t="shared" si="5"/>
        <v>-0.46485623003194887</v>
      </c>
      <c r="T38" s="101">
        <v>5109528</v>
      </c>
      <c r="U38" s="102">
        <v>371121</v>
      </c>
      <c r="V38" s="107">
        <f t="shared" si="1"/>
        <v>13.767822354434267</v>
      </c>
    </row>
    <row r="39" spans="1:22" s="60" customFormat="1" ht="11.25">
      <c r="A39" s="51">
        <v>33</v>
      </c>
      <c r="B39" s="66"/>
      <c r="C39" s="67" t="s">
        <v>121</v>
      </c>
      <c r="D39" s="54" t="s">
        <v>38</v>
      </c>
      <c r="E39" s="68" t="s">
        <v>121</v>
      </c>
      <c r="F39" s="56">
        <v>43455</v>
      </c>
      <c r="G39" s="57" t="s">
        <v>35</v>
      </c>
      <c r="H39" s="73">
        <v>56</v>
      </c>
      <c r="I39" s="73">
        <v>2</v>
      </c>
      <c r="J39" s="94">
        <v>2</v>
      </c>
      <c r="K39" s="74">
        <v>4</v>
      </c>
      <c r="L39" s="86">
        <v>6323</v>
      </c>
      <c r="M39" s="87">
        <v>633</v>
      </c>
      <c r="N39" s="98">
        <f>M39/J39</f>
        <v>316.5</v>
      </c>
      <c r="O39" s="103">
        <f t="shared" si="0"/>
        <v>9.988941548183254</v>
      </c>
      <c r="P39" s="69">
        <v>947</v>
      </c>
      <c r="Q39" s="70">
        <v>166</v>
      </c>
      <c r="R39" s="104">
        <f t="shared" si="4"/>
        <v>5.6768743400211195</v>
      </c>
      <c r="S39" s="104">
        <f t="shared" si="5"/>
        <v>2.8132530120481927</v>
      </c>
      <c r="T39" s="112">
        <v>59116.16</v>
      </c>
      <c r="U39" s="113">
        <v>5158</v>
      </c>
      <c r="V39" s="107">
        <f t="shared" si="1"/>
        <v>11.461062427297403</v>
      </c>
    </row>
    <row r="40" spans="1:22" s="60" customFormat="1" ht="11.25">
      <c r="A40" s="51">
        <v>34</v>
      </c>
      <c r="B40" s="52"/>
      <c r="C40" s="53" t="s">
        <v>58</v>
      </c>
      <c r="D40" s="54" t="s">
        <v>29</v>
      </c>
      <c r="E40" s="55" t="s">
        <v>59</v>
      </c>
      <c r="F40" s="56">
        <v>43042</v>
      </c>
      <c r="G40" s="57" t="s">
        <v>33</v>
      </c>
      <c r="H40" s="73">
        <v>113</v>
      </c>
      <c r="I40" s="73">
        <v>1</v>
      </c>
      <c r="J40" s="94">
        <v>1</v>
      </c>
      <c r="K40" s="74">
        <v>24</v>
      </c>
      <c r="L40" s="80">
        <v>3020.35</v>
      </c>
      <c r="M40" s="77">
        <v>604</v>
      </c>
      <c r="N40" s="98">
        <f>M40/J40</f>
        <v>604</v>
      </c>
      <c r="O40" s="103">
        <f t="shared" si="0"/>
        <v>5.000579470198676</v>
      </c>
      <c r="P40" s="58">
        <v>1510.17</v>
      </c>
      <c r="Q40" s="72">
        <v>302</v>
      </c>
      <c r="R40" s="104">
        <f t="shared" si="4"/>
        <v>1.0000066217710588</v>
      </c>
      <c r="S40" s="104">
        <f t="shared" si="5"/>
        <v>1</v>
      </c>
      <c r="T40" s="76">
        <v>561875.1300000001</v>
      </c>
      <c r="U40" s="77">
        <v>54300</v>
      </c>
      <c r="V40" s="107">
        <f t="shared" si="1"/>
        <v>10.34760828729282</v>
      </c>
    </row>
    <row r="41" spans="1:22" s="60" customFormat="1" ht="11.25">
      <c r="A41" s="51">
        <v>35</v>
      </c>
      <c r="B41" s="52"/>
      <c r="C41" s="53" t="s">
        <v>98</v>
      </c>
      <c r="D41" s="54" t="s">
        <v>27</v>
      </c>
      <c r="E41" s="55" t="s">
        <v>98</v>
      </c>
      <c r="F41" s="56">
        <v>43427</v>
      </c>
      <c r="G41" s="57" t="s">
        <v>78</v>
      </c>
      <c r="H41" s="73">
        <v>336</v>
      </c>
      <c r="I41" s="73">
        <v>5</v>
      </c>
      <c r="J41" s="94">
        <v>5</v>
      </c>
      <c r="K41" s="74">
        <v>8</v>
      </c>
      <c r="L41" s="101">
        <v>6522</v>
      </c>
      <c r="M41" s="102">
        <v>542</v>
      </c>
      <c r="N41" s="98">
        <f>M41/J41</f>
        <v>108.4</v>
      </c>
      <c r="O41" s="103">
        <f t="shared" si="0"/>
        <v>12.033210332103321</v>
      </c>
      <c r="P41" s="58">
        <v>10137</v>
      </c>
      <c r="Q41" s="59">
        <v>1237</v>
      </c>
      <c r="R41" s="104">
        <f t="shared" si="4"/>
        <v>-0.35661438295353654</v>
      </c>
      <c r="S41" s="104">
        <f t="shared" si="5"/>
        <v>-0.5618431689571544</v>
      </c>
      <c r="T41" s="101">
        <v>3725723</v>
      </c>
      <c r="U41" s="102">
        <v>289194</v>
      </c>
      <c r="V41" s="107">
        <f t="shared" si="1"/>
        <v>12.883126897515163</v>
      </c>
    </row>
    <row r="42" spans="1:22" s="60" customFormat="1" ht="11.25">
      <c r="A42" s="51">
        <v>36</v>
      </c>
      <c r="B42" s="52"/>
      <c r="C42" s="53" t="s">
        <v>108</v>
      </c>
      <c r="D42" s="54" t="s">
        <v>34</v>
      </c>
      <c r="E42" s="55" t="s">
        <v>107</v>
      </c>
      <c r="F42" s="56">
        <v>43441</v>
      </c>
      <c r="G42" s="57" t="s">
        <v>33</v>
      </c>
      <c r="H42" s="73">
        <v>120</v>
      </c>
      <c r="I42" s="73">
        <v>4</v>
      </c>
      <c r="J42" s="94">
        <v>4</v>
      </c>
      <c r="K42" s="74">
        <v>6</v>
      </c>
      <c r="L42" s="101">
        <v>3720</v>
      </c>
      <c r="M42" s="102">
        <v>430</v>
      </c>
      <c r="N42" s="98">
        <f>M42/J42</f>
        <v>107.5</v>
      </c>
      <c r="O42" s="103">
        <f t="shared" si="0"/>
        <v>8.651162790697674</v>
      </c>
      <c r="P42" s="58">
        <v>2411.5</v>
      </c>
      <c r="Q42" s="59">
        <v>362</v>
      </c>
      <c r="R42" s="104">
        <f t="shared" si="4"/>
        <v>0.5426083350611652</v>
      </c>
      <c r="S42" s="104">
        <f t="shared" si="5"/>
        <v>0.1878453038674033</v>
      </c>
      <c r="T42" s="108">
        <v>429118.39999999997</v>
      </c>
      <c r="U42" s="109">
        <v>34437</v>
      </c>
      <c r="V42" s="107">
        <f t="shared" si="1"/>
        <v>12.46096930626942</v>
      </c>
    </row>
    <row r="43" spans="1:22" s="60" customFormat="1" ht="11.25">
      <c r="A43" s="51">
        <v>37</v>
      </c>
      <c r="B43" s="52"/>
      <c r="C43" s="53" t="s">
        <v>72</v>
      </c>
      <c r="D43" s="54" t="s">
        <v>29</v>
      </c>
      <c r="E43" s="55" t="s">
        <v>73</v>
      </c>
      <c r="F43" s="56">
        <v>43287</v>
      </c>
      <c r="G43" s="57" t="s">
        <v>33</v>
      </c>
      <c r="H43" s="73">
        <v>200</v>
      </c>
      <c r="I43" s="73">
        <v>2</v>
      </c>
      <c r="J43" s="94">
        <v>2</v>
      </c>
      <c r="K43" s="74">
        <v>15</v>
      </c>
      <c r="L43" s="101">
        <v>2887</v>
      </c>
      <c r="M43" s="102">
        <v>405</v>
      </c>
      <c r="N43" s="98">
        <f>M43/J43</f>
        <v>202.5</v>
      </c>
      <c r="O43" s="103">
        <f t="shared" si="0"/>
        <v>7.128395061728395</v>
      </c>
      <c r="P43" s="58">
        <v>3313.8</v>
      </c>
      <c r="Q43" s="59">
        <v>663</v>
      </c>
      <c r="R43" s="104">
        <f t="shared" si="4"/>
        <v>-0.12879473715975623</v>
      </c>
      <c r="S43" s="104">
        <f t="shared" si="5"/>
        <v>-0.3891402714932127</v>
      </c>
      <c r="T43" s="108">
        <v>345981.5899999999</v>
      </c>
      <c r="U43" s="109">
        <v>33407</v>
      </c>
      <c r="V43" s="107">
        <f t="shared" si="1"/>
        <v>10.356559703056243</v>
      </c>
    </row>
    <row r="44" spans="1:22" s="60" customFormat="1" ht="11.25">
      <c r="A44" s="51">
        <v>38</v>
      </c>
      <c r="B44" s="52"/>
      <c r="C44" s="62" t="s">
        <v>57</v>
      </c>
      <c r="D44" s="63" t="s">
        <v>38</v>
      </c>
      <c r="E44" s="64" t="s">
        <v>57</v>
      </c>
      <c r="F44" s="65">
        <v>43224</v>
      </c>
      <c r="G44" s="57" t="s">
        <v>26</v>
      </c>
      <c r="H44" s="75">
        <v>169</v>
      </c>
      <c r="I44" s="75">
        <v>1</v>
      </c>
      <c r="J44" s="94">
        <v>1</v>
      </c>
      <c r="K44" s="74">
        <v>7</v>
      </c>
      <c r="L44" s="101">
        <v>4000</v>
      </c>
      <c r="M44" s="102">
        <v>400</v>
      </c>
      <c r="N44" s="98">
        <f>M44/J44</f>
        <v>400</v>
      </c>
      <c r="O44" s="103">
        <f t="shared" si="0"/>
        <v>10</v>
      </c>
      <c r="P44" s="58">
        <v>3000</v>
      </c>
      <c r="Q44" s="59">
        <v>300</v>
      </c>
      <c r="R44" s="104">
        <f t="shared" si="4"/>
        <v>0.3333333333333333</v>
      </c>
      <c r="S44" s="104">
        <f t="shared" si="5"/>
        <v>0.3333333333333333</v>
      </c>
      <c r="T44" s="105">
        <v>409111.89</v>
      </c>
      <c r="U44" s="106">
        <v>36930</v>
      </c>
      <c r="V44" s="107">
        <f t="shared" si="1"/>
        <v>11.078036555645816</v>
      </c>
    </row>
    <row r="45" spans="1:22" s="60" customFormat="1" ht="11.25">
      <c r="A45" s="51">
        <v>39</v>
      </c>
      <c r="B45" s="52"/>
      <c r="C45" s="53" t="s">
        <v>62</v>
      </c>
      <c r="D45" s="54" t="s">
        <v>41</v>
      </c>
      <c r="E45" s="55" t="s">
        <v>63</v>
      </c>
      <c r="F45" s="56">
        <v>43091</v>
      </c>
      <c r="G45" s="57" t="s">
        <v>33</v>
      </c>
      <c r="H45" s="73">
        <v>34</v>
      </c>
      <c r="I45" s="73">
        <v>1</v>
      </c>
      <c r="J45" s="94">
        <v>1</v>
      </c>
      <c r="K45" s="74">
        <v>10</v>
      </c>
      <c r="L45" s="101">
        <v>1900.8</v>
      </c>
      <c r="M45" s="102">
        <v>380</v>
      </c>
      <c r="N45" s="98">
        <f>M45/J45</f>
        <v>380</v>
      </c>
      <c r="O45" s="103">
        <f t="shared" si="0"/>
        <v>5.002105263157895</v>
      </c>
      <c r="P45" s="58">
        <v>2613.6</v>
      </c>
      <c r="Q45" s="59">
        <v>523</v>
      </c>
      <c r="R45" s="104">
        <f t="shared" si="4"/>
        <v>-0.2727272727272727</v>
      </c>
      <c r="S45" s="104">
        <f t="shared" si="5"/>
        <v>-0.2734225621414914</v>
      </c>
      <c r="T45" s="108">
        <v>296352.24</v>
      </c>
      <c r="U45" s="109">
        <v>19822</v>
      </c>
      <c r="V45" s="107">
        <f t="shared" si="1"/>
        <v>14.950672989607506</v>
      </c>
    </row>
    <row r="46" spans="1:22" s="60" customFormat="1" ht="11.25">
      <c r="A46" s="51">
        <v>40</v>
      </c>
      <c r="B46" s="52"/>
      <c r="C46" s="53" t="s">
        <v>42</v>
      </c>
      <c r="D46" s="54" t="s">
        <v>31</v>
      </c>
      <c r="E46" s="55" t="s">
        <v>43</v>
      </c>
      <c r="F46" s="56">
        <v>43161</v>
      </c>
      <c r="G46" s="57" t="s">
        <v>33</v>
      </c>
      <c r="H46" s="73">
        <v>180</v>
      </c>
      <c r="I46" s="82">
        <v>2</v>
      </c>
      <c r="J46" s="95">
        <v>2</v>
      </c>
      <c r="K46" s="74">
        <v>28</v>
      </c>
      <c r="L46" s="114">
        <v>1900</v>
      </c>
      <c r="M46" s="115">
        <v>350</v>
      </c>
      <c r="N46" s="98">
        <f>M46/J46</f>
        <v>175</v>
      </c>
      <c r="O46" s="103">
        <f t="shared" si="0"/>
        <v>5.428571428571429</v>
      </c>
      <c r="P46" s="58">
        <v>1782</v>
      </c>
      <c r="Q46" s="59">
        <v>356</v>
      </c>
      <c r="R46" s="104">
        <f t="shared" si="4"/>
        <v>0.06621773288439955</v>
      </c>
      <c r="S46" s="104">
        <f t="shared" si="5"/>
        <v>-0.016853932584269662</v>
      </c>
      <c r="T46" s="116">
        <v>1115349.32</v>
      </c>
      <c r="U46" s="117">
        <v>109789</v>
      </c>
      <c r="V46" s="107">
        <f t="shared" si="1"/>
        <v>10.159026131944001</v>
      </c>
    </row>
    <row r="47" spans="1:22" s="60" customFormat="1" ht="11.25">
      <c r="A47" s="51">
        <v>41</v>
      </c>
      <c r="B47" s="52"/>
      <c r="C47" s="53" t="s">
        <v>55</v>
      </c>
      <c r="D47" s="54" t="s">
        <v>29</v>
      </c>
      <c r="E47" s="55" t="s">
        <v>56</v>
      </c>
      <c r="F47" s="56">
        <v>43105</v>
      </c>
      <c r="G47" s="57" t="s">
        <v>33</v>
      </c>
      <c r="H47" s="73">
        <v>118</v>
      </c>
      <c r="I47" s="82">
        <v>1</v>
      </c>
      <c r="J47" s="95">
        <v>1</v>
      </c>
      <c r="K47" s="82">
        <v>28</v>
      </c>
      <c r="L47" s="114">
        <v>1425.6</v>
      </c>
      <c r="M47" s="115">
        <v>285</v>
      </c>
      <c r="N47" s="98">
        <f>M47/J47</f>
        <v>285</v>
      </c>
      <c r="O47" s="103">
        <f t="shared" si="0"/>
        <v>5.002105263157895</v>
      </c>
      <c r="P47" s="58">
        <v>1425.6</v>
      </c>
      <c r="Q47" s="59">
        <v>285</v>
      </c>
      <c r="R47" s="104">
        <f t="shared" si="4"/>
        <v>0</v>
      </c>
      <c r="S47" s="104">
        <f t="shared" si="5"/>
        <v>0</v>
      </c>
      <c r="T47" s="116">
        <v>660716.6199999996</v>
      </c>
      <c r="U47" s="117">
        <v>66249</v>
      </c>
      <c r="V47" s="107">
        <f t="shared" si="1"/>
        <v>9.973231595948613</v>
      </c>
    </row>
    <row r="48" spans="1:22" s="60" customFormat="1" ht="11.25">
      <c r="A48" s="51">
        <v>42</v>
      </c>
      <c r="B48" s="52"/>
      <c r="C48" s="53" t="s">
        <v>93</v>
      </c>
      <c r="D48" s="54" t="s">
        <v>31</v>
      </c>
      <c r="E48" s="55" t="s">
        <v>94</v>
      </c>
      <c r="F48" s="56">
        <v>43420</v>
      </c>
      <c r="G48" s="57" t="s">
        <v>33</v>
      </c>
      <c r="H48" s="73">
        <v>134</v>
      </c>
      <c r="I48" s="73">
        <v>2</v>
      </c>
      <c r="J48" s="94">
        <v>2</v>
      </c>
      <c r="K48" s="74">
        <v>9</v>
      </c>
      <c r="L48" s="101">
        <v>1771</v>
      </c>
      <c r="M48" s="102">
        <v>277</v>
      </c>
      <c r="N48" s="98">
        <f>M48/J48</f>
        <v>138.5</v>
      </c>
      <c r="O48" s="103">
        <f t="shared" si="0"/>
        <v>6.393501805054152</v>
      </c>
      <c r="P48" s="58">
        <v>7037.95</v>
      </c>
      <c r="Q48" s="59">
        <v>1347</v>
      </c>
      <c r="R48" s="104">
        <f t="shared" si="4"/>
        <v>-0.7483642253781285</v>
      </c>
      <c r="S48" s="104">
        <f t="shared" si="5"/>
        <v>-0.7943578322197475</v>
      </c>
      <c r="T48" s="108">
        <v>532190.66</v>
      </c>
      <c r="U48" s="109">
        <v>43294</v>
      </c>
      <c r="V48" s="107">
        <f t="shared" si="1"/>
        <v>12.292480713262808</v>
      </c>
    </row>
    <row r="49" spans="1:22" s="60" customFormat="1" ht="11.25">
      <c r="A49" s="51">
        <v>43</v>
      </c>
      <c r="B49" s="52"/>
      <c r="C49" s="53" t="s">
        <v>84</v>
      </c>
      <c r="D49" s="54" t="s">
        <v>41</v>
      </c>
      <c r="E49" s="55" t="s">
        <v>85</v>
      </c>
      <c r="F49" s="56">
        <v>43399</v>
      </c>
      <c r="G49" s="57" t="s">
        <v>40</v>
      </c>
      <c r="H49" s="73">
        <v>18</v>
      </c>
      <c r="I49" s="73">
        <v>1</v>
      </c>
      <c r="J49" s="94">
        <v>1</v>
      </c>
      <c r="K49" s="74">
        <v>8</v>
      </c>
      <c r="L49" s="101">
        <v>1188</v>
      </c>
      <c r="M49" s="102">
        <v>238</v>
      </c>
      <c r="N49" s="98">
        <f>M49/J49</f>
        <v>238</v>
      </c>
      <c r="O49" s="103">
        <f t="shared" si="0"/>
        <v>4.991596638655462</v>
      </c>
      <c r="P49" s="58">
        <v>3290.6</v>
      </c>
      <c r="Q49" s="59">
        <v>372</v>
      </c>
      <c r="R49" s="104">
        <f t="shared" si="4"/>
        <v>-0.638971616118641</v>
      </c>
      <c r="S49" s="104">
        <f t="shared" si="5"/>
        <v>-0.3602150537634409</v>
      </c>
      <c r="T49" s="80">
        <v>86968.24</v>
      </c>
      <c r="U49" s="81">
        <v>6477</v>
      </c>
      <c r="V49" s="107">
        <f t="shared" si="1"/>
        <v>13.427241006638877</v>
      </c>
    </row>
    <row r="50" spans="1:22" s="60" customFormat="1" ht="11.25">
      <c r="A50" s="51">
        <v>44</v>
      </c>
      <c r="B50" s="52"/>
      <c r="C50" s="53" t="s">
        <v>66</v>
      </c>
      <c r="D50" s="54"/>
      <c r="E50" s="55" t="s">
        <v>67</v>
      </c>
      <c r="F50" s="56">
        <v>42195</v>
      </c>
      <c r="G50" s="57" t="s">
        <v>54</v>
      </c>
      <c r="H50" s="73">
        <v>13</v>
      </c>
      <c r="I50" s="73">
        <v>1</v>
      </c>
      <c r="J50" s="94">
        <v>1</v>
      </c>
      <c r="K50" s="74">
        <v>8</v>
      </c>
      <c r="L50" s="101">
        <v>1188</v>
      </c>
      <c r="M50" s="102">
        <v>238</v>
      </c>
      <c r="N50" s="98">
        <f>M50/J50</f>
        <v>238</v>
      </c>
      <c r="O50" s="103">
        <f t="shared" si="0"/>
        <v>4.991596638655462</v>
      </c>
      <c r="P50" s="58">
        <v>561</v>
      </c>
      <c r="Q50" s="59">
        <v>41</v>
      </c>
      <c r="R50" s="104">
        <f t="shared" si="4"/>
        <v>1.1176470588235294</v>
      </c>
      <c r="S50" s="104">
        <f t="shared" si="5"/>
        <v>4.804878048780488</v>
      </c>
      <c r="T50" s="101">
        <v>52144.1</v>
      </c>
      <c r="U50" s="102">
        <v>4666</v>
      </c>
      <c r="V50" s="107">
        <f t="shared" si="1"/>
        <v>11.175332190312902</v>
      </c>
    </row>
    <row r="51" spans="1:22" s="60" customFormat="1" ht="11.25">
      <c r="A51" s="51">
        <v>45</v>
      </c>
      <c r="B51" s="52"/>
      <c r="C51" s="53" t="s">
        <v>145</v>
      </c>
      <c r="D51" s="54" t="s">
        <v>29</v>
      </c>
      <c r="E51" s="55" t="s">
        <v>146</v>
      </c>
      <c r="F51" s="56">
        <v>43469</v>
      </c>
      <c r="G51" s="57" t="s">
        <v>39</v>
      </c>
      <c r="H51" s="73">
        <v>27</v>
      </c>
      <c r="I51" s="73">
        <v>3</v>
      </c>
      <c r="J51" s="94">
        <v>3</v>
      </c>
      <c r="K51" s="74">
        <v>2</v>
      </c>
      <c r="L51" s="101">
        <v>1870</v>
      </c>
      <c r="M51" s="106">
        <v>237</v>
      </c>
      <c r="N51" s="98">
        <f>M51/J51</f>
        <v>79</v>
      </c>
      <c r="O51" s="103">
        <f t="shared" si="0"/>
        <v>7.890295358649789</v>
      </c>
      <c r="P51" s="58">
        <v>25094.5</v>
      </c>
      <c r="Q51" s="72">
        <v>1909</v>
      </c>
      <c r="R51" s="104">
        <f t="shared" si="4"/>
        <v>-0.9254816792524259</v>
      </c>
      <c r="S51" s="104">
        <f t="shared" si="5"/>
        <v>-0.8758512310110005</v>
      </c>
      <c r="T51" s="105">
        <v>26964.5</v>
      </c>
      <c r="U51" s="106">
        <v>2146</v>
      </c>
      <c r="V51" s="107">
        <f t="shared" si="1"/>
        <v>12.565004659832246</v>
      </c>
    </row>
    <row r="52" spans="1:22" s="60" customFormat="1" ht="11.25">
      <c r="A52" s="51">
        <v>46</v>
      </c>
      <c r="B52" s="52"/>
      <c r="C52" s="53" t="s">
        <v>74</v>
      </c>
      <c r="D52" s="54" t="s">
        <v>29</v>
      </c>
      <c r="E52" s="55" t="s">
        <v>75</v>
      </c>
      <c r="F52" s="56">
        <v>43308</v>
      </c>
      <c r="G52" s="57" t="s">
        <v>33</v>
      </c>
      <c r="H52" s="73">
        <v>242</v>
      </c>
      <c r="I52" s="73">
        <v>1</v>
      </c>
      <c r="J52" s="94">
        <v>1</v>
      </c>
      <c r="K52" s="74">
        <v>25</v>
      </c>
      <c r="L52" s="80">
        <v>1170</v>
      </c>
      <c r="M52" s="81">
        <v>234</v>
      </c>
      <c r="N52" s="98">
        <f>M52/J52</f>
        <v>234</v>
      </c>
      <c r="O52" s="103">
        <f t="shared" si="0"/>
        <v>5</v>
      </c>
      <c r="P52" s="58">
        <v>540</v>
      </c>
      <c r="Q52" s="59">
        <v>105</v>
      </c>
      <c r="R52" s="104">
        <f t="shared" si="4"/>
        <v>1.1666666666666667</v>
      </c>
      <c r="S52" s="104">
        <f t="shared" si="5"/>
        <v>1.2285714285714286</v>
      </c>
      <c r="T52" s="78">
        <v>911602.8400000001</v>
      </c>
      <c r="U52" s="79">
        <v>86597</v>
      </c>
      <c r="V52" s="107">
        <f t="shared" si="1"/>
        <v>10.526956361074864</v>
      </c>
    </row>
    <row r="53" spans="1:22" s="60" customFormat="1" ht="11.25">
      <c r="A53" s="51">
        <v>47</v>
      </c>
      <c r="B53" s="52"/>
      <c r="C53" s="53" t="s">
        <v>120</v>
      </c>
      <c r="D53" s="54" t="s">
        <v>25</v>
      </c>
      <c r="E53" s="55" t="s">
        <v>119</v>
      </c>
      <c r="F53" s="56">
        <v>43455</v>
      </c>
      <c r="G53" s="57" t="s">
        <v>78</v>
      </c>
      <c r="H53" s="73">
        <v>54</v>
      </c>
      <c r="I53" s="73">
        <v>2</v>
      </c>
      <c r="J53" s="94">
        <v>2</v>
      </c>
      <c r="K53" s="74">
        <v>4</v>
      </c>
      <c r="L53" s="101">
        <v>2472</v>
      </c>
      <c r="M53" s="102">
        <v>231</v>
      </c>
      <c r="N53" s="98">
        <f>M53/J53</f>
        <v>115.5</v>
      </c>
      <c r="O53" s="103">
        <f t="shared" si="0"/>
        <v>10.7012987012987</v>
      </c>
      <c r="P53" s="58">
        <v>5221</v>
      </c>
      <c r="Q53" s="59">
        <v>414</v>
      </c>
      <c r="R53" s="104">
        <f t="shared" si="4"/>
        <v>-0.5265274851561004</v>
      </c>
      <c r="S53" s="104">
        <f t="shared" si="5"/>
        <v>-0.4420289855072464</v>
      </c>
      <c r="T53" s="101">
        <v>142194</v>
      </c>
      <c r="U53" s="102">
        <v>11047</v>
      </c>
      <c r="V53" s="107">
        <f t="shared" si="1"/>
        <v>12.871729881415769</v>
      </c>
    </row>
    <row r="54" spans="1:22" s="60" customFormat="1" ht="11.25">
      <c r="A54" s="51">
        <v>48</v>
      </c>
      <c r="B54" s="52"/>
      <c r="C54" s="53" t="s">
        <v>45</v>
      </c>
      <c r="D54" s="54" t="s">
        <v>31</v>
      </c>
      <c r="E54" s="55" t="s">
        <v>46</v>
      </c>
      <c r="F54" s="56">
        <v>43196</v>
      </c>
      <c r="G54" s="57" t="s">
        <v>32</v>
      </c>
      <c r="H54" s="73">
        <v>265</v>
      </c>
      <c r="I54" s="100">
        <v>1</v>
      </c>
      <c r="J54" s="96">
        <v>1</v>
      </c>
      <c r="K54" s="74">
        <v>29</v>
      </c>
      <c r="L54" s="110">
        <v>1145</v>
      </c>
      <c r="M54" s="111">
        <v>219</v>
      </c>
      <c r="N54" s="98">
        <f>M54/J54</f>
        <v>219</v>
      </c>
      <c r="O54" s="103">
        <f t="shared" si="0"/>
        <v>5.228310502283105</v>
      </c>
      <c r="P54" s="58">
        <v>465</v>
      </c>
      <c r="Q54" s="59">
        <v>93</v>
      </c>
      <c r="R54" s="104">
        <f t="shared" si="4"/>
        <v>1.4623655913978495</v>
      </c>
      <c r="S54" s="104">
        <f t="shared" si="5"/>
        <v>1.3548387096774193</v>
      </c>
      <c r="T54" s="118">
        <v>1572440.35</v>
      </c>
      <c r="U54" s="119">
        <v>133611</v>
      </c>
      <c r="V54" s="107">
        <f t="shared" si="1"/>
        <v>11.768794111263295</v>
      </c>
    </row>
    <row r="55" spans="1:22" s="60" customFormat="1" ht="11.25">
      <c r="A55" s="51">
        <v>49</v>
      </c>
      <c r="B55" s="71"/>
      <c r="C55" s="62" t="s">
        <v>64</v>
      </c>
      <c r="D55" s="63" t="s">
        <v>31</v>
      </c>
      <c r="E55" s="64" t="s">
        <v>65</v>
      </c>
      <c r="F55" s="65">
        <v>43014</v>
      </c>
      <c r="G55" s="57" t="s">
        <v>26</v>
      </c>
      <c r="H55" s="75">
        <v>243</v>
      </c>
      <c r="I55" s="75">
        <v>1</v>
      </c>
      <c r="J55" s="94">
        <v>1</v>
      </c>
      <c r="K55" s="74">
        <v>16</v>
      </c>
      <c r="L55" s="101">
        <v>2000</v>
      </c>
      <c r="M55" s="102">
        <v>200</v>
      </c>
      <c r="N55" s="98">
        <f>M55/J55</f>
        <v>200</v>
      </c>
      <c r="O55" s="103">
        <f t="shared" si="0"/>
        <v>10</v>
      </c>
      <c r="P55" s="58">
        <v>1500</v>
      </c>
      <c r="Q55" s="59">
        <v>150</v>
      </c>
      <c r="R55" s="104">
        <f t="shared" si="4"/>
        <v>0.3333333333333333</v>
      </c>
      <c r="S55" s="104">
        <f t="shared" si="5"/>
        <v>0.3333333333333333</v>
      </c>
      <c r="T55" s="105">
        <v>2123412.5399999996</v>
      </c>
      <c r="U55" s="106">
        <v>165834</v>
      </c>
      <c r="V55" s="107">
        <f t="shared" si="1"/>
        <v>12.804446253482395</v>
      </c>
    </row>
    <row r="56" spans="1:22" s="60" customFormat="1" ht="11.25">
      <c r="A56" s="51">
        <v>50</v>
      </c>
      <c r="B56" s="52"/>
      <c r="C56" s="62" t="s">
        <v>60</v>
      </c>
      <c r="D56" s="63" t="s">
        <v>31</v>
      </c>
      <c r="E56" s="64" t="s">
        <v>61</v>
      </c>
      <c r="F56" s="65">
        <v>43028</v>
      </c>
      <c r="G56" s="57" t="s">
        <v>26</v>
      </c>
      <c r="H56" s="75">
        <v>230</v>
      </c>
      <c r="I56" s="75">
        <v>1</v>
      </c>
      <c r="J56" s="94">
        <v>1</v>
      </c>
      <c r="K56" s="74">
        <v>32</v>
      </c>
      <c r="L56" s="101">
        <v>2000</v>
      </c>
      <c r="M56" s="102">
        <v>200</v>
      </c>
      <c r="N56" s="98">
        <f>M56/J56</f>
        <v>200</v>
      </c>
      <c r="O56" s="103">
        <f t="shared" si="0"/>
        <v>10</v>
      </c>
      <c r="P56" s="58">
        <v>1600</v>
      </c>
      <c r="Q56" s="59">
        <v>160</v>
      </c>
      <c r="R56" s="104">
        <f t="shared" si="4"/>
        <v>0.25</v>
      </c>
      <c r="S56" s="104">
        <f t="shared" si="5"/>
        <v>0.25</v>
      </c>
      <c r="T56" s="76">
        <v>1491490.94</v>
      </c>
      <c r="U56" s="77">
        <v>121246</v>
      </c>
      <c r="V56" s="107">
        <f t="shared" si="1"/>
        <v>12.301362024314203</v>
      </c>
    </row>
    <row r="57" spans="1:22" s="60" customFormat="1" ht="11.25">
      <c r="A57" s="51">
        <v>51</v>
      </c>
      <c r="B57" s="52"/>
      <c r="C57" s="53" t="s">
        <v>90</v>
      </c>
      <c r="D57" s="54" t="s">
        <v>53</v>
      </c>
      <c r="E57" s="55" t="s">
        <v>90</v>
      </c>
      <c r="F57" s="56">
        <v>43406</v>
      </c>
      <c r="G57" s="57" t="s">
        <v>40</v>
      </c>
      <c r="H57" s="73">
        <v>30</v>
      </c>
      <c r="I57" s="73">
        <v>7</v>
      </c>
      <c r="J57" s="94">
        <v>7</v>
      </c>
      <c r="K57" s="74">
        <v>11</v>
      </c>
      <c r="L57" s="101">
        <v>1958.56</v>
      </c>
      <c r="M57" s="102">
        <v>183</v>
      </c>
      <c r="N57" s="98">
        <f>M57/J57</f>
        <v>26.142857142857142</v>
      </c>
      <c r="O57" s="103">
        <f t="shared" si="0"/>
        <v>10.702513661202186</v>
      </c>
      <c r="P57" s="58">
        <v>9106.6</v>
      </c>
      <c r="Q57" s="59">
        <v>616</v>
      </c>
      <c r="R57" s="104">
        <f t="shared" si="4"/>
        <v>-0.7849296114905674</v>
      </c>
      <c r="S57" s="104">
        <f t="shared" si="5"/>
        <v>-0.702922077922078</v>
      </c>
      <c r="T57" s="80">
        <v>511861.51999999996</v>
      </c>
      <c r="U57" s="81">
        <v>39386</v>
      </c>
      <c r="V57" s="107">
        <f t="shared" si="1"/>
        <v>12.996027014675263</v>
      </c>
    </row>
    <row r="58" spans="1:22" s="60" customFormat="1" ht="11.25">
      <c r="A58" s="51">
        <v>52</v>
      </c>
      <c r="B58" s="52"/>
      <c r="C58" s="53" t="s">
        <v>96</v>
      </c>
      <c r="D58" s="54" t="s">
        <v>53</v>
      </c>
      <c r="E58" s="55" t="s">
        <v>96</v>
      </c>
      <c r="F58" s="56">
        <v>43427</v>
      </c>
      <c r="G58" s="57" t="s">
        <v>33</v>
      </c>
      <c r="H58" s="73">
        <v>21</v>
      </c>
      <c r="I58" s="73">
        <v>1</v>
      </c>
      <c r="J58" s="94">
        <v>1</v>
      </c>
      <c r="K58" s="74">
        <v>6</v>
      </c>
      <c r="L58" s="101">
        <v>831.6</v>
      </c>
      <c r="M58" s="102">
        <v>166</v>
      </c>
      <c r="N58" s="98">
        <f>M58/J58</f>
        <v>166</v>
      </c>
      <c r="O58" s="103">
        <f t="shared" si="0"/>
        <v>5.009638554216868</v>
      </c>
      <c r="P58" s="58">
        <v>5226.89</v>
      </c>
      <c r="Q58" s="59">
        <v>699</v>
      </c>
      <c r="R58" s="104">
        <f t="shared" si="4"/>
        <v>-0.8408996554356414</v>
      </c>
      <c r="S58" s="104">
        <f t="shared" si="5"/>
        <v>-0.7625178826895566</v>
      </c>
      <c r="T58" s="108">
        <v>93332.14000000001</v>
      </c>
      <c r="U58" s="109">
        <v>7035</v>
      </c>
      <c r="V58" s="107">
        <f t="shared" si="1"/>
        <v>13.266828713574984</v>
      </c>
    </row>
    <row r="59" spans="1:22" s="60" customFormat="1" ht="11.25">
      <c r="A59" s="51">
        <v>53</v>
      </c>
      <c r="B59" s="52"/>
      <c r="C59" s="53" t="s">
        <v>101</v>
      </c>
      <c r="D59" s="54" t="s">
        <v>27</v>
      </c>
      <c r="E59" s="55" t="s">
        <v>101</v>
      </c>
      <c r="F59" s="56">
        <v>43434</v>
      </c>
      <c r="G59" s="57" t="s">
        <v>40</v>
      </c>
      <c r="H59" s="73">
        <v>13</v>
      </c>
      <c r="I59" s="73">
        <v>2</v>
      </c>
      <c r="J59" s="94">
        <v>2</v>
      </c>
      <c r="K59" s="74">
        <v>6</v>
      </c>
      <c r="L59" s="101">
        <v>831.6</v>
      </c>
      <c r="M59" s="102">
        <v>166</v>
      </c>
      <c r="N59" s="98">
        <f>M59/J59</f>
        <v>83</v>
      </c>
      <c r="O59" s="103">
        <f t="shared" si="0"/>
        <v>5.009638554216868</v>
      </c>
      <c r="P59" s="58">
        <v>408</v>
      </c>
      <c r="Q59" s="59">
        <v>34</v>
      </c>
      <c r="R59" s="104">
        <f t="shared" si="4"/>
        <v>1.0382352941176471</v>
      </c>
      <c r="S59" s="104">
        <f t="shared" si="5"/>
        <v>3.8823529411764706</v>
      </c>
      <c r="T59" s="80">
        <v>26235.129999999997</v>
      </c>
      <c r="U59" s="81">
        <v>2403</v>
      </c>
      <c r="V59" s="107">
        <f t="shared" si="1"/>
        <v>10.917657095297544</v>
      </c>
    </row>
    <row r="60" spans="1:22" s="60" customFormat="1" ht="11.25">
      <c r="A60" s="51">
        <v>54</v>
      </c>
      <c r="B60" s="52"/>
      <c r="C60" s="53" t="s">
        <v>70</v>
      </c>
      <c r="D60" s="54" t="s">
        <v>31</v>
      </c>
      <c r="E60" s="55" t="s">
        <v>71</v>
      </c>
      <c r="F60" s="56">
        <v>43273</v>
      </c>
      <c r="G60" s="57" t="s">
        <v>33</v>
      </c>
      <c r="H60" s="73">
        <v>208</v>
      </c>
      <c r="I60" s="73">
        <v>2</v>
      </c>
      <c r="J60" s="94">
        <v>2</v>
      </c>
      <c r="K60" s="74">
        <v>20</v>
      </c>
      <c r="L60" s="101">
        <v>1203</v>
      </c>
      <c r="M60" s="102">
        <v>154</v>
      </c>
      <c r="N60" s="98">
        <f>M60/J60</f>
        <v>77</v>
      </c>
      <c r="O60" s="103">
        <f t="shared" si="0"/>
        <v>7.811688311688312</v>
      </c>
      <c r="P60" s="58">
        <v>2032</v>
      </c>
      <c r="Q60" s="59">
        <v>406</v>
      </c>
      <c r="R60" s="104">
        <f t="shared" si="4"/>
        <v>-0.4079724409448819</v>
      </c>
      <c r="S60" s="104">
        <f t="shared" si="5"/>
        <v>-0.6206896551724138</v>
      </c>
      <c r="T60" s="78">
        <v>1004166.5800000001</v>
      </c>
      <c r="U60" s="79">
        <v>85280</v>
      </c>
      <c r="V60" s="107">
        <f t="shared" si="1"/>
        <v>11.774936444652909</v>
      </c>
    </row>
    <row r="61" spans="1:22" s="60" customFormat="1" ht="11.25">
      <c r="A61" s="51">
        <v>55</v>
      </c>
      <c r="B61" s="71"/>
      <c r="C61" s="53" t="s">
        <v>125</v>
      </c>
      <c r="D61" s="54" t="s">
        <v>27</v>
      </c>
      <c r="E61" s="55" t="s">
        <v>124</v>
      </c>
      <c r="F61" s="56">
        <v>43455</v>
      </c>
      <c r="G61" s="57" t="s">
        <v>36</v>
      </c>
      <c r="H61" s="73">
        <v>50</v>
      </c>
      <c r="I61" s="73">
        <v>1</v>
      </c>
      <c r="J61" s="94">
        <v>1</v>
      </c>
      <c r="K61" s="74">
        <v>4</v>
      </c>
      <c r="L61" s="101">
        <v>2397.54</v>
      </c>
      <c r="M61" s="102">
        <v>153</v>
      </c>
      <c r="N61" s="98">
        <f>M61/J61</f>
        <v>153</v>
      </c>
      <c r="O61" s="103">
        <f t="shared" si="0"/>
        <v>15.670196078431372</v>
      </c>
      <c r="P61" s="58">
        <v>20274.23</v>
      </c>
      <c r="Q61" s="59">
        <v>1293</v>
      </c>
      <c r="R61" s="104">
        <f t="shared" si="4"/>
        <v>-0.8817444608253926</v>
      </c>
      <c r="S61" s="104">
        <f t="shared" si="5"/>
        <v>-0.8816705336426914</v>
      </c>
      <c r="T61" s="101">
        <v>257233.77</v>
      </c>
      <c r="U61" s="102">
        <v>15465</v>
      </c>
      <c r="V61" s="107">
        <f t="shared" si="1"/>
        <v>16.6332861299709</v>
      </c>
    </row>
    <row r="62" spans="1:22" s="60" customFormat="1" ht="11.25">
      <c r="A62" s="51">
        <v>56</v>
      </c>
      <c r="B62" s="52"/>
      <c r="C62" s="53" t="s">
        <v>92</v>
      </c>
      <c r="D62" s="54" t="s">
        <v>25</v>
      </c>
      <c r="E62" s="55" t="s">
        <v>92</v>
      </c>
      <c r="F62" s="56">
        <v>43413</v>
      </c>
      <c r="G62" s="57" t="s">
        <v>78</v>
      </c>
      <c r="H62" s="73">
        <v>391</v>
      </c>
      <c r="I62" s="73">
        <v>1</v>
      </c>
      <c r="J62" s="94">
        <v>1</v>
      </c>
      <c r="K62" s="74">
        <v>10</v>
      </c>
      <c r="L62" s="101">
        <v>2085</v>
      </c>
      <c r="M62" s="102">
        <v>153</v>
      </c>
      <c r="N62" s="98">
        <f>M62/J62</f>
        <v>153</v>
      </c>
      <c r="O62" s="103">
        <f t="shared" si="0"/>
        <v>13.627450980392156</v>
      </c>
      <c r="P62" s="58">
        <v>3318</v>
      </c>
      <c r="Q62" s="59">
        <v>242</v>
      </c>
      <c r="R62" s="104">
        <f t="shared" si="4"/>
        <v>-0.3716094032549729</v>
      </c>
      <c r="S62" s="104">
        <f t="shared" si="5"/>
        <v>-0.3677685950413223</v>
      </c>
      <c r="T62" s="101">
        <v>18032038</v>
      </c>
      <c r="U62" s="102">
        <v>1406489</v>
      </c>
      <c r="V62" s="107">
        <f t="shared" si="1"/>
        <v>12.820603644962741</v>
      </c>
    </row>
    <row r="63" spans="1:22" s="60" customFormat="1" ht="11.25">
      <c r="A63" s="51">
        <v>57</v>
      </c>
      <c r="B63" s="52"/>
      <c r="C63" s="53" t="s">
        <v>130</v>
      </c>
      <c r="D63" s="54" t="s">
        <v>29</v>
      </c>
      <c r="E63" s="55" t="s">
        <v>129</v>
      </c>
      <c r="F63" s="56">
        <v>43462</v>
      </c>
      <c r="G63" s="57" t="s">
        <v>39</v>
      </c>
      <c r="H63" s="73">
        <v>124</v>
      </c>
      <c r="I63" s="73">
        <v>4</v>
      </c>
      <c r="J63" s="94">
        <v>4</v>
      </c>
      <c r="K63" s="74">
        <v>3</v>
      </c>
      <c r="L63" s="101">
        <v>1201</v>
      </c>
      <c r="M63" s="106">
        <v>140</v>
      </c>
      <c r="N63" s="98">
        <f>M63/J63</f>
        <v>35</v>
      </c>
      <c r="O63" s="103">
        <f t="shared" si="0"/>
        <v>8.57857142857143</v>
      </c>
      <c r="P63" s="58">
        <v>9269</v>
      </c>
      <c r="Q63" s="72">
        <v>713</v>
      </c>
      <c r="R63" s="104">
        <f t="shared" si="4"/>
        <v>-0.8704283094184917</v>
      </c>
      <c r="S63" s="104">
        <f t="shared" si="5"/>
        <v>-0.8036465638148668</v>
      </c>
      <c r="T63" s="105">
        <v>186291.5</v>
      </c>
      <c r="U63" s="106">
        <v>14002</v>
      </c>
      <c r="V63" s="107">
        <f t="shared" si="1"/>
        <v>13.30463505213541</v>
      </c>
    </row>
    <row r="64" spans="1:22" s="60" customFormat="1" ht="11.25">
      <c r="A64" s="51">
        <v>58</v>
      </c>
      <c r="B64" s="52"/>
      <c r="C64" s="53" t="s">
        <v>97</v>
      </c>
      <c r="D64" s="54" t="s">
        <v>38</v>
      </c>
      <c r="E64" s="55" t="s">
        <v>97</v>
      </c>
      <c r="F64" s="56">
        <v>43427</v>
      </c>
      <c r="G64" s="57" t="s">
        <v>32</v>
      </c>
      <c r="H64" s="73">
        <v>322</v>
      </c>
      <c r="I64" s="73">
        <v>1</v>
      </c>
      <c r="J64" s="94">
        <v>1</v>
      </c>
      <c r="K64" s="74">
        <v>8</v>
      </c>
      <c r="L64" s="101">
        <v>1179</v>
      </c>
      <c r="M64" s="102">
        <v>131</v>
      </c>
      <c r="N64" s="98">
        <f>M64/J64</f>
        <v>131</v>
      </c>
      <c r="O64" s="103">
        <f t="shared" si="0"/>
        <v>9</v>
      </c>
      <c r="P64" s="58">
        <v>5915.8</v>
      </c>
      <c r="Q64" s="59">
        <v>594</v>
      </c>
      <c r="R64" s="104">
        <f t="shared" si="4"/>
        <v>-0.8007032015957267</v>
      </c>
      <c r="S64" s="104">
        <f t="shared" si="5"/>
        <v>-0.7794612794612794</v>
      </c>
      <c r="T64" s="101">
        <v>759529.75</v>
      </c>
      <c r="U64" s="102">
        <v>51667</v>
      </c>
      <c r="V64" s="107">
        <f t="shared" si="1"/>
        <v>14.700480964638938</v>
      </c>
    </row>
    <row r="65" spans="1:22" s="60" customFormat="1" ht="11.25">
      <c r="A65" s="51">
        <v>59</v>
      </c>
      <c r="B65" s="52"/>
      <c r="C65" s="53" t="s">
        <v>68</v>
      </c>
      <c r="D65" s="54" t="s">
        <v>29</v>
      </c>
      <c r="E65" s="55" t="s">
        <v>68</v>
      </c>
      <c r="F65" s="56">
        <v>43413</v>
      </c>
      <c r="G65" s="57" t="s">
        <v>32</v>
      </c>
      <c r="H65" s="73">
        <v>149</v>
      </c>
      <c r="I65" s="73">
        <v>1</v>
      </c>
      <c r="J65" s="94">
        <v>1</v>
      </c>
      <c r="K65" s="74">
        <v>8</v>
      </c>
      <c r="L65" s="101">
        <v>1179</v>
      </c>
      <c r="M65" s="102">
        <v>131</v>
      </c>
      <c r="N65" s="98">
        <f>M65/J65</f>
        <v>131</v>
      </c>
      <c r="O65" s="103">
        <f t="shared" si="0"/>
        <v>9</v>
      </c>
      <c r="P65" s="58">
        <v>1344</v>
      </c>
      <c r="Q65" s="59">
        <v>129</v>
      </c>
      <c r="R65" s="104">
        <f t="shared" si="4"/>
        <v>-0.12276785714285714</v>
      </c>
      <c r="S65" s="104">
        <f t="shared" si="5"/>
        <v>0.015503875968992248</v>
      </c>
      <c r="T65" s="101">
        <v>759529.75</v>
      </c>
      <c r="U65" s="102">
        <v>51667</v>
      </c>
      <c r="V65" s="107">
        <f t="shared" si="1"/>
        <v>14.700480964638938</v>
      </c>
    </row>
    <row r="66" spans="1:22" s="60" customFormat="1" ht="11.25">
      <c r="A66" s="51">
        <v>60</v>
      </c>
      <c r="B66" s="71"/>
      <c r="C66" s="62" t="s">
        <v>51</v>
      </c>
      <c r="D66" s="63" t="s">
        <v>29</v>
      </c>
      <c r="E66" s="64" t="s">
        <v>52</v>
      </c>
      <c r="F66" s="65">
        <v>43063</v>
      </c>
      <c r="G66" s="57" t="s">
        <v>26</v>
      </c>
      <c r="H66" s="75">
        <v>72</v>
      </c>
      <c r="I66" s="75">
        <v>1</v>
      </c>
      <c r="J66" s="94">
        <v>1</v>
      </c>
      <c r="K66" s="74">
        <v>15</v>
      </c>
      <c r="L66" s="101">
        <v>780</v>
      </c>
      <c r="M66" s="102">
        <v>130</v>
      </c>
      <c r="N66" s="98">
        <f>M66/J66</f>
        <v>130</v>
      </c>
      <c r="O66" s="103">
        <f t="shared" si="0"/>
        <v>6</v>
      </c>
      <c r="P66" s="58">
        <v>300</v>
      </c>
      <c r="Q66" s="59">
        <v>50</v>
      </c>
      <c r="R66" s="104">
        <f t="shared" si="4"/>
        <v>1.6</v>
      </c>
      <c r="S66" s="104">
        <f t="shared" si="5"/>
        <v>1.6</v>
      </c>
      <c r="T66" s="105">
        <v>664341.0000000001</v>
      </c>
      <c r="U66" s="106">
        <v>44051</v>
      </c>
      <c r="V66" s="107">
        <f t="shared" si="1"/>
        <v>15.081178633856215</v>
      </c>
    </row>
    <row r="67" spans="1:22" s="60" customFormat="1" ht="11.25">
      <c r="A67" s="51">
        <v>61</v>
      </c>
      <c r="B67" s="52"/>
      <c r="C67" s="53" t="s">
        <v>118</v>
      </c>
      <c r="D67" s="54" t="s">
        <v>34</v>
      </c>
      <c r="E67" s="55" t="s">
        <v>118</v>
      </c>
      <c r="F67" s="56">
        <v>43455</v>
      </c>
      <c r="G67" s="57" t="s">
        <v>32</v>
      </c>
      <c r="H67" s="73">
        <v>138</v>
      </c>
      <c r="I67" s="73">
        <v>1</v>
      </c>
      <c r="J67" s="94">
        <v>1</v>
      </c>
      <c r="K67" s="74">
        <v>4</v>
      </c>
      <c r="L67" s="101">
        <v>782</v>
      </c>
      <c r="M67" s="102">
        <v>112</v>
      </c>
      <c r="N67" s="98">
        <f>M67/J67</f>
        <v>112</v>
      </c>
      <c r="O67" s="103">
        <f t="shared" si="0"/>
        <v>6.982142857142857</v>
      </c>
      <c r="P67" s="58">
        <v>10161</v>
      </c>
      <c r="Q67" s="59">
        <v>807</v>
      </c>
      <c r="R67" s="104">
        <f t="shared" si="4"/>
        <v>-0.9230390709575829</v>
      </c>
      <c r="S67" s="104">
        <f t="shared" si="5"/>
        <v>-0.8612143742255266</v>
      </c>
      <c r="T67" s="101">
        <v>364679.57</v>
      </c>
      <c r="U67" s="102">
        <v>26642</v>
      </c>
      <c r="V67" s="107">
        <f t="shared" si="1"/>
        <v>13.688145409503791</v>
      </c>
    </row>
    <row r="68" spans="1:22" s="60" customFormat="1" ht="11.25">
      <c r="A68" s="51">
        <v>62</v>
      </c>
      <c r="B68" s="52"/>
      <c r="C68" s="53" t="s">
        <v>102</v>
      </c>
      <c r="D68" s="54" t="s">
        <v>38</v>
      </c>
      <c r="E68" s="55" t="s">
        <v>103</v>
      </c>
      <c r="F68" s="56">
        <v>43434</v>
      </c>
      <c r="G68" s="57" t="s">
        <v>32</v>
      </c>
      <c r="H68" s="73">
        <v>101</v>
      </c>
      <c r="I68" s="73">
        <v>2</v>
      </c>
      <c r="J68" s="94">
        <v>2</v>
      </c>
      <c r="K68" s="74">
        <v>7</v>
      </c>
      <c r="L68" s="101">
        <v>1340</v>
      </c>
      <c r="M68" s="102">
        <v>74</v>
      </c>
      <c r="N68" s="98">
        <f>M68/J68</f>
        <v>37</v>
      </c>
      <c r="O68" s="103">
        <f t="shared" si="0"/>
        <v>18.10810810810811</v>
      </c>
      <c r="P68" s="58">
        <v>4736</v>
      </c>
      <c r="Q68" s="59">
        <v>310</v>
      </c>
      <c r="R68" s="104">
        <f t="shared" si="4"/>
        <v>-0.7170608108108109</v>
      </c>
      <c r="S68" s="104">
        <f t="shared" si="5"/>
        <v>-0.7612903225806451</v>
      </c>
      <c r="T68" s="101">
        <v>717156.5</v>
      </c>
      <c r="U68" s="102">
        <v>48801</v>
      </c>
      <c r="V68" s="107">
        <f t="shared" si="1"/>
        <v>14.695528780147948</v>
      </c>
    </row>
    <row r="69" spans="1:22" s="60" customFormat="1" ht="11.25">
      <c r="A69" s="51">
        <v>63</v>
      </c>
      <c r="B69" s="52"/>
      <c r="C69" s="53" t="s">
        <v>49</v>
      </c>
      <c r="D69" s="54" t="s">
        <v>34</v>
      </c>
      <c r="E69" s="55" t="s">
        <v>50</v>
      </c>
      <c r="F69" s="56">
        <v>43182</v>
      </c>
      <c r="G69" s="57" t="s">
        <v>33</v>
      </c>
      <c r="H69" s="73">
        <v>250</v>
      </c>
      <c r="I69" s="82">
        <v>1</v>
      </c>
      <c r="J69" s="95">
        <v>1</v>
      </c>
      <c r="K69" s="74">
        <v>24</v>
      </c>
      <c r="L69" s="114">
        <v>432</v>
      </c>
      <c r="M69" s="115">
        <v>72</v>
      </c>
      <c r="N69" s="98">
        <f>M69/J69</f>
        <v>72</v>
      </c>
      <c r="O69" s="103">
        <f t="shared" si="0"/>
        <v>6</v>
      </c>
      <c r="P69" s="58">
        <v>375</v>
      </c>
      <c r="Q69" s="59">
        <v>75</v>
      </c>
      <c r="R69" s="104">
        <f t="shared" si="4"/>
        <v>0.152</v>
      </c>
      <c r="S69" s="104">
        <f t="shared" si="5"/>
        <v>-0.04</v>
      </c>
      <c r="T69" s="116">
        <v>1169389.4600000004</v>
      </c>
      <c r="U69" s="117">
        <v>97596</v>
      </c>
      <c r="V69" s="107">
        <f t="shared" si="1"/>
        <v>11.981940448379037</v>
      </c>
    </row>
    <row r="70" spans="1:22" s="60" customFormat="1" ht="11.25">
      <c r="A70" s="51">
        <v>64</v>
      </c>
      <c r="B70" s="66"/>
      <c r="C70" s="67" t="s">
        <v>142</v>
      </c>
      <c r="D70" s="54" t="s">
        <v>38</v>
      </c>
      <c r="E70" s="68" t="s">
        <v>142</v>
      </c>
      <c r="F70" s="56">
        <v>43469</v>
      </c>
      <c r="G70" s="57" t="s">
        <v>35</v>
      </c>
      <c r="H70" s="73">
        <v>61</v>
      </c>
      <c r="I70" s="73">
        <v>5</v>
      </c>
      <c r="J70" s="94">
        <v>5</v>
      </c>
      <c r="K70" s="74">
        <v>2</v>
      </c>
      <c r="L70" s="86">
        <v>582</v>
      </c>
      <c r="M70" s="87">
        <v>62</v>
      </c>
      <c r="N70" s="98">
        <f>M70/J70</f>
        <v>12.4</v>
      </c>
      <c r="O70" s="103">
        <f t="shared" si="0"/>
        <v>9.387096774193548</v>
      </c>
      <c r="P70" s="69">
        <v>37208.34</v>
      </c>
      <c r="Q70" s="70">
        <v>3010</v>
      </c>
      <c r="R70" s="104">
        <f t="shared" si="4"/>
        <v>-0.9843583454677096</v>
      </c>
      <c r="S70" s="104">
        <f t="shared" si="5"/>
        <v>-0.9794019933554817</v>
      </c>
      <c r="T70" s="112">
        <v>37790.34</v>
      </c>
      <c r="U70" s="113">
        <v>3072</v>
      </c>
      <c r="V70" s="107">
        <f t="shared" si="1"/>
        <v>12.301542968749999</v>
      </c>
    </row>
    <row r="71" spans="1:22" s="60" customFormat="1" ht="11.25">
      <c r="A71" s="51">
        <v>65</v>
      </c>
      <c r="B71" s="52"/>
      <c r="C71" s="53" t="s">
        <v>69</v>
      </c>
      <c r="D71" s="54" t="s">
        <v>25</v>
      </c>
      <c r="E71" s="55" t="s">
        <v>69</v>
      </c>
      <c r="F71" s="56">
        <v>43441</v>
      </c>
      <c r="G71" s="57" t="s">
        <v>44</v>
      </c>
      <c r="H71" s="73">
        <v>40</v>
      </c>
      <c r="I71" s="73">
        <v>1</v>
      </c>
      <c r="J71" s="94">
        <v>1</v>
      </c>
      <c r="K71" s="74">
        <v>6</v>
      </c>
      <c r="L71" s="101">
        <v>524</v>
      </c>
      <c r="M71" s="102">
        <v>55</v>
      </c>
      <c r="N71" s="98">
        <f>M71/J71</f>
        <v>55</v>
      </c>
      <c r="O71" s="103">
        <f aca="true" t="shared" si="6" ref="O71:O78">L71/M71</f>
        <v>9.527272727272727</v>
      </c>
      <c r="P71" s="58">
        <v>524</v>
      </c>
      <c r="Q71" s="59">
        <v>55</v>
      </c>
      <c r="R71" s="104">
        <f t="shared" si="4"/>
        <v>0</v>
      </c>
      <c r="S71" s="104">
        <f t="shared" si="5"/>
        <v>0</v>
      </c>
      <c r="T71" s="101">
        <v>62322</v>
      </c>
      <c r="U71" s="102">
        <v>6128</v>
      </c>
      <c r="V71" s="107">
        <f aca="true" t="shared" si="7" ref="V71:V78">T71/U71</f>
        <v>10.170039164490861</v>
      </c>
    </row>
    <row r="72" spans="1:22" s="60" customFormat="1" ht="11.25">
      <c r="A72" s="51">
        <v>66</v>
      </c>
      <c r="B72" s="52"/>
      <c r="C72" s="53" t="s">
        <v>48</v>
      </c>
      <c r="D72" s="54" t="s">
        <v>31</v>
      </c>
      <c r="E72" s="55" t="s">
        <v>48</v>
      </c>
      <c r="F72" s="56">
        <v>43224</v>
      </c>
      <c r="G72" s="57" t="s">
        <v>32</v>
      </c>
      <c r="H72" s="73">
        <v>177</v>
      </c>
      <c r="I72" s="100">
        <v>1</v>
      </c>
      <c r="J72" s="96">
        <v>1</v>
      </c>
      <c r="K72" s="74">
        <v>20</v>
      </c>
      <c r="L72" s="110">
        <v>230</v>
      </c>
      <c r="M72" s="111">
        <v>44</v>
      </c>
      <c r="N72" s="98">
        <f>M72/J72</f>
        <v>44</v>
      </c>
      <c r="O72" s="103">
        <f t="shared" si="6"/>
        <v>5.2272727272727275</v>
      </c>
      <c r="P72" s="58">
        <v>441</v>
      </c>
      <c r="Q72" s="59">
        <v>69</v>
      </c>
      <c r="R72" s="104">
        <f t="shared" si="4"/>
        <v>-0.47845804988662133</v>
      </c>
      <c r="S72" s="104">
        <f t="shared" si="5"/>
        <v>-0.36231884057971014</v>
      </c>
      <c r="T72" s="110">
        <v>415663.46</v>
      </c>
      <c r="U72" s="111">
        <v>42175</v>
      </c>
      <c r="V72" s="107">
        <f t="shared" si="7"/>
        <v>9.85568369887374</v>
      </c>
    </row>
    <row r="73" spans="1:22" s="60" customFormat="1" ht="11.25">
      <c r="A73" s="51">
        <v>67</v>
      </c>
      <c r="B73" s="52"/>
      <c r="C73" s="53" t="s">
        <v>79</v>
      </c>
      <c r="D73" s="54" t="s">
        <v>31</v>
      </c>
      <c r="E73" s="55" t="s">
        <v>79</v>
      </c>
      <c r="F73" s="56">
        <v>43378</v>
      </c>
      <c r="G73" s="57" t="s">
        <v>32</v>
      </c>
      <c r="H73" s="73">
        <v>262</v>
      </c>
      <c r="I73" s="73">
        <v>1</v>
      </c>
      <c r="J73" s="94">
        <v>1</v>
      </c>
      <c r="K73" s="74">
        <v>11</v>
      </c>
      <c r="L73" s="101">
        <v>200</v>
      </c>
      <c r="M73" s="102">
        <v>40</v>
      </c>
      <c r="N73" s="98">
        <f>M73/J73</f>
        <v>40</v>
      </c>
      <c r="O73" s="103">
        <f t="shared" si="6"/>
        <v>5</v>
      </c>
      <c r="P73" s="58">
        <v>600</v>
      </c>
      <c r="Q73" s="59">
        <v>150</v>
      </c>
      <c r="R73" s="104">
        <f t="shared" si="4"/>
        <v>-0.6666666666666666</v>
      </c>
      <c r="S73" s="104">
        <f t="shared" si="5"/>
        <v>-0.7333333333333333</v>
      </c>
      <c r="T73" s="101">
        <v>2665919.98</v>
      </c>
      <c r="U73" s="102">
        <v>209284</v>
      </c>
      <c r="V73" s="107">
        <f t="shared" si="7"/>
        <v>12.738288545708224</v>
      </c>
    </row>
    <row r="74" spans="1:22" s="60" customFormat="1" ht="11.25">
      <c r="A74" s="51">
        <v>68</v>
      </c>
      <c r="B74" s="52"/>
      <c r="C74" s="53" t="s">
        <v>123</v>
      </c>
      <c r="D74" s="54" t="s">
        <v>25</v>
      </c>
      <c r="E74" s="55" t="s">
        <v>122</v>
      </c>
      <c r="F74" s="56">
        <v>43455</v>
      </c>
      <c r="G74" s="57" t="s">
        <v>47</v>
      </c>
      <c r="H74" s="73">
        <v>21</v>
      </c>
      <c r="I74" s="73">
        <v>1</v>
      </c>
      <c r="J74" s="94">
        <v>1</v>
      </c>
      <c r="K74" s="74">
        <v>4</v>
      </c>
      <c r="L74" s="101">
        <v>304</v>
      </c>
      <c r="M74" s="102">
        <v>38</v>
      </c>
      <c r="N74" s="98">
        <f>M74/J74</f>
        <v>38</v>
      </c>
      <c r="O74" s="103">
        <f t="shared" si="6"/>
        <v>8</v>
      </c>
      <c r="P74" s="58">
        <v>434</v>
      </c>
      <c r="Q74" s="59">
        <v>43</v>
      </c>
      <c r="R74" s="104">
        <f t="shared" si="4"/>
        <v>-0.2995391705069124</v>
      </c>
      <c r="S74" s="104">
        <f t="shared" si="5"/>
        <v>-0.11627906976744186</v>
      </c>
      <c r="T74" s="101">
        <v>13659</v>
      </c>
      <c r="U74" s="102">
        <v>1060</v>
      </c>
      <c r="V74" s="107">
        <f t="shared" si="7"/>
        <v>12.885849056603774</v>
      </c>
    </row>
    <row r="75" spans="1:22" s="60" customFormat="1" ht="11.25">
      <c r="A75" s="51">
        <v>69</v>
      </c>
      <c r="B75" s="52"/>
      <c r="C75" s="53" t="s">
        <v>109</v>
      </c>
      <c r="D75" s="54" t="s">
        <v>38</v>
      </c>
      <c r="E75" s="55" t="s">
        <v>110</v>
      </c>
      <c r="F75" s="56">
        <v>43441</v>
      </c>
      <c r="G75" s="57" t="s">
        <v>40</v>
      </c>
      <c r="H75" s="73">
        <v>24</v>
      </c>
      <c r="I75" s="73">
        <v>2</v>
      </c>
      <c r="J75" s="94">
        <v>2</v>
      </c>
      <c r="K75" s="74">
        <v>6</v>
      </c>
      <c r="L75" s="101">
        <v>319.97</v>
      </c>
      <c r="M75" s="102">
        <v>29</v>
      </c>
      <c r="N75" s="98">
        <f>M75/J75</f>
        <v>14.5</v>
      </c>
      <c r="O75" s="103">
        <f t="shared" si="6"/>
        <v>11.033448275862069</v>
      </c>
      <c r="P75" s="58">
        <v>1116</v>
      </c>
      <c r="Q75" s="59">
        <v>90</v>
      </c>
      <c r="R75" s="104">
        <f t="shared" si="4"/>
        <v>-0.7132885304659498</v>
      </c>
      <c r="S75" s="104">
        <f t="shared" si="5"/>
        <v>-0.6777777777777778</v>
      </c>
      <c r="T75" s="80">
        <v>80424.62</v>
      </c>
      <c r="U75" s="81">
        <v>5956</v>
      </c>
      <c r="V75" s="107">
        <f t="shared" si="7"/>
        <v>13.503126259234385</v>
      </c>
    </row>
    <row r="76" spans="1:22" s="60" customFormat="1" ht="11.25">
      <c r="A76" s="51">
        <v>70</v>
      </c>
      <c r="B76" s="66"/>
      <c r="C76" s="67" t="s">
        <v>95</v>
      </c>
      <c r="D76" s="54" t="s">
        <v>38</v>
      </c>
      <c r="E76" s="68" t="s">
        <v>95</v>
      </c>
      <c r="F76" s="56">
        <v>43420</v>
      </c>
      <c r="G76" s="57" t="s">
        <v>35</v>
      </c>
      <c r="H76" s="73">
        <v>37</v>
      </c>
      <c r="I76" s="73">
        <v>1</v>
      </c>
      <c r="J76" s="94">
        <v>1</v>
      </c>
      <c r="K76" s="74">
        <v>9</v>
      </c>
      <c r="L76" s="86">
        <v>346</v>
      </c>
      <c r="M76" s="87">
        <v>28</v>
      </c>
      <c r="N76" s="98">
        <f>M76/J76</f>
        <v>28</v>
      </c>
      <c r="O76" s="103">
        <f t="shared" si="6"/>
        <v>12.357142857142858</v>
      </c>
      <c r="P76" s="69">
        <v>104</v>
      </c>
      <c r="Q76" s="70">
        <v>10</v>
      </c>
      <c r="R76" s="104">
        <f t="shared" si="4"/>
        <v>2.326923076923077</v>
      </c>
      <c r="S76" s="104">
        <f t="shared" si="5"/>
        <v>1.8</v>
      </c>
      <c r="T76" s="112">
        <v>2615960.9</v>
      </c>
      <c r="U76" s="113">
        <v>218188</v>
      </c>
      <c r="V76" s="107">
        <f t="shared" si="7"/>
        <v>11.989481089702458</v>
      </c>
    </row>
    <row r="77" spans="1:22" s="60" customFormat="1" ht="11.25">
      <c r="A77" s="51">
        <v>71</v>
      </c>
      <c r="B77" s="52"/>
      <c r="C77" s="53" t="s">
        <v>88</v>
      </c>
      <c r="D77" s="54" t="s">
        <v>41</v>
      </c>
      <c r="E77" s="55" t="s">
        <v>89</v>
      </c>
      <c r="F77" s="56">
        <v>43399</v>
      </c>
      <c r="G77" s="57" t="s">
        <v>47</v>
      </c>
      <c r="H77" s="73">
        <v>45</v>
      </c>
      <c r="I77" s="73">
        <v>1</v>
      </c>
      <c r="J77" s="94">
        <v>1</v>
      </c>
      <c r="K77" s="74">
        <v>10</v>
      </c>
      <c r="L77" s="101">
        <v>168</v>
      </c>
      <c r="M77" s="102">
        <v>28</v>
      </c>
      <c r="N77" s="98">
        <f>M77/J77</f>
        <v>28</v>
      </c>
      <c r="O77" s="103">
        <f t="shared" si="6"/>
        <v>6</v>
      </c>
      <c r="P77" s="58">
        <v>102</v>
      </c>
      <c r="Q77" s="59">
        <v>17</v>
      </c>
      <c r="R77" s="104">
        <f t="shared" si="4"/>
        <v>0.6470588235294118</v>
      </c>
      <c r="S77" s="104">
        <f t="shared" si="5"/>
        <v>0.6470588235294118</v>
      </c>
      <c r="T77" s="80">
        <v>89839.62</v>
      </c>
      <c r="U77" s="81">
        <v>9539</v>
      </c>
      <c r="V77" s="107">
        <f t="shared" si="7"/>
        <v>9.418138169619457</v>
      </c>
    </row>
    <row r="78" spans="1:22" s="60" customFormat="1" ht="11.25">
      <c r="A78" s="51">
        <v>72</v>
      </c>
      <c r="B78" s="52"/>
      <c r="C78" s="53" t="s">
        <v>81</v>
      </c>
      <c r="D78" s="54" t="s">
        <v>53</v>
      </c>
      <c r="E78" s="55" t="s">
        <v>81</v>
      </c>
      <c r="F78" s="56">
        <v>43392</v>
      </c>
      <c r="G78" s="57" t="s">
        <v>44</v>
      </c>
      <c r="H78" s="73">
        <v>65</v>
      </c>
      <c r="I78" s="73">
        <v>1</v>
      </c>
      <c r="J78" s="94">
        <v>1</v>
      </c>
      <c r="K78" s="74">
        <v>13</v>
      </c>
      <c r="L78" s="101">
        <v>202</v>
      </c>
      <c r="M78" s="102">
        <v>18</v>
      </c>
      <c r="N78" s="98">
        <f>M78/J78</f>
        <v>18</v>
      </c>
      <c r="O78" s="103">
        <f t="shared" si="6"/>
        <v>11.222222222222221</v>
      </c>
      <c r="P78" s="58">
        <v>202</v>
      </c>
      <c r="Q78" s="59">
        <v>18</v>
      </c>
      <c r="R78" s="104">
        <f t="shared" si="4"/>
        <v>0</v>
      </c>
      <c r="S78" s="104">
        <f t="shared" si="5"/>
        <v>0</v>
      </c>
      <c r="T78" s="80">
        <v>96706</v>
      </c>
      <c r="U78" s="81">
        <v>8680</v>
      </c>
      <c r="V78" s="107">
        <f t="shared" si="7"/>
        <v>11.141244239631336</v>
      </c>
    </row>
  </sheetData>
  <sheetProtection selectLockedCells="1" selectUnlockedCells="1"/>
  <mergeCells count="9">
    <mergeCell ref="B1:C1"/>
    <mergeCell ref="L1:V3"/>
    <mergeCell ref="B2:C2"/>
    <mergeCell ref="B3:C3"/>
    <mergeCell ref="T4:V4"/>
    <mergeCell ref="L4:M4"/>
    <mergeCell ref="N4:O4"/>
    <mergeCell ref="P4:Q4"/>
    <mergeCell ref="R4:S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Win7</cp:lastModifiedBy>
  <cp:lastPrinted>2015-01-21T23:11:37Z</cp:lastPrinted>
  <dcterms:created xsi:type="dcterms:W3CDTF">2006-03-15T09:07:04Z</dcterms:created>
  <dcterms:modified xsi:type="dcterms:W3CDTF">2019-01-31T15:05:09Z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