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0" windowWidth="24120" windowHeight="8685" tabRatio="697" activeTab="0"/>
  </bookViews>
  <sheets>
    <sheet name="11-13.1.2019 (hafta sonu)" sheetId="1" r:id="rId1"/>
  </sheets>
  <definedNames>
    <definedName name="Excel_BuiltIn__FilterDatabase" localSheetId="0">'11-13.1.2019 (hafta sonu)'!$A$1:$X$50</definedName>
    <definedName name="_xlnm.Print_Area" localSheetId="0">'11-13.1.2019 (hafta sonu)'!#REF!</definedName>
  </definedNames>
  <calcPr fullCalcOnLoad="1"/>
</workbook>
</file>

<file path=xl/sharedStrings.xml><?xml version="1.0" encoding="utf-8"?>
<sst xmlns="http://schemas.openxmlformats.org/spreadsheetml/2006/main" count="214" uniqueCount="114">
  <si>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</si>
  <si>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</si>
  <si>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</si>
  <si>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</si>
  <si>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</si>
  <si>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</si>
  <si>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</si>
  <si>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</si>
  <si>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</si>
  <si>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</si>
  <si>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</si>
  <si>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</si>
  <si>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</si>
  <si>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</si>
  <si>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</si>
  <si>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</si>
  <si>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</si>
  <si>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</si>
  <si>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</si>
  <si>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</si>
  <si>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</si>
  <si>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</si>
  <si>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</si>
  <si>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UIP TURKEY</t>
  </si>
  <si>
    <t>YENİ</t>
  </si>
  <si>
    <t>15+</t>
  </si>
  <si>
    <t>TME</t>
  </si>
  <si>
    <t>7+13A</t>
  </si>
  <si>
    <t>WARNER BROS. TURKEY</t>
  </si>
  <si>
    <t>7A</t>
  </si>
  <si>
    <t>CHANTIER FILMS</t>
  </si>
  <si>
    <t>G</t>
  </si>
  <si>
    <t>CGVMARS DAĞITIM</t>
  </si>
  <si>
    <t>BİR FİLM</t>
  </si>
  <si>
    <t>7+</t>
  </si>
  <si>
    <t>DERİN FİLM</t>
  </si>
  <si>
    <t>PİNEMA</t>
  </si>
  <si>
    <t>FİLMARTI</t>
  </si>
  <si>
    <t>13+</t>
  </si>
  <si>
    <t>ÖZEN FİLM</t>
  </si>
  <si>
    <t>BS DAĞITIM</t>
  </si>
  <si>
    <t>13+15A</t>
  </si>
  <si>
    <t>MC FİLM</t>
  </si>
  <si>
    <t>18+</t>
  </si>
  <si>
    <t>ŞEYTAN GEÇİDİ</t>
  </si>
  <si>
    <t>CJET</t>
  </si>
  <si>
    <t>EL UMMAR</t>
  </si>
  <si>
    <t>MÜSLÜM</t>
  </si>
  <si>
    <t>RAFADAN TAYFA</t>
  </si>
  <si>
    <t>BOHEMIAN RHAPSODY</t>
  </si>
  <si>
    <t>ÇAKALLARLA DANS 5</t>
  </si>
  <si>
    <t>PRINCESS AND THE DRAGON</t>
  </si>
  <si>
    <t>PRENSES VE EJDERHA</t>
  </si>
  <si>
    <t>KOYVER GİTSİN</t>
  </si>
  <si>
    <t>BİZİ HATIRLA</t>
  </si>
  <si>
    <t>THE GRINCH</t>
  </si>
  <si>
    <t>GRİNÇ</t>
  </si>
  <si>
    <t>THUGS OF HINDOSTAN</t>
  </si>
  <si>
    <t>HİNDİSTAN EŞKIYALARI</t>
  </si>
  <si>
    <t>YEŞİL REHBER</t>
  </si>
  <si>
    <t>GREEN BOOK</t>
  </si>
  <si>
    <t>HEDEFİM SENSİN</t>
  </si>
  <si>
    <t>SİHİRBAZIN BALONLARI</t>
  </si>
  <si>
    <t>AHI VIENE CASCARRABIAS</t>
  </si>
  <si>
    <t>BİZİM İÇİN ŞAMPİYON</t>
  </si>
  <si>
    <t>KAFALAR KARIŞIK</t>
  </si>
  <si>
    <t>SPIDER-MAN: INTO THE SPIDER-VERSE</t>
  </si>
  <si>
    <t>ÖRÜMCEK-ADAM: ÖRÜMCEK EVRENİNDE</t>
  </si>
  <si>
    <t>XIONG CHU MO, BIAN XIN JI</t>
  </si>
  <si>
    <t>AYI KARDEŞLER: EYVAH AYILAR KÜÇÜLDÜ!</t>
  </si>
  <si>
    <t>ZIMNA WOJNA</t>
  </si>
  <si>
    <t>YANIMDA KAL</t>
  </si>
  <si>
    <t>RUH ÇAĞIRMA SEANSI</t>
  </si>
  <si>
    <t>OUIJA HOUSE</t>
  </si>
  <si>
    <t>KURTLAR VE ÇAKALLAR</t>
  </si>
  <si>
    <t>HAYATIM YALAN</t>
  </si>
  <si>
    <t>SECOND ACT</t>
  </si>
  <si>
    <t>BUMBLEBEE</t>
  </si>
  <si>
    <t>BÖRÜ</t>
  </si>
  <si>
    <t>MÜSAADENİZLE BÜYÜKLER</t>
  </si>
  <si>
    <t>TROLLER VE DİNOZORLAR</t>
  </si>
  <si>
    <t>TROLLED</t>
  </si>
  <si>
    <t>MARY POPPINS RETURNS</t>
  </si>
  <si>
    <t>MARY POPPINS: SİHİRLİ DADI</t>
  </si>
  <si>
    <t>AQUAMAN</t>
  </si>
  <si>
    <t>SOĞUK SAVAŞ</t>
  </si>
  <si>
    <t>YANGIN YEİ</t>
  </si>
  <si>
    <t>ARAF 2: CİN BEBEK DOĞUYOR</t>
  </si>
  <si>
    <t>WILDLIFE</t>
  </si>
  <si>
    <t>GIRL</t>
  </si>
  <si>
    <t>KIZ</t>
  </si>
  <si>
    <t>MAŞA İLE KOCA AYI: YEPYENİ MACERALAR</t>
  </si>
  <si>
    <t>MASHA I MEDVED 3</t>
  </si>
  <si>
    <t>BEKARLIĞA FEDA</t>
  </si>
  <si>
    <t>SE ROKH</t>
  </si>
  <si>
    <t>3 HAYAT</t>
  </si>
  <si>
    <t>REMI SANS FAMILLE</t>
  </si>
  <si>
    <t>KİMSESİZ ÇOCUK REMI</t>
  </si>
  <si>
    <t>HI HA YING XIONG</t>
  </si>
  <si>
    <t>SÜPER AYI</t>
  </si>
  <si>
    <t>11 - 13 OCAK  2019 / 2. VİZYON HAFTASI</t>
  </si>
  <si>
    <t>BEONING</t>
  </si>
  <si>
    <t>ŞÜPHE</t>
  </si>
  <si>
    <t>DALAVERE</t>
  </si>
  <si>
    <t>REPLICAS</t>
  </si>
  <si>
    <t>REPLİKALAR</t>
  </si>
  <si>
    <t>NEREUS</t>
  </si>
  <si>
    <t>LANETLİ SULAR</t>
  </si>
  <si>
    <t>ROBIN HOOD BEGINS</t>
  </si>
  <si>
    <t>ROBIN HOOD</t>
  </si>
  <si>
    <t>RALPH BREAKS THE INTERNET</t>
  </si>
  <si>
    <t>RALP VE İNTERNET</t>
  </si>
  <si>
    <t>CREED 2: EFSANENİN YÜKSELİYOR</t>
  </si>
  <si>
    <t>CREED 2</t>
  </si>
</sst>
</file>

<file path=xl/styles.xml><?xml version="1.0" encoding="utf-8"?>
<styleSheet xmlns="http://schemas.openxmlformats.org/spreadsheetml/2006/main">
  <numFmts count="4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s>
  <fonts count="79">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1" fillId="20" borderId="5" applyNumberFormat="0" applyAlignment="0" applyProtection="0"/>
    <xf numFmtId="0" fontId="3" fillId="0" borderId="0">
      <alignment/>
      <protection/>
    </xf>
    <xf numFmtId="0" fontId="29" fillId="21" borderId="0" applyNumberFormat="0" applyBorder="0" applyAlignment="0" applyProtection="0"/>
    <xf numFmtId="0" fontId="62" fillId="22" borderId="6" applyNumberFormat="0" applyAlignment="0" applyProtection="0"/>
    <xf numFmtId="0" fontId="63" fillId="20" borderId="6" applyNumberFormat="0" applyAlignment="0" applyProtection="0"/>
    <xf numFmtId="0" fontId="64" fillId="23" borderId="7" applyNumberFormat="0" applyAlignment="0" applyProtection="0"/>
    <xf numFmtId="0" fontId="65" fillId="24" borderId="0" applyNumberFormat="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7"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68"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15">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1"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181" fontId="6" fillId="0" borderId="14" xfId="0" applyNumberFormat="1" applyFont="1" applyFill="1" applyBorder="1" applyAlignment="1">
      <alignmen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28" fillId="35" borderId="0" xfId="0" applyFont="1" applyFill="1" applyBorder="1" applyAlignment="1" applyProtection="1">
      <alignment horizontal="left" vertical="center"/>
      <protection/>
    </xf>
    <xf numFmtId="3" fontId="28" fillId="35" borderId="0" xfId="0" applyNumberFormat="1"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9" fontId="6" fillId="0" borderId="14" xfId="0" applyNumberFormat="1" applyFont="1" applyFill="1" applyBorder="1" applyAlignment="1" applyProtection="1">
      <alignment horizontal="center" vertical="center"/>
      <protection locked="0"/>
    </xf>
    <xf numFmtId="178" fontId="6" fillId="35" borderId="14" xfId="0" applyNumberFormat="1" applyFont="1" applyFill="1" applyBorder="1" applyAlignment="1" applyProtection="1">
      <alignment horizontal="center" vertical="center"/>
      <protection/>
    </xf>
    <xf numFmtId="49" fontId="26" fillId="0"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1" fillId="0" borderId="14" xfId="65" applyNumberFormat="1" applyFont="1" applyFill="1" applyBorder="1" applyAlignment="1" applyProtection="1">
      <alignment horizontal="right" vertical="center"/>
      <protection/>
    </xf>
    <xf numFmtId="3" fontId="71" fillId="0" borderId="14" xfId="65" applyNumberFormat="1" applyFont="1" applyFill="1" applyBorder="1" applyAlignment="1" applyProtection="1">
      <alignment horizontal="right" vertical="center"/>
      <protection/>
    </xf>
    <xf numFmtId="4" fontId="71" fillId="0" borderId="14" xfId="44" applyNumberFormat="1" applyFont="1" applyFill="1" applyBorder="1" applyAlignment="1" applyProtection="1">
      <alignment horizontal="right" vertical="center"/>
      <protection locked="0"/>
    </xf>
    <xf numFmtId="3" fontId="71" fillId="0" borderId="14" xfId="44" applyNumberFormat="1" applyFont="1" applyFill="1" applyBorder="1" applyAlignment="1" applyProtection="1">
      <alignment horizontal="right" vertical="center"/>
      <protection locked="0"/>
    </xf>
    <xf numFmtId="0" fontId="31" fillId="35" borderId="0" xfId="0" applyFont="1" applyFill="1" applyAlignment="1">
      <alignment horizontal="center" vertical="center"/>
    </xf>
    <xf numFmtId="0" fontId="30" fillId="36" borderId="12" xfId="0" applyFont="1" applyFill="1" applyBorder="1" applyAlignment="1" applyProtection="1">
      <alignment horizontal="center"/>
      <protection locked="0"/>
    </xf>
    <xf numFmtId="0" fontId="72" fillId="36" borderId="13" xfId="0" applyNumberFormat="1" applyFont="1" applyFill="1" applyBorder="1" applyAlignment="1" applyProtection="1">
      <alignment horizontal="center" vertical="center" textRotation="90"/>
      <protection locked="0"/>
    </xf>
    <xf numFmtId="0" fontId="73" fillId="35" borderId="0" xfId="0" applyFont="1" applyFill="1" applyAlignment="1">
      <alignment horizontal="center" vertical="center"/>
    </xf>
    <xf numFmtId="0" fontId="74" fillId="35" borderId="0" xfId="0" applyNumberFormat="1" applyFont="1" applyFill="1" applyAlignment="1">
      <alignment horizontal="center" vertical="center"/>
    </xf>
    <xf numFmtId="0" fontId="75" fillId="35" borderId="0" xfId="0" applyFont="1" applyFill="1" applyBorder="1" applyAlignment="1" applyProtection="1">
      <alignment horizontal="center" vertical="center"/>
      <protection locked="0"/>
    </xf>
    <xf numFmtId="0" fontId="76"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4" fontId="77" fillId="35" borderId="0" xfId="0" applyNumberFormat="1" applyFont="1" applyFill="1" applyBorder="1" applyAlignment="1" applyProtection="1">
      <alignment horizontal="center" vertical="center"/>
      <protection/>
    </xf>
    <xf numFmtId="0" fontId="78" fillId="0" borderId="14" xfId="0" applyFont="1" applyFill="1" applyBorder="1" applyAlignment="1">
      <alignment horizontal="center" vertical="center"/>
    </xf>
    <xf numFmtId="0" fontId="78" fillId="0" borderId="14" xfId="0" applyFont="1" applyFill="1" applyBorder="1" applyAlignment="1" applyProtection="1">
      <alignment horizontal="center" vertical="center"/>
      <protection locked="0"/>
    </xf>
    <xf numFmtId="4" fontId="71" fillId="0" borderId="14" xfId="0" applyNumberFormat="1" applyFont="1" applyFill="1" applyBorder="1" applyAlignment="1">
      <alignment vertical="center"/>
    </xf>
    <xf numFmtId="3" fontId="71"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32" applyNumberFormat="1" applyFont="1" applyFill="1" applyBorder="1" applyAlignment="1" applyProtection="1">
      <alignment vertical="center"/>
      <protection/>
    </xf>
    <xf numFmtId="2" fontId="6" fillId="0" borderId="14" xfId="132"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5" applyNumberFormat="1" applyFont="1" applyFill="1" applyBorder="1" applyAlignment="1" applyProtection="1">
      <alignment horizontal="right" vertical="center"/>
      <protection/>
    </xf>
    <xf numFmtId="3" fontId="23" fillId="0" borderId="14" xfId="65"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4" fontId="23" fillId="0" borderId="14" xfId="0" applyNumberFormat="1" applyFont="1" applyFill="1" applyBorder="1" applyAlignment="1">
      <alignment horizontal="right" vertical="center"/>
    </xf>
    <xf numFmtId="3" fontId="23" fillId="0" borderId="14" xfId="0" applyNumberFormat="1" applyFont="1" applyFill="1" applyBorder="1" applyAlignment="1">
      <alignment horizontal="right" vertical="center"/>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31">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3" xfId="123"/>
    <cellStyle name="Virgül 3 2" xfId="124"/>
    <cellStyle name="Virgül 4" xfId="125"/>
    <cellStyle name="Vurgu1" xfId="126"/>
    <cellStyle name="Vurgu2" xfId="127"/>
    <cellStyle name="Vurgu3" xfId="128"/>
    <cellStyle name="Vurgu4" xfId="129"/>
    <cellStyle name="Vurgu5" xfId="130"/>
    <cellStyle name="Vurgu6" xfId="131"/>
    <cellStyle name="Percent" xfId="132"/>
    <cellStyle name="Yüzde 2" xfId="133"/>
    <cellStyle name="Yüzde 2 2" xfId="134"/>
    <cellStyle name="Yüzde 2 3" xfId="135"/>
    <cellStyle name="Yüzde 2 4" xfId="136"/>
    <cellStyle name="Yüzde 2 4 2" xfId="137"/>
    <cellStyle name="Yüzde 3" xfId="138"/>
    <cellStyle name="Yüzde 4" xfId="139"/>
    <cellStyle name="Yüzde 5" xfId="140"/>
    <cellStyle name="Yüzde 6" xfId="141"/>
    <cellStyle name="Yüzde 6 2" xfId="142"/>
    <cellStyle name="Yüzde 7" xfId="143"/>
    <cellStyle name="Yüzde 7 2"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3.28125" style="2" bestFit="1" customWidth="1"/>
    <col min="3" max="3" width="21.140625" style="3" bestFit="1" customWidth="1"/>
    <col min="4" max="4" width="4.00390625" style="4" bestFit="1" customWidth="1"/>
    <col min="5" max="5" width="23.28125" style="6" bestFit="1" customWidth="1"/>
    <col min="6" max="6" width="5.8515625" style="7" bestFit="1" customWidth="1"/>
    <col min="7" max="7" width="13.57421875" style="8" bestFit="1" customWidth="1"/>
    <col min="8" max="8" width="3.140625" style="9" bestFit="1" customWidth="1"/>
    <col min="9" max="9" width="3.140625" style="9" customWidth="1"/>
    <col min="10" max="10" width="3.140625" style="87"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7.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9.00390625" style="13" bestFit="1" customWidth="1"/>
    <col min="23" max="23" width="6.7109375" style="19" bestFit="1" customWidth="1"/>
    <col min="24" max="24" width="4.28125" style="20" bestFit="1" customWidth="1"/>
    <col min="25" max="16384" width="4.421875" style="3" customWidth="1"/>
  </cols>
  <sheetData>
    <row r="1" spans="1:24" s="26" customFormat="1" ht="12.75">
      <c r="A1" s="21"/>
      <c r="B1" s="111" t="s">
        <v>0</v>
      </c>
      <c r="C1" s="111"/>
      <c r="D1" s="22"/>
      <c r="E1" s="23"/>
      <c r="F1" s="24"/>
      <c r="G1" s="23"/>
      <c r="H1" s="25"/>
      <c r="I1" s="79"/>
      <c r="J1" s="82"/>
      <c r="K1" s="25"/>
      <c r="L1" s="112" t="s">
        <v>1</v>
      </c>
      <c r="M1" s="112"/>
      <c r="N1" s="112"/>
      <c r="O1" s="112"/>
      <c r="P1" s="112"/>
      <c r="Q1" s="112"/>
      <c r="R1" s="112"/>
      <c r="S1" s="112"/>
      <c r="T1" s="112"/>
      <c r="U1" s="112"/>
      <c r="V1" s="112"/>
      <c r="W1" s="112"/>
      <c r="X1" s="112"/>
    </row>
    <row r="2" spans="1:24" s="26" customFormat="1" ht="12.75">
      <c r="A2" s="21"/>
      <c r="B2" s="113" t="s">
        <v>2</v>
      </c>
      <c r="C2" s="113"/>
      <c r="D2" s="27"/>
      <c r="E2" s="28"/>
      <c r="F2" s="29"/>
      <c r="G2" s="28"/>
      <c r="H2" s="30"/>
      <c r="I2" s="30"/>
      <c r="J2" s="83"/>
      <c r="K2" s="31"/>
      <c r="L2" s="112"/>
      <c r="M2" s="112"/>
      <c r="N2" s="112"/>
      <c r="O2" s="112"/>
      <c r="P2" s="112"/>
      <c r="Q2" s="112"/>
      <c r="R2" s="112"/>
      <c r="S2" s="112"/>
      <c r="T2" s="112"/>
      <c r="U2" s="112"/>
      <c r="V2" s="112"/>
      <c r="W2" s="112"/>
      <c r="X2" s="112"/>
    </row>
    <row r="3" spans="1:24" s="26" customFormat="1" ht="11.25">
      <c r="A3" s="21"/>
      <c r="B3" s="114" t="s">
        <v>100</v>
      </c>
      <c r="C3" s="114"/>
      <c r="D3" s="32"/>
      <c r="E3" s="33"/>
      <c r="F3" s="34"/>
      <c r="G3" s="33"/>
      <c r="H3" s="35"/>
      <c r="I3" s="35"/>
      <c r="J3" s="84"/>
      <c r="K3" s="35"/>
      <c r="L3" s="112"/>
      <c r="M3" s="112"/>
      <c r="N3" s="112"/>
      <c r="O3" s="112"/>
      <c r="P3" s="112"/>
      <c r="Q3" s="112"/>
      <c r="R3" s="112"/>
      <c r="S3" s="112"/>
      <c r="T3" s="112"/>
      <c r="U3" s="112"/>
      <c r="V3" s="112"/>
      <c r="W3" s="112"/>
      <c r="X3" s="112"/>
    </row>
    <row r="4" spans="1:24" s="42" customFormat="1" ht="11.25">
      <c r="A4" s="36"/>
      <c r="B4" s="37"/>
      <c r="C4" s="38"/>
      <c r="D4" s="39"/>
      <c r="E4" s="38"/>
      <c r="F4" s="40"/>
      <c r="G4" s="41"/>
      <c r="H4" s="41"/>
      <c r="I4" s="80"/>
      <c r="J4" s="85"/>
      <c r="K4" s="41"/>
      <c r="L4" s="110" t="s">
        <v>3</v>
      </c>
      <c r="M4" s="110"/>
      <c r="N4" s="110" t="s">
        <v>4</v>
      </c>
      <c r="O4" s="110"/>
      <c r="P4" s="110" t="s">
        <v>5</v>
      </c>
      <c r="Q4" s="110"/>
      <c r="R4" s="110" t="s">
        <v>6</v>
      </c>
      <c r="S4" s="110"/>
      <c r="T4" s="110"/>
      <c r="U4" s="110"/>
      <c r="V4" s="110" t="s">
        <v>7</v>
      </c>
      <c r="W4" s="110"/>
      <c r="X4" s="110"/>
    </row>
    <row r="5" spans="1:24" s="53" customFormat="1" ht="57.75">
      <c r="A5" s="43"/>
      <c r="B5" s="44"/>
      <c r="C5" s="45" t="s">
        <v>8</v>
      </c>
      <c r="D5" s="46" t="s">
        <v>9</v>
      </c>
      <c r="E5" s="45" t="s">
        <v>10</v>
      </c>
      <c r="F5" s="47" t="s">
        <v>11</v>
      </c>
      <c r="G5" s="48" t="s">
        <v>12</v>
      </c>
      <c r="H5" s="49" t="s">
        <v>13</v>
      </c>
      <c r="I5" s="81" t="s">
        <v>14</v>
      </c>
      <c r="J5" s="86" t="s">
        <v>15</v>
      </c>
      <c r="K5" s="49" t="s">
        <v>16</v>
      </c>
      <c r="L5" s="50" t="s">
        <v>17</v>
      </c>
      <c r="M5" s="51" t="s">
        <v>18</v>
      </c>
      <c r="N5" s="50" t="s">
        <v>17</v>
      </c>
      <c r="O5" s="51" t="s">
        <v>18</v>
      </c>
      <c r="P5" s="50" t="s">
        <v>17</v>
      </c>
      <c r="Q5" s="51" t="s">
        <v>18</v>
      </c>
      <c r="R5" s="50" t="s">
        <v>19</v>
      </c>
      <c r="S5" s="51" t="s">
        <v>20</v>
      </c>
      <c r="T5" s="52" t="s">
        <v>21</v>
      </c>
      <c r="U5" s="52" t="s">
        <v>22</v>
      </c>
      <c r="V5" s="50" t="s">
        <v>17</v>
      </c>
      <c r="W5" s="51" t="s">
        <v>18</v>
      </c>
      <c r="X5" s="52" t="s">
        <v>22</v>
      </c>
    </row>
    <row r="6" ht="11.25">
      <c r="D6" s="5"/>
    </row>
    <row r="7" spans="1:25" s="61" customFormat="1" ht="11.25">
      <c r="A7" s="54">
        <v>1</v>
      </c>
      <c r="B7" s="55"/>
      <c r="C7" s="56" t="s">
        <v>64</v>
      </c>
      <c r="D7" s="57" t="s">
        <v>34</v>
      </c>
      <c r="E7" s="58" t="s">
        <v>64</v>
      </c>
      <c r="F7" s="59">
        <v>43441</v>
      </c>
      <c r="G7" s="60" t="s">
        <v>45</v>
      </c>
      <c r="H7" s="72">
        <v>359</v>
      </c>
      <c r="I7" s="72">
        <v>386</v>
      </c>
      <c r="J7" s="88">
        <v>469</v>
      </c>
      <c r="K7" s="73">
        <v>6</v>
      </c>
      <c r="L7" s="93">
        <v>474972</v>
      </c>
      <c r="M7" s="94">
        <v>33890</v>
      </c>
      <c r="N7" s="93">
        <v>894697</v>
      </c>
      <c r="O7" s="94">
        <v>61810</v>
      </c>
      <c r="P7" s="93">
        <v>964730</v>
      </c>
      <c r="Q7" s="94">
        <v>67235</v>
      </c>
      <c r="R7" s="95">
        <f aca="true" t="shared" si="0" ref="R7:R50">L7+N7+P7</f>
        <v>2334399</v>
      </c>
      <c r="S7" s="96">
        <f aca="true" t="shared" si="1" ref="S7:S50">M7+O7+Q7</f>
        <v>162935</v>
      </c>
      <c r="T7" s="97">
        <f>S7/J7</f>
        <v>347.409381663113</v>
      </c>
      <c r="U7" s="98">
        <f aca="true" t="shared" si="2" ref="U7:U38">R7/S7</f>
        <v>14.327179550127351</v>
      </c>
      <c r="V7" s="99">
        <v>25217370</v>
      </c>
      <c r="W7" s="100">
        <v>1891514</v>
      </c>
      <c r="X7" s="103">
        <f aca="true" t="shared" si="3" ref="X7:X50">V7/W7</f>
        <v>13.331844226371045</v>
      </c>
      <c r="Y7" s="62"/>
    </row>
    <row r="8" spans="1:24" s="61" customFormat="1" ht="11.25">
      <c r="A8" s="54">
        <v>2</v>
      </c>
      <c r="B8" s="71"/>
      <c r="C8" s="64" t="s">
        <v>84</v>
      </c>
      <c r="D8" s="65" t="s">
        <v>27</v>
      </c>
      <c r="E8" s="66" t="s">
        <v>84</v>
      </c>
      <c r="F8" s="67">
        <v>43462</v>
      </c>
      <c r="G8" s="60" t="s">
        <v>28</v>
      </c>
      <c r="H8" s="74">
        <v>340</v>
      </c>
      <c r="I8" s="74">
        <v>348</v>
      </c>
      <c r="J8" s="88">
        <v>356</v>
      </c>
      <c r="K8" s="73">
        <v>3</v>
      </c>
      <c r="L8" s="93">
        <v>391841</v>
      </c>
      <c r="M8" s="94">
        <v>23887</v>
      </c>
      <c r="N8" s="93">
        <v>752019</v>
      </c>
      <c r="O8" s="94">
        <v>46001</v>
      </c>
      <c r="P8" s="93">
        <v>730375</v>
      </c>
      <c r="Q8" s="94">
        <v>45815</v>
      </c>
      <c r="R8" s="95">
        <f t="shared" si="0"/>
        <v>1874235</v>
      </c>
      <c r="S8" s="96">
        <f t="shared" si="1"/>
        <v>115703</v>
      </c>
      <c r="T8" s="97">
        <f>S8/J8</f>
        <v>325.0084269662921</v>
      </c>
      <c r="U8" s="98">
        <f t="shared" si="2"/>
        <v>16.198672463116772</v>
      </c>
      <c r="V8" s="101">
        <v>12151013</v>
      </c>
      <c r="W8" s="102">
        <v>745463</v>
      </c>
      <c r="X8" s="103">
        <f t="shared" si="3"/>
        <v>16.299954524906</v>
      </c>
    </row>
    <row r="9" spans="1:24" s="61" customFormat="1" ht="11.25">
      <c r="A9" s="54">
        <v>3</v>
      </c>
      <c r="B9" s="63" t="s">
        <v>24</v>
      </c>
      <c r="C9" s="56" t="s">
        <v>110</v>
      </c>
      <c r="D9" s="57" t="s">
        <v>34</v>
      </c>
      <c r="E9" s="58" t="s">
        <v>111</v>
      </c>
      <c r="F9" s="59">
        <v>39824</v>
      </c>
      <c r="G9" s="60" t="s">
        <v>23</v>
      </c>
      <c r="H9" s="72">
        <v>291</v>
      </c>
      <c r="I9" s="72">
        <v>291</v>
      </c>
      <c r="J9" s="88">
        <v>291</v>
      </c>
      <c r="K9" s="73">
        <v>1</v>
      </c>
      <c r="L9" s="93">
        <v>210022</v>
      </c>
      <c r="M9" s="94">
        <v>14584</v>
      </c>
      <c r="N9" s="93">
        <v>702109</v>
      </c>
      <c r="O9" s="94">
        <v>47971</v>
      </c>
      <c r="P9" s="93">
        <v>705976</v>
      </c>
      <c r="Q9" s="94">
        <v>49240</v>
      </c>
      <c r="R9" s="95">
        <f t="shared" si="0"/>
        <v>1618107</v>
      </c>
      <c r="S9" s="96">
        <f t="shared" si="1"/>
        <v>111795</v>
      </c>
      <c r="T9" s="97">
        <f>S9/J9</f>
        <v>384.17525773195877</v>
      </c>
      <c r="U9" s="98">
        <f t="shared" si="2"/>
        <v>14.47387629142627</v>
      </c>
      <c r="V9" s="99">
        <v>1618107</v>
      </c>
      <c r="W9" s="100">
        <v>111795</v>
      </c>
      <c r="X9" s="103">
        <f t="shared" si="3"/>
        <v>14.47387629142627</v>
      </c>
    </row>
    <row r="10" spans="1:24" s="61" customFormat="1" ht="11.25">
      <c r="A10" s="54">
        <v>4</v>
      </c>
      <c r="B10" s="63" t="s">
        <v>24</v>
      </c>
      <c r="C10" s="64" t="s">
        <v>108</v>
      </c>
      <c r="D10" s="65" t="s">
        <v>25</v>
      </c>
      <c r="E10" s="66" t="s">
        <v>109</v>
      </c>
      <c r="F10" s="67">
        <v>43476</v>
      </c>
      <c r="G10" s="60" t="s">
        <v>26</v>
      </c>
      <c r="H10" s="74">
        <v>308</v>
      </c>
      <c r="I10" s="74">
        <v>308</v>
      </c>
      <c r="J10" s="88">
        <v>308</v>
      </c>
      <c r="K10" s="73">
        <v>1</v>
      </c>
      <c r="L10" s="93">
        <v>205161.28</v>
      </c>
      <c r="M10" s="94">
        <v>14383</v>
      </c>
      <c r="N10" s="93">
        <v>355559.85</v>
      </c>
      <c r="O10" s="94">
        <v>24762</v>
      </c>
      <c r="P10" s="93">
        <v>364135.35</v>
      </c>
      <c r="Q10" s="94">
        <v>25637</v>
      </c>
      <c r="R10" s="95">
        <f t="shared" si="0"/>
        <v>924856.48</v>
      </c>
      <c r="S10" s="96">
        <f t="shared" si="1"/>
        <v>64782</v>
      </c>
      <c r="T10" s="97">
        <f>S10/J10</f>
        <v>210.33116883116884</v>
      </c>
      <c r="U10" s="98">
        <f t="shared" si="2"/>
        <v>14.276442221604766</v>
      </c>
      <c r="V10" s="101">
        <v>924856.48</v>
      </c>
      <c r="W10" s="102">
        <v>64782</v>
      </c>
      <c r="X10" s="103">
        <f t="shared" si="3"/>
        <v>14.276442221604766</v>
      </c>
    </row>
    <row r="11" spans="1:24" s="61" customFormat="1" ht="11.25">
      <c r="A11" s="54">
        <v>5</v>
      </c>
      <c r="B11" s="55"/>
      <c r="C11" s="56" t="s">
        <v>78</v>
      </c>
      <c r="D11" s="57" t="s">
        <v>27</v>
      </c>
      <c r="E11" s="58" t="s">
        <v>78</v>
      </c>
      <c r="F11" s="59">
        <v>43462</v>
      </c>
      <c r="G11" s="60" t="s">
        <v>32</v>
      </c>
      <c r="H11" s="72">
        <v>379</v>
      </c>
      <c r="I11" s="72">
        <v>332</v>
      </c>
      <c r="J11" s="88">
        <v>332</v>
      </c>
      <c r="K11" s="73">
        <v>3</v>
      </c>
      <c r="L11" s="93">
        <v>155473.76</v>
      </c>
      <c r="M11" s="94">
        <v>11549</v>
      </c>
      <c r="N11" s="93">
        <v>308004.04</v>
      </c>
      <c r="O11" s="94">
        <v>22318</v>
      </c>
      <c r="P11" s="93">
        <v>333630.11</v>
      </c>
      <c r="Q11" s="94">
        <v>24184</v>
      </c>
      <c r="R11" s="95">
        <f t="shared" si="0"/>
        <v>797107.9099999999</v>
      </c>
      <c r="S11" s="96">
        <f t="shared" si="1"/>
        <v>58051</v>
      </c>
      <c r="T11" s="97">
        <f>S11/J11</f>
        <v>174.8524096385542</v>
      </c>
      <c r="U11" s="98">
        <f t="shared" si="2"/>
        <v>13.73116587138895</v>
      </c>
      <c r="V11" s="99">
        <v>6676997.29</v>
      </c>
      <c r="W11" s="100">
        <v>496852</v>
      </c>
      <c r="X11" s="103">
        <f t="shared" si="3"/>
        <v>13.438604030979045</v>
      </c>
    </row>
    <row r="12" spans="1:24" s="61" customFormat="1" ht="11.25">
      <c r="A12" s="54">
        <v>6</v>
      </c>
      <c r="B12" s="55"/>
      <c r="C12" s="56" t="s">
        <v>92</v>
      </c>
      <c r="D12" s="57" t="s">
        <v>31</v>
      </c>
      <c r="E12" s="58" t="s">
        <v>91</v>
      </c>
      <c r="F12" s="59">
        <v>43469</v>
      </c>
      <c r="G12" s="60" t="s">
        <v>32</v>
      </c>
      <c r="H12" s="72">
        <v>352</v>
      </c>
      <c r="I12" s="72">
        <v>350</v>
      </c>
      <c r="J12" s="88">
        <v>351</v>
      </c>
      <c r="K12" s="73">
        <v>2</v>
      </c>
      <c r="L12" s="93">
        <v>68334.87</v>
      </c>
      <c r="M12" s="94">
        <v>5649</v>
      </c>
      <c r="N12" s="93">
        <v>298722.25</v>
      </c>
      <c r="O12" s="94">
        <v>21790</v>
      </c>
      <c r="P12" s="93">
        <v>373890.53</v>
      </c>
      <c r="Q12" s="94">
        <v>27738</v>
      </c>
      <c r="R12" s="95">
        <f t="shared" si="0"/>
        <v>740947.65</v>
      </c>
      <c r="S12" s="96">
        <f t="shared" si="1"/>
        <v>55177</v>
      </c>
      <c r="T12" s="97">
        <f>S12/J12</f>
        <v>157.1994301994302</v>
      </c>
      <c r="U12" s="98">
        <f t="shared" si="2"/>
        <v>13.428559907207713</v>
      </c>
      <c r="V12" s="99">
        <v>1934834.02</v>
      </c>
      <c r="W12" s="100">
        <v>147364</v>
      </c>
      <c r="X12" s="103">
        <f t="shared" si="3"/>
        <v>13.129624738742162</v>
      </c>
    </row>
    <row r="13" spans="1:24" s="61" customFormat="1" ht="11.25">
      <c r="A13" s="54">
        <v>7</v>
      </c>
      <c r="B13" s="55"/>
      <c r="C13" s="56" t="s">
        <v>61</v>
      </c>
      <c r="D13" s="57" t="s">
        <v>27</v>
      </c>
      <c r="E13" s="58" t="s">
        <v>61</v>
      </c>
      <c r="F13" s="59">
        <v>43434</v>
      </c>
      <c r="G13" s="60" t="s">
        <v>45</v>
      </c>
      <c r="H13" s="72">
        <v>392</v>
      </c>
      <c r="I13" s="72">
        <v>210</v>
      </c>
      <c r="J13" s="88">
        <v>213</v>
      </c>
      <c r="K13" s="73">
        <v>7</v>
      </c>
      <c r="L13" s="93">
        <v>119038</v>
      </c>
      <c r="M13" s="94">
        <v>8214</v>
      </c>
      <c r="N13" s="93">
        <v>265286</v>
      </c>
      <c r="O13" s="94">
        <v>18180</v>
      </c>
      <c r="P13" s="93">
        <v>312488</v>
      </c>
      <c r="Q13" s="94">
        <v>21874</v>
      </c>
      <c r="R13" s="95">
        <f t="shared" si="0"/>
        <v>696812</v>
      </c>
      <c r="S13" s="96">
        <f t="shared" si="1"/>
        <v>48268</v>
      </c>
      <c r="T13" s="97">
        <f>S13/J13</f>
        <v>226.61032863849766</v>
      </c>
      <c r="U13" s="98">
        <f t="shared" si="2"/>
        <v>14.436313913980277</v>
      </c>
      <c r="V13" s="99">
        <v>23801833</v>
      </c>
      <c r="W13" s="100">
        <v>1794439</v>
      </c>
      <c r="X13" s="103">
        <f t="shared" si="3"/>
        <v>13.26421962518648</v>
      </c>
    </row>
    <row r="14" spans="1:24" s="61" customFormat="1" ht="11.25">
      <c r="A14" s="54">
        <v>8</v>
      </c>
      <c r="B14" s="63" t="s">
        <v>24</v>
      </c>
      <c r="C14" s="64" t="s">
        <v>113</v>
      </c>
      <c r="D14" s="65" t="s">
        <v>38</v>
      </c>
      <c r="E14" s="66" t="s">
        <v>112</v>
      </c>
      <c r="F14" s="67">
        <v>43476</v>
      </c>
      <c r="G14" s="60" t="s">
        <v>28</v>
      </c>
      <c r="H14" s="74">
        <v>141</v>
      </c>
      <c r="I14" s="74">
        <v>141</v>
      </c>
      <c r="J14" s="88">
        <v>149</v>
      </c>
      <c r="K14" s="73">
        <v>1</v>
      </c>
      <c r="L14" s="93">
        <v>178234</v>
      </c>
      <c r="M14" s="94">
        <v>11076</v>
      </c>
      <c r="N14" s="93">
        <v>259456</v>
      </c>
      <c r="O14" s="94">
        <v>16175</v>
      </c>
      <c r="P14" s="93">
        <v>247982</v>
      </c>
      <c r="Q14" s="94">
        <v>15645</v>
      </c>
      <c r="R14" s="95">
        <f t="shared" si="0"/>
        <v>685672</v>
      </c>
      <c r="S14" s="96">
        <f t="shared" si="1"/>
        <v>42896</v>
      </c>
      <c r="T14" s="97">
        <f>S14/J14</f>
        <v>287.89261744966444</v>
      </c>
      <c r="U14" s="98">
        <f t="shared" si="2"/>
        <v>15.984520701230885</v>
      </c>
      <c r="V14" s="101">
        <v>685671</v>
      </c>
      <c r="W14" s="102">
        <v>42896</v>
      </c>
      <c r="X14" s="103">
        <f t="shared" si="3"/>
        <v>15.984497389033942</v>
      </c>
    </row>
    <row r="15" spans="1:24" s="61" customFormat="1" ht="11.25">
      <c r="A15" s="54">
        <v>9</v>
      </c>
      <c r="B15" s="55"/>
      <c r="C15" s="56" t="s">
        <v>48</v>
      </c>
      <c r="D15" s="57" t="s">
        <v>31</v>
      </c>
      <c r="E15" s="58" t="s">
        <v>48</v>
      </c>
      <c r="F15" s="59">
        <v>43399</v>
      </c>
      <c r="G15" s="60" t="s">
        <v>32</v>
      </c>
      <c r="H15" s="72">
        <v>311</v>
      </c>
      <c r="I15" s="72">
        <v>38</v>
      </c>
      <c r="J15" s="88">
        <v>38</v>
      </c>
      <c r="K15" s="73">
        <v>12</v>
      </c>
      <c r="L15" s="93">
        <v>25264.3</v>
      </c>
      <c r="M15" s="94">
        <v>5229</v>
      </c>
      <c r="N15" s="93">
        <v>80540.6</v>
      </c>
      <c r="O15" s="94">
        <v>16365</v>
      </c>
      <c r="P15" s="93">
        <v>89073.85</v>
      </c>
      <c r="Q15" s="94">
        <v>17267</v>
      </c>
      <c r="R15" s="95">
        <f t="shared" si="0"/>
        <v>194878.75</v>
      </c>
      <c r="S15" s="96">
        <f t="shared" si="1"/>
        <v>38861</v>
      </c>
      <c r="T15" s="97">
        <f>S15/J15</f>
        <v>1022.6578947368421</v>
      </c>
      <c r="U15" s="98">
        <f t="shared" si="2"/>
        <v>5.014764159440055</v>
      </c>
      <c r="V15" s="99">
        <v>20013262.8</v>
      </c>
      <c r="W15" s="100">
        <v>1728941</v>
      </c>
      <c r="X15" s="103">
        <f t="shared" si="3"/>
        <v>11.575445778658729</v>
      </c>
    </row>
    <row r="16" spans="1:24" s="61" customFormat="1" ht="11.25">
      <c r="A16" s="54">
        <v>10</v>
      </c>
      <c r="B16" s="63" t="s">
        <v>24</v>
      </c>
      <c r="C16" s="64" t="s">
        <v>104</v>
      </c>
      <c r="D16" s="65" t="s">
        <v>38</v>
      </c>
      <c r="E16" s="66" t="s">
        <v>105</v>
      </c>
      <c r="F16" s="67">
        <v>43476</v>
      </c>
      <c r="G16" s="60" t="s">
        <v>30</v>
      </c>
      <c r="H16" s="74">
        <v>146</v>
      </c>
      <c r="I16" s="92">
        <v>146</v>
      </c>
      <c r="J16" s="89">
        <v>146</v>
      </c>
      <c r="K16" s="73">
        <v>1</v>
      </c>
      <c r="L16" s="93">
        <v>107358.68</v>
      </c>
      <c r="M16" s="94">
        <v>6935</v>
      </c>
      <c r="N16" s="93">
        <v>191223.9</v>
      </c>
      <c r="O16" s="94">
        <v>12058</v>
      </c>
      <c r="P16" s="93">
        <v>183795.75</v>
      </c>
      <c r="Q16" s="94">
        <v>11815</v>
      </c>
      <c r="R16" s="95">
        <f t="shared" si="0"/>
        <v>482378.32999999996</v>
      </c>
      <c r="S16" s="96">
        <f t="shared" si="1"/>
        <v>30808</v>
      </c>
      <c r="T16" s="97">
        <f>S16/J16</f>
        <v>211.013698630137</v>
      </c>
      <c r="U16" s="98">
        <f t="shared" si="2"/>
        <v>15.65756719034017</v>
      </c>
      <c r="V16" s="106">
        <v>482378.33</v>
      </c>
      <c r="W16" s="107">
        <v>30808</v>
      </c>
      <c r="X16" s="103">
        <f t="shared" si="3"/>
        <v>15.657567190340172</v>
      </c>
    </row>
    <row r="17" spans="1:24" s="61" customFormat="1" ht="11.25">
      <c r="A17" s="54">
        <v>11</v>
      </c>
      <c r="B17" s="55"/>
      <c r="C17" s="56" t="s">
        <v>47</v>
      </c>
      <c r="D17" s="57" t="s">
        <v>38</v>
      </c>
      <c r="E17" s="58" t="s">
        <v>47</v>
      </c>
      <c r="F17" s="59">
        <v>43399</v>
      </c>
      <c r="G17" s="60" t="s">
        <v>32</v>
      </c>
      <c r="H17" s="72">
        <v>411</v>
      </c>
      <c r="I17" s="72">
        <v>139</v>
      </c>
      <c r="J17" s="88">
        <v>139</v>
      </c>
      <c r="K17" s="73">
        <v>12</v>
      </c>
      <c r="L17" s="93">
        <v>44587.88</v>
      </c>
      <c r="M17" s="94">
        <v>4457</v>
      </c>
      <c r="N17" s="93">
        <v>90070.73</v>
      </c>
      <c r="O17" s="94">
        <v>8840</v>
      </c>
      <c r="P17" s="93">
        <v>109611.31</v>
      </c>
      <c r="Q17" s="94">
        <v>10843</v>
      </c>
      <c r="R17" s="95">
        <f t="shared" si="0"/>
        <v>244269.91999999998</v>
      </c>
      <c r="S17" s="96">
        <f t="shared" si="1"/>
        <v>24140</v>
      </c>
      <c r="T17" s="97">
        <f>S17/J17</f>
        <v>173.66906474820144</v>
      </c>
      <c r="U17" s="98">
        <f t="shared" si="2"/>
        <v>10.118886495443247</v>
      </c>
      <c r="V17" s="99">
        <v>83708692.9</v>
      </c>
      <c r="W17" s="100">
        <v>6387682</v>
      </c>
      <c r="X17" s="103">
        <f t="shared" si="3"/>
        <v>13.104705728932656</v>
      </c>
    </row>
    <row r="18" spans="1:24" s="61" customFormat="1" ht="11.25">
      <c r="A18" s="54">
        <v>12</v>
      </c>
      <c r="B18" s="55"/>
      <c r="C18" s="56" t="s">
        <v>87</v>
      </c>
      <c r="D18" s="57" t="s">
        <v>41</v>
      </c>
      <c r="E18" s="58" t="s">
        <v>87</v>
      </c>
      <c r="F18" s="59">
        <v>43469</v>
      </c>
      <c r="G18" s="60" t="s">
        <v>33</v>
      </c>
      <c r="H18" s="72">
        <v>245</v>
      </c>
      <c r="I18" s="72">
        <v>184</v>
      </c>
      <c r="J18" s="88">
        <v>184</v>
      </c>
      <c r="K18" s="73">
        <v>2</v>
      </c>
      <c r="L18" s="93">
        <v>56338.48</v>
      </c>
      <c r="M18" s="94">
        <v>4041</v>
      </c>
      <c r="N18" s="93">
        <v>116575.79</v>
      </c>
      <c r="O18" s="94">
        <v>8377</v>
      </c>
      <c r="P18" s="93">
        <v>123531.62</v>
      </c>
      <c r="Q18" s="94">
        <v>8824</v>
      </c>
      <c r="R18" s="95">
        <f t="shared" si="0"/>
        <v>296445.89</v>
      </c>
      <c r="S18" s="96">
        <f t="shared" si="1"/>
        <v>21242</v>
      </c>
      <c r="T18" s="97">
        <f>S18/J18</f>
        <v>115.44565217391305</v>
      </c>
      <c r="U18" s="98">
        <f t="shared" si="2"/>
        <v>13.955648714810282</v>
      </c>
      <c r="V18" s="75">
        <v>1115225.17</v>
      </c>
      <c r="W18" s="76">
        <v>83082</v>
      </c>
      <c r="X18" s="103">
        <f t="shared" si="3"/>
        <v>13.423186370092196</v>
      </c>
    </row>
    <row r="19" spans="1:24" s="61" customFormat="1" ht="11.25">
      <c r="A19" s="54">
        <v>13</v>
      </c>
      <c r="B19" s="55"/>
      <c r="C19" s="56" t="s">
        <v>77</v>
      </c>
      <c r="D19" s="57" t="s">
        <v>27</v>
      </c>
      <c r="E19" s="58" t="s">
        <v>77</v>
      </c>
      <c r="F19" s="59">
        <v>43455</v>
      </c>
      <c r="G19" s="60" t="s">
        <v>23</v>
      </c>
      <c r="H19" s="72">
        <v>327</v>
      </c>
      <c r="I19" s="72">
        <v>131</v>
      </c>
      <c r="J19" s="88">
        <v>131</v>
      </c>
      <c r="K19" s="73">
        <v>4</v>
      </c>
      <c r="L19" s="93">
        <v>24151</v>
      </c>
      <c r="M19" s="94">
        <v>1814</v>
      </c>
      <c r="N19" s="93">
        <v>61819</v>
      </c>
      <c r="O19" s="94">
        <v>4513</v>
      </c>
      <c r="P19" s="93">
        <v>69177</v>
      </c>
      <c r="Q19" s="94">
        <v>5029</v>
      </c>
      <c r="R19" s="95">
        <f t="shared" si="0"/>
        <v>155147</v>
      </c>
      <c r="S19" s="96">
        <f t="shared" si="1"/>
        <v>11356</v>
      </c>
      <c r="T19" s="97">
        <f>S19/J19</f>
        <v>86.68702290076335</v>
      </c>
      <c r="U19" s="98">
        <f t="shared" si="2"/>
        <v>13.662116942585417</v>
      </c>
      <c r="V19" s="99">
        <v>4937842</v>
      </c>
      <c r="W19" s="100">
        <v>340029</v>
      </c>
      <c r="X19" s="103">
        <f t="shared" si="3"/>
        <v>14.521826079540274</v>
      </c>
    </row>
    <row r="20" spans="1:24" s="61" customFormat="1" ht="11.25">
      <c r="A20" s="54">
        <v>14</v>
      </c>
      <c r="B20" s="71"/>
      <c r="C20" s="64" t="s">
        <v>65</v>
      </c>
      <c r="D20" s="65" t="s">
        <v>27</v>
      </c>
      <c r="E20" s="66" t="s">
        <v>65</v>
      </c>
      <c r="F20" s="67">
        <v>43441</v>
      </c>
      <c r="G20" s="60" t="s">
        <v>26</v>
      </c>
      <c r="H20" s="74">
        <v>357</v>
      </c>
      <c r="I20" s="74">
        <v>70</v>
      </c>
      <c r="J20" s="88">
        <v>70</v>
      </c>
      <c r="K20" s="73">
        <v>6</v>
      </c>
      <c r="L20" s="93">
        <v>13945.97</v>
      </c>
      <c r="M20" s="94">
        <v>1275</v>
      </c>
      <c r="N20" s="93">
        <v>49195.08</v>
      </c>
      <c r="O20" s="94">
        <v>4393</v>
      </c>
      <c r="P20" s="93">
        <v>53323.63</v>
      </c>
      <c r="Q20" s="94">
        <v>4728</v>
      </c>
      <c r="R20" s="95">
        <f t="shared" si="0"/>
        <v>116464.68</v>
      </c>
      <c r="S20" s="96">
        <f t="shared" si="1"/>
        <v>10396</v>
      </c>
      <c r="T20" s="97">
        <f>S20/J20</f>
        <v>148.5142857142857</v>
      </c>
      <c r="U20" s="98">
        <f t="shared" si="2"/>
        <v>11.202835706040783</v>
      </c>
      <c r="V20" s="101">
        <v>10279828.49</v>
      </c>
      <c r="W20" s="102">
        <v>849399</v>
      </c>
      <c r="X20" s="103">
        <f t="shared" si="3"/>
        <v>12.102473030931282</v>
      </c>
    </row>
    <row r="21" spans="1:24" s="61" customFormat="1" ht="11.25">
      <c r="A21" s="54">
        <v>15</v>
      </c>
      <c r="B21" s="71"/>
      <c r="C21" s="64" t="s">
        <v>49</v>
      </c>
      <c r="D21" s="65" t="s">
        <v>41</v>
      </c>
      <c r="E21" s="66" t="s">
        <v>49</v>
      </c>
      <c r="F21" s="67">
        <v>43406</v>
      </c>
      <c r="G21" s="60" t="s">
        <v>26</v>
      </c>
      <c r="H21" s="74">
        <v>132</v>
      </c>
      <c r="I21" s="74">
        <v>27</v>
      </c>
      <c r="J21" s="88">
        <v>27</v>
      </c>
      <c r="K21" s="73">
        <v>11</v>
      </c>
      <c r="L21" s="93">
        <v>23729.72</v>
      </c>
      <c r="M21" s="94">
        <v>1234</v>
      </c>
      <c r="N21" s="93">
        <v>42365.51</v>
      </c>
      <c r="O21" s="94">
        <v>2097</v>
      </c>
      <c r="P21" s="93">
        <v>37699.93</v>
      </c>
      <c r="Q21" s="94">
        <v>1986</v>
      </c>
      <c r="R21" s="95">
        <f t="shared" si="0"/>
        <v>103795.16</v>
      </c>
      <c r="S21" s="96">
        <f t="shared" si="1"/>
        <v>5317</v>
      </c>
      <c r="T21" s="97">
        <f>S21/J21</f>
        <v>196.92592592592592</v>
      </c>
      <c r="U21" s="98">
        <f t="shared" si="2"/>
        <v>19.52137671619334</v>
      </c>
      <c r="V21" s="101">
        <v>10331104.82</v>
      </c>
      <c r="W21" s="102">
        <v>608469</v>
      </c>
      <c r="X21" s="103">
        <f t="shared" si="3"/>
        <v>16.9788515437927</v>
      </c>
    </row>
    <row r="22" spans="1:24" s="61" customFormat="1" ht="11.25">
      <c r="A22" s="54">
        <v>16</v>
      </c>
      <c r="B22" s="71"/>
      <c r="C22" s="64" t="s">
        <v>98</v>
      </c>
      <c r="D22" s="65" t="s">
        <v>34</v>
      </c>
      <c r="E22" s="66" t="s">
        <v>99</v>
      </c>
      <c r="F22" s="67">
        <v>43469</v>
      </c>
      <c r="G22" s="60" t="s">
        <v>26</v>
      </c>
      <c r="H22" s="74">
        <v>168</v>
      </c>
      <c r="I22" s="74">
        <v>55</v>
      </c>
      <c r="J22" s="88">
        <v>55</v>
      </c>
      <c r="K22" s="73">
        <v>2</v>
      </c>
      <c r="L22" s="93">
        <v>8781.73</v>
      </c>
      <c r="M22" s="94">
        <v>1031</v>
      </c>
      <c r="N22" s="93">
        <v>14959.9</v>
      </c>
      <c r="O22" s="94">
        <v>1254</v>
      </c>
      <c r="P22" s="93">
        <v>15908.97</v>
      </c>
      <c r="Q22" s="94">
        <v>1267</v>
      </c>
      <c r="R22" s="95">
        <f t="shared" si="0"/>
        <v>39650.6</v>
      </c>
      <c r="S22" s="96">
        <f t="shared" si="1"/>
        <v>3552</v>
      </c>
      <c r="T22" s="97">
        <f>S22/J22</f>
        <v>64.58181818181818</v>
      </c>
      <c r="U22" s="98">
        <f t="shared" si="2"/>
        <v>11.162894144144143</v>
      </c>
      <c r="V22" s="101">
        <v>318849.16</v>
      </c>
      <c r="W22" s="102">
        <v>25420</v>
      </c>
      <c r="X22" s="103">
        <f t="shared" si="3"/>
        <v>12.543239968528717</v>
      </c>
    </row>
    <row r="23" spans="1:24" s="61" customFormat="1" ht="11.25">
      <c r="A23" s="54">
        <v>17</v>
      </c>
      <c r="B23" s="55"/>
      <c r="C23" s="56" t="s">
        <v>82</v>
      </c>
      <c r="D23" s="57" t="s">
        <v>29</v>
      </c>
      <c r="E23" s="58" t="s">
        <v>83</v>
      </c>
      <c r="F23" s="59">
        <v>43462</v>
      </c>
      <c r="G23" s="60" t="s">
        <v>23</v>
      </c>
      <c r="H23" s="72">
        <v>66</v>
      </c>
      <c r="I23" s="72">
        <v>33</v>
      </c>
      <c r="J23" s="88">
        <v>33</v>
      </c>
      <c r="K23" s="73">
        <v>3</v>
      </c>
      <c r="L23" s="93">
        <v>7152</v>
      </c>
      <c r="M23" s="94">
        <v>417</v>
      </c>
      <c r="N23" s="93">
        <v>27446</v>
      </c>
      <c r="O23" s="94">
        <v>1558</v>
      </c>
      <c r="P23" s="93">
        <v>25458</v>
      </c>
      <c r="Q23" s="94">
        <v>1507</v>
      </c>
      <c r="R23" s="95">
        <f t="shared" si="0"/>
        <v>60056</v>
      </c>
      <c r="S23" s="96">
        <f t="shared" si="1"/>
        <v>3482</v>
      </c>
      <c r="T23" s="97">
        <f>S23/J23</f>
        <v>105.51515151515152</v>
      </c>
      <c r="U23" s="98">
        <f t="shared" si="2"/>
        <v>17.247558874210224</v>
      </c>
      <c r="V23" s="99">
        <v>692123</v>
      </c>
      <c r="W23" s="100">
        <v>43441</v>
      </c>
      <c r="X23" s="103">
        <f t="shared" si="3"/>
        <v>15.932483138049308</v>
      </c>
    </row>
    <row r="24" spans="1:24" s="61" customFormat="1" ht="11.25">
      <c r="A24" s="54">
        <v>18</v>
      </c>
      <c r="B24" s="63" t="s">
        <v>24</v>
      </c>
      <c r="C24" s="56" t="s">
        <v>103</v>
      </c>
      <c r="D24" s="57" t="s">
        <v>38</v>
      </c>
      <c r="E24" s="58" t="s">
        <v>103</v>
      </c>
      <c r="F24" s="59">
        <v>43476</v>
      </c>
      <c r="G24" s="60" t="s">
        <v>32</v>
      </c>
      <c r="H24" s="72">
        <v>67</v>
      </c>
      <c r="I24" s="72">
        <v>67</v>
      </c>
      <c r="J24" s="88">
        <v>67</v>
      </c>
      <c r="K24" s="73">
        <v>1</v>
      </c>
      <c r="L24" s="93">
        <v>7427.37</v>
      </c>
      <c r="M24" s="94">
        <v>535</v>
      </c>
      <c r="N24" s="93">
        <v>16494.1</v>
      </c>
      <c r="O24" s="94">
        <v>1212</v>
      </c>
      <c r="P24" s="93">
        <v>18730.58</v>
      </c>
      <c r="Q24" s="94">
        <v>1384</v>
      </c>
      <c r="R24" s="95">
        <f t="shared" si="0"/>
        <v>42652.05</v>
      </c>
      <c r="S24" s="96">
        <f t="shared" si="1"/>
        <v>3131</v>
      </c>
      <c r="T24" s="97">
        <f>S24/J24</f>
        <v>46.73134328358209</v>
      </c>
      <c r="U24" s="98">
        <f t="shared" si="2"/>
        <v>13.622500798466945</v>
      </c>
      <c r="V24" s="99">
        <v>42652.05</v>
      </c>
      <c r="W24" s="100">
        <v>3131</v>
      </c>
      <c r="X24" s="103">
        <f t="shared" si="3"/>
        <v>13.622500798466945</v>
      </c>
    </row>
    <row r="25" spans="1:24" s="61" customFormat="1" ht="11.25">
      <c r="A25" s="54">
        <v>19</v>
      </c>
      <c r="B25" s="63" t="s">
        <v>24</v>
      </c>
      <c r="C25" s="56" t="s">
        <v>101</v>
      </c>
      <c r="D25" s="57" t="s">
        <v>25</v>
      </c>
      <c r="E25" s="58" t="s">
        <v>102</v>
      </c>
      <c r="F25" s="59">
        <v>43476</v>
      </c>
      <c r="G25" s="60" t="s">
        <v>40</v>
      </c>
      <c r="H25" s="72">
        <v>24</v>
      </c>
      <c r="I25" s="72">
        <v>24</v>
      </c>
      <c r="J25" s="88">
        <v>24</v>
      </c>
      <c r="K25" s="73">
        <v>1</v>
      </c>
      <c r="L25" s="93">
        <v>9337.9</v>
      </c>
      <c r="M25" s="94">
        <v>670</v>
      </c>
      <c r="N25" s="93">
        <v>15730.7</v>
      </c>
      <c r="O25" s="94">
        <v>1030</v>
      </c>
      <c r="P25" s="93">
        <v>16379.75</v>
      </c>
      <c r="Q25" s="94">
        <v>1102</v>
      </c>
      <c r="R25" s="90">
        <f t="shared" si="0"/>
        <v>41448.35</v>
      </c>
      <c r="S25" s="91">
        <f t="shared" si="1"/>
        <v>2802</v>
      </c>
      <c r="T25" s="97">
        <f>S25/J25</f>
        <v>116.75</v>
      </c>
      <c r="U25" s="98">
        <f t="shared" si="2"/>
        <v>14.792416131334761</v>
      </c>
      <c r="V25" s="77">
        <v>47719.01</v>
      </c>
      <c r="W25" s="78">
        <v>3277</v>
      </c>
      <c r="X25" s="103">
        <f t="shared" si="3"/>
        <v>14.56179737564846</v>
      </c>
    </row>
    <row r="26" spans="1:24" s="61" customFormat="1" ht="11.25">
      <c r="A26" s="54">
        <v>20</v>
      </c>
      <c r="B26" s="63" t="s">
        <v>24</v>
      </c>
      <c r="C26" s="56" t="s">
        <v>106</v>
      </c>
      <c r="D26" s="57" t="s">
        <v>41</v>
      </c>
      <c r="E26" s="58" t="s">
        <v>107</v>
      </c>
      <c r="F26" s="59">
        <v>43476</v>
      </c>
      <c r="G26" s="60" t="s">
        <v>39</v>
      </c>
      <c r="H26" s="72">
        <v>47</v>
      </c>
      <c r="I26" s="72">
        <v>47</v>
      </c>
      <c r="J26" s="88">
        <v>47</v>
      </c>
      <c r="K26" s="73">
        <v>1</v>
      </c>
      <c r="L26" s="93">
        <v>5506.5</v>
      </c>
      <c r="M26" s="94">
        <v>362</v>
      </c>
      <c r="N26" s="93">
        <v>10757.5</v>
      </c>
      <c r="O26" s="94">
        <v>797</v>
      </c>
      <c r="P26" s="93">
        <v>9544</v>
      </c>
      <c r="Q26" s="94">
        <v>672</v>
      </c>
      <c r="R26" s="90">
        <f t="shared" si="0"/>
        <v>25808</v>
      </c>
      <c r="S26" s="91">
        <f t="shared" si="1"/>
        <v>1831</v>
      </c>
      <c r="T26" s="97">
        <f>S26/J26</f>
        <v>38.95744680851064</v>
      </c>
      <c r="U26" s="98">
        <f t="shared" si="2"/>
        <v>14.095030038230474</v>
      </c>
      <c r="V26" s="101">
        <v>25808</v>
      </c>
      <c r="W26" s="102">
        <v>1831</v>
      </c>
      <c r="X26" s="103">
        <f t="shared" si="3"/>
        <v>14.095030038230474</v>
      </c>
    </row>
    <row r="27" spans="1:24" s="61" customFormat="1" ht="11.25">
      <c r="A27" s="54">
        <v>21</v>
      </c>
      <c r="B27" s="55"/>
      <c r="C27" s="56" t="s">
        <v>89</v>
      </c>
      <c r="D27" s="57" t="s">
        <v>43</v>
      </c>
      <c r="E27" s="58" t="s">
        <v>90</v>
      </c>
      <c r="F27" s="59">
        <v>43469</v>
      </c>
      <c r="G27" s="60" t="s">
        <v>40</v>
      </c>
      <c r="H27" s="72">
        <v>20</v>
      </c>
      <c r="I27" s="72">
        <v>16</v>
      </c>
      <c r="J27" s="88">
        <v>16</v>
      </c>
      <c r="K27" s="73">
        <v>2</v>
      </c>
      <c r="L27" s="93">
        <v>6341.54</v>
      </c>
      <c r="M27" s="94">
        <v>423</v>
      </c>
      <c r="N27" s="93">
        <v>10303.9</v>
      </c>
      <c r="O27" s="94">
        <v>682</v>
      </c>
      <c r="P27" s="93">
        <v>10140.93</v>
      </c>
      <c r="Q27" s="94">
        <v>696</v>
      </c>
      <c r="R27" s="90">
        <f t="shared" si="0"/>
        <v>26786.37</v>
      </c>
      <c r="S27" s="91">
        <f t="shared" si="1"/>
        <v>1801</v>
      </c>
      <c r="T27" s="97">
        <f>S27/J27</f>
        <v>112.5625</v>
      </c>
      <c r="U27" s="98">
        <f t="shared" si="2"/>
        <v>14.87305385896724</v>
      </c>
      <c r="V27" s="77">
        <v>93023.73</v>
      </c>
      <c r="W27" s="78">
        <v>6360</v>
      </c>
      <c r="X27" s="103">
        <f t="shared" si="3"/>
        <v>14.626372641509434</v>
      </c>
    </row>
    <row r="28" spans="1:24" s="61" customFormat="1" ht="11.25">
      <c r="A28" s="54">
        <v>22</v>
      </c>
      <c r="B28" s="55"/>
      <c r="C28" s="56" t="s">
        <v>88</v>
      </c>
      <c r="D28" s="57" t="s">
        <v>27</v>
      </c>
      <c r="E28" s="58" t="s">
        <v>86</v>
      </c>
      <c r="F28" s="59">
        <v>43469</v>
      </c>
      <c r="G28" s="60" t="s">
        <v>33</v>
      </c>
      <c r="H28" s="72">
        <v>40</v>
      </c>
      <c r="I28" s="72">
        <v>20</v>
      </c>
      <c r="J28" s="88">
        <v>20</v>
      </c>
      <c r="K28" s="73">
        <v>2</v>
      </c>
      <c r="L28" s="93">
        <v>7137.81</v>
      </c>
      <c r="M28" s="94">
        <v>390</v>
      </c>
      <c r="N28" s="93">
        <v>8826.59</v>
      </c>
      <c r="O28" s="94">
        <v>479</v>
      </c>
      <c r="P28" s="93">
        <v>7797.6</v>
      </c>
      <c r="Q28" s="94">
        <v>455</v>
      </c>
      <c r="R28" s="95">
        <f t="shared" si="0"/>
        <v>23762</v>
      </c>
      <c r="S28" s="96">
        <f t="shared" si="1"/>
        <v>1324</v>
      </c>
      <c r="T28" s="97">
        <f>S28/J28</f>
        <v>66.2</v>
      </c>
      <c r="U28" s="98">
        <f t="shared" si="2"/>
        <v>17.947129909365557</v>
      </c>
      <c r="V28" s="75">
        <v>171216.49</v>
      </c>
      <c r="W28" s="76">
        <v>10252</v>
      </c>
      <c r="X28" s="103">
        <f t="shared" si="3"/>
        <v>16.700789114319157</v>
      </c>
    </row>
    <row r="29" spans="1:24" s="61" customFormat="1" ht="11.25">
      <c r="A29" s="54">
        <v>23</v>
      </c>
      <c r="B29" s="55"/>
      <c r="C29" s="56" t="s">
        <v>68</v>
      </c>
      <c r="D29" s="57" t="s">
        <v>29</v>
      </c>
      <c r="E29" s="58" t="s">
        <v>69</v>
      </c>
      <c r="F29" s="59">
        <v>43455</v>
      </c>
      <c r="G29" s="60" t="s">
        <v>33</v>
      </c>
      <c r="H29" s="72">
        <v>250</v>
      </c>
      <c r="I29" s="72">
        <v>25</v>
      </c>
      <c r="J29" s="88">
        <v>25</v>
      </c>
      <c r="K29" s="73">
        <v>4</v>
      </c>
      <c r="L29" s="93">
        <v>3008</v>
      </c>
      <c r="M29" s="94">
        <v>423</v>
      </c>
      <c r="N29" s="93">
        <v>4115.25</v>
      </c>
      <c r="O29" s="94">
        <v>349</v>
      </c>
      <c r="P29" s="93">
        <v>4221.65</v>
      </c>
      <c r="Q29" s="94">
        <v>378</v>
      </c>
      <c r="R29" s="95">
        <f t="shared" si="0"/>
        <v>11344.9</v>
      </c>
      <c r="S29" s="96">
        <f t="shared" si="1"/>
        <v>1150</v>
      </c>
      <c r="T29" s="97">
        <f>S29/J29</f>
        <v>46</v>
      </c>
      <c r="U29" s="98">
        <f t="shared" si="2"/>
        <v>9.865130434782609</v>
      </c>
      <c r="V29" s="104">
        <v>1243905.94</v>
      </c>
      <c r="W29" s="105">
        <v>98595</v>
      </c>
      <c r="X29" s="103">
        <f t="shared" si="3"/>
        <v>12.616318677417718</v>
      </c>
    </row>
    <row r="30" spans="1:24" s="61" customFormat="1" ht="11.25">
      <c r="A30" s="54">
        <v>24</v>
      </c>
      <c r="B30" s="55"/>
      <c r="C30" s="64" t="s">
        <v>66</v>
      </c>
      <c r="D30" s="65" t="s">
        <v>27</v>
      </c>
      <c r="E30" s="66" t="s">
        <v>67</v>
      </c>
      <c r="F30" s="67">
        <v>43448</v>
      </c>
      <c r="G30" s="60" t="s">
        <v>28</v>
      </c>
      <c r="H30" s="74">
        <v>243</v>
      </c>
      <c r="I30" s="74">
        <v>7</v>
      </c>
      <c r="J30" s="88">
        <v>7</v>
      </c>
      <c r="K30" s="73">
        <v>5</v>
      </c>
      <c r="L30" s="93">
        <v>5593</v>
      </c>
      <c r="M30" s="94">
        <v>363</v>
      </c>
      <c r="N30" s="93">
        <v>6420</v>
      </c>
      <c r="O30" s="94">
        <v>332</v>
      </c>
      <c r="P30" s="93">
        <v>7023</v>
      </c>
      <c r="Q30" s="94">
        <v>393</v>
      </c>
      <c r="R30" s="95">
        <f t="shared" si="0"/>
        <v>19036</v>
      </c>
      <c r="S30" s="96">
        <f t="shared" si="1"/>
        <v>1088</v>
      </c>
      <c r="T30" s="97">
        <f>S30/J30</f>
        <v>155.42857142857142</v>
      </c>
      <c r="U30" s="98">
        <f t="shared" si="2"/>
        <v>17.496323529411764</v>
      </c>
      <c r="V30" s="101">
        <v>2666733</v>
      </c>
      <c r="W30" s="102">
        <v>175743</v>
      </c>
      <c r="X30" s="103">
        <f t="shared" si="3"/>
        <v>15.174049606527714</v>
      </c>
    </row>
    <row r="31" spans="1:24" s="61" customFormat="1" ht="11.25">
      <c r="A31" s="54">
        <v>25</v>
      </c>
      <c r="B31" s="55"/>
      <c r="C31" s="56" t="s">
        <v>70</v>
      </c>
      <c r="D31" s="57" t="s">
        <v>38</v>
      </c>
      <c r="E31" s="58" t="s">
        <v>85</v>
      </c>
      <c r="F31" s="59">
        <v>43455</v>
      </c>
      <c r="G31" s="60" t="s">
        <v>40</v>
      </c>
      <c r="H31" s="72">
        <v>24</v>
      </c>
      <c r="I31" s="72">
        <v>12</v>
      </c>
      <c r="J31" s="88">
        <v>12</v>
      </c>
      <c r="K31" s="73">
        <v>4</v>
      </c>
      <c r="L31" s="93">
        <v>3615.49</v>
      </c>
      <c r="M31" s="94">
        <v>240</v>
      </c>
      <c r="N31" s="93">
        <v>6540</v>
      </c>
      <c r="O31" s="94">
        <v>415</v>
      </c>
      <c r="P31" s="93">
        <v>6478.14</v>
      </c>
      <c r="Q31" s="94">
        <v>417</v>
      </c>
      <c r="R31" s="90">
        <f t="shared" si="0"/>
        <v>16633.63</v>
      </c>
      <c r="S31" s="91">
        <f t="shared" si="1"/>
        <v>1072</v>
      </c>
      <c r="T31" s="97">
        <f>S31/J31</f>
        <v>89.33333333333333</v>
      </c>
      <c r="U31" s="98">
        <f t="shared" si="2"/>
        <v>15.51644589552239</v>
      </c>
      <c r="V31" s="77">
        <v>256841.74</v>
      </c>
      <c r="W31" s="78">
        <v>18042</v>
      </c>
      <c r="X31" s="103">
        <f t="shared" si="3"/>
        <v>14.235768761778074</v>
      </c>
    </row>
    <row r="32" spans="1:24" s="61" customFormat="1" ht="11.25">
      <c r="A32" s="54">
        <v>26</v>
      </c>
      <c r="B32" s="55"/>
      <c r="C32" s="64" t="s">
        <v>60</v>
      </c>
      <c r="D32" s="65" t="s">
        <v>34</v>
      </c>
      <c r="E32" s="66" t="s">
        <v>59</v>
      </c>
      <c r="F32" s="67">
        <v>43434</v>
      </c>
      <c r="G32" s="60" t="s">
        <v>30</v>
      </c>
      <c r="H32" s="74">
        <v>31</v>
      </c>
      <c r="I32" s="92">
        <v>2</v>
      </c>
      <c r="J32" s="89">
        <v>2</v>
      </c>
      <c r="K32" s="73">
        <v>7</v>
      </c>
      <c r="L32" s="93">
        <v>1727.67</v>
      </c>
      <c r="M32" s="94">
        <v>89</v>
      </c>
      <c r="N32" s="93">
        <v>5734.8</v>
      </c>
      <c r="O32" s="94">
        <v>286</v>
      </c>
      <c r="P32" s="93">
        <v>4964.72</v>
      </c>
      <c r="Q32" s="94">
        <v>257</v>
      </c>
      <c r="R32" s="95">
        <f t="shared" si="0"/>
        <v>12427.19</v>
      </c>
      <c r="S32" s="96">
        <f t="shared" si="1"/>
        <v>632</v>
      </c>
      <c r="T32" s="97">
        <f>S32/J32</f>
        <v>316</v>
      </c>
      <c r="U32" s="98">
        <f t="shared" si="2"/>
        <v>19.663275316455696</v>
      </c>
      <c r="V32" s="106">
        <v>285723.84</v>
      </c>
      <c r="W32" s="107">
        <v>16451</v>
      </c>
      <c r="X32" s="103">
        <f t="shared" si="3"/>
        <v>17.368174579052948</v>
      </c>
    </row>
    <row r="33" spans="1:24" s="61" customFormat="1" ht="11.25">
      <c r="A33" s="54">
        <v>27</v>
      </c>
      <c r="B33" s="55"/>
      <c r="C33" s="56" t="s">
        <v>94</v>
      </c>
      <c r="D33" s="57" t="s">
        <v>27</v>
      </c>
      <c r="E33" s="58" t="s">
        <v>95</v>
      </c>
      <c r="F33" s="59">
        <v>43469</v>
      </c>
      <c r="G33" s="60" t="s">
        <v>37</v>
      </c>
      <c r="H33" s="72">
        <v>17</v>
      </c>
      <c r="I33" s="72">
        <v>17</v>
      </c>
      <c r="J33" s="88">
        <v>17</v>
      </c>
      <c r="K33" s="73">
        <v>2</v>
      </c>
      <c r="L33" s="93">
        <v>1828.55</v>
      </c>
      <c r="M33" s="94">
        <v>147</v>
      </c>
      <c r="N33" s="93">
        <v>2136.5</v>
      </c>
      <c r="O33" s="94">
        <v>173</v>
      </c>
      <c r="P33" s="93">
        <v>2675.11</v>
      </c>
      <c r="Q33" s="94">
        <v>219</v>
      </c>
      <c r="R33" s="95">
        <f t="shared" si="0"/>
        <v>6640.16</v>
      </c>
      <c r="S33" s="96">
        <f t="shared" si="1"/>
        <v>539</v>
      </c>
      <c r="T33" s="97">
        <f>S33/J33</f>
        <v>31.705882352941178</v>
      </c>
      <c r="U33" s="98">
        <f t="shared" si="2"/>
        <v>12.319406307977737</v>
      </c>
      <c r="V33" s="99">
        <v>38608.96</v>
      </c>
      <c r="W33" s="100">
        <v>3207</v>
      </c>
      <c r="X33" s="103">
        <f t="shared" si="3"/>
        <v>12.038964764577486</v>
      </c>
    </row>
    <row r="34" spans="1:24" s="61" customFormat="1" ht="11.25">
      <c r="A34" s="54">
        <v>28</v>
      </c>
      <c r="B34" s="55"/>
      <c r="C34" s="56" t="s">
        <v>54</v>
      </c>
      <c r="D34" s="57" t="s">
        <v>27</v>
      </c>
      <c r="E34" s="58" t="s">
        <v>54</v>
      </c>
      <c r="F34" s="59">
        <v>43427</v>
      </c>
      <c r="G34" s="60" t="s">
        <v>45</v>
      </c>
      <c r="H34" s="72">
        <v>336</v>
      </c>
      <c r="I34" s="72">
        <v>5</v>
      </c>
      <c r="J34" s="88">
        <v>5</v>
      </c>
      <c r="K34" s="73">
        <v>8</v>
      </c>
      <c r="L34" s="93">
        <v>722</v>
      </c>
      <c r="M34" s="94">
        <v>64</v>
      </c>
      <c r="N34" s="93">
        <v>1167</v>
      </c>
      <c r="O34" s="94">
        <v>97</v>
      </c>
      <c r="P34" s="93">
        <v>1594</v>
      </c>
      <c r="Q34" s="94">
        <v>132</v>
      </c>
      <c r="R34" s="95">
        <f t="shared" si="0"/>
        <v>3483</v>
      </c>
      <c r="S34" s="96">
        <f t="shared" si="1"/>
        <v>293</v>
      </c>
      <c r="T34" s="97">
        <f>S34/J34</f>
        <v>58.6</v>
      </c>
      <c r="U34" s="98">
        <f t="shared" si="2"/>
        <v>11.887372013651877</v>
      </c>
      <c r="V34" s="99">
        <v>3722684</v>
      </c>
      <c r="W34" s="100">
        <v>288945</v>
      </c>
      <c r="X34" s="103">
        <f t="shared" si="3"/>
        <v>12.883711432971673</v>
      </c>
    </row>
    <row r="35" spans="1:24" s="61" customFormat="1" ht="11.25">
      <c r="A35" s="54">
        <v>29</v>
      </c>
      <c r="B35" s="55"/>
      <c r="C35" s="56" t="s">
        <v>79</v>
      </c>
      <c r="D35" s="57" t="s">
        <v>31</v>
      </c>
      <c r="E35" s="58" t="s">
        <v>79</v>
      </c>
      <c r="F35" s="59">
        <v>43462</v>
      </c>
      <c r="G35" s="60" t="s">
        <v>32</v>
      </c>
      <c r="H35" s="72">
        <v>121</v>
      </c>
      <c r="I35" s="72">
        <v>3</v>
      </c>
      <c r="J35" s="88">
        <v>3</v>
      </c>
      <c r="K35" s="73">
        <v>3</v>
      </c>
      <c r="L35" s="93">
        <v>116</v>
      </c>
      <c r="M35" s="94">
        <v>11</v>
      </c>
      <c r="N35" s="93">
        <v>1108</v>
      </c>
      <c r="O35" s="94">
        <v>126</v>
      </c>
      <c r="P35" s="93">
        <v>484</v>
      </c>
      <c r="Q35" s="94">
        <v>51</v>
      </c>
      <c r="R35" s="95">
        <f t="shared" si="0"/>
        <v>1708</v>
      </c>
      <c r="S35" s="96">
        <f t="shared" si="1"/>
        <v>188</v>
      </c>
      <c r="T35" s="97">
        <f>S35/J35</f>
        <v>62.666666666666664</v>
      </c>
      <c r="U35" s="98">
        <f t="shared" si="2"/>
        <v>9.085106382978724</v>
      </c>
      <c r="V35" s="99">
        <v>210774.24</v>
      </c>
      <c r="W35" s="100">
        <v>15901</v>
      </c>
      <c r="X35" s="103">
        <f t="shared" si="3"/>
        <v>13.255407835985158</v>
      </c>
    </row>
    <row r="36" spans="1:24" s="61" customFormat="1" ht="11.25">
      <c r="A36" s="54">
        <v>30</v>
      </c>
      <c r="B36" s="55"/>
      <c r="C36" s="56" t="s">
        <v>51</v>
      </c>
      <c r="D36" s="57" t="s">
        <v>31</v>
      </c>
      <c r="E36" s="58" t="s">
        <v>52</v>
      </c>
      <c r="F36" s="59">
        <v>43420</v>
      </c>
      <c r="G36" s="60" t="s">
        <v>33</v>
      </c>
      <c r="H36" s="72">
        <v>134</v>
      </c>
      <c r="I36" s="72">
        <v>2</v>
      </c>
      <c r="J36" s="88">
        <v>2</v>
      </c>
      <c r="K36" s="73">
        <v>9</v>
      </c>
      <c r="L36" s="93">
        <v>600</v>
      </c>
      <c r="M36" s="94">
        <v>120</v>
      </c>
      <c r="N36" s="93">
        <v>92</v>
      </c>
      <c r="O36" s="94">
        <v>12</v>
      </c>
      <c r="P36" s="93">
        <v>139</v>
      </c>
      <c r="Q36" s="94">
        <v>19</v>
      </c>
      <c r="R36" s="95">
        <f t="shared" si="0"/>
        <v>831</v>
      </c>
      <c r="S36" s="96">
        <f t="shared" si="1"/>
        <v>151</v>
      </c>
      <c r="T36" s="97">
        <f>S36/J36</f>
        <v>75.5</v>
      </c>
      <c r="U36" s="98">
        <f t="shared" si="2"/>
        <v>5.503311258278146</v>
      </c>
      <c r="V36" s="104">
        <v>531250.66</v>
      </c>
      <c r="W36" s="105">
        <v>43168</v>
      </c>
      <c r="X36" s="103">
        <f t="shared" si="3"/>
        <v>12.306584970348407</v>
      </c>
    </row>
    <row r="37" spans="1:24" s="61" customFormat="1" ht="11.25">
      <c r="A37" s="54">
        <v>31</v>
      </c>
      <c r="B37" s="55"/>
      <c r="C37" s="56" t="s">
        <v>63</v>
      </c>
      <c r="D37" s="57" t="s">
        <v>34</v>
      </c>
      <c r="E37" s="58" t="s">
        <v>62</v>
      </c>
      <c r="F37" s="59">
        <v>43441</v>
      </c>
      <c r="G37" s="60" t="s">
        <v>33</v>
      </c>
      <c r="H37" s="72">
        <v>120</v>
      </c>
      <c r="I37" s="72">
        <v>4</v>
      </c>
      <c r="J37" s="88">
        <v>4</v>
      </c>
      <c r="K37" s="73">
        <v>6</v>
      </c>
      <c r="L37" s="93">
        <v>824</v>
      </c>
      <c r="M37" s="94">
        <v>109</v>
      </c>
      <c r="N37" s="93">
        <v>148</v>
      </c>
      <c r="O37" s="94">
        <v>21</v>
      </c>
      <c r="P37" s="93">
        <v>153</v>
      </c>
      <c r="Q37" s="94">
        <v>20</v>
      </c>
      <c r="R37" s="95">
        <f t="shared" si="0"/>
        <v>1125</v>
      </c>
      <c r="S37" s="96">
        <f t="shared" si="1"/>
        <v>150</v>
      </c>
      <c r="T37" s="97">
        <f>S37/J37</f>
        <v>37.5</v>
      </c>
      <c r="U37" s="98">
        <f t="shared" si="2"/>
        <v>7.5</v>
      </c>
      <c r="V37" s="104">
        <v>426523.4</v>
      </c>
      <c r="W37" s="105">
        <v>34157</v>
      </c>
      <c r="X37" s="103">
        <f t="shared" si="3"/>
        <v>12.487144655561087</v>
      </c>
    </row>
    <row r="38" spans="1:24" s="61" customFormat="1" ht="11.25">
      <c r="A38" s="54">
        <v>32</v>
      </c>
      <c r="B38" s="55"/>
      <c r="C38" s="56" t="s">
        <v>96</v>
      </c>
      <c r="D38" s="57" t="s">
        <v>29</v>
      </c>
      <c r="E38" s="58" t="s">
        <v>97</v>
      </c>
      <c r="F38" s="59">
        <v>43469</v>
      </c>
      <c r="G38" s="60" t="s">
        <v>39</v>
      </c>
      <c r="H38" s="72">
        <v>27</v>
      </c>
      <c r="I38" s="72">
        <v>3</v>
      </c>
      <c r="J38" s="88">
        <v>3</v>
      </c>
      <c r="K38" s="73">
        <v>2</v>
      </c>
      <c r="L38" s="93">
        <v>216.5</v>
      </c>
      <c r="M38" s="94">
        <v>21</v>
      </c>
      <c r="N38" s="93">
        <v>483.5</v>
      </c>
      <c r="O38" s="94">
        <v>65</v>
      </c>
      <c r="P38" s="93">
        <v>429</v>
      </c>
      <c r="Q38" s="94">
        <v>47</v>
      </c>
      <c r="R38" s="90">
        <f t="shared" si="0"/>
        <v>1129</v>
      </c>
      <c r="S38" s="91">
        <f t="shared" si="1"/>
        <v>133</v>
      </c>
      <c r="T38" s="97">
        <f>S38/J38</f>
        <v>44.333333333333336</v>
      </c>
      <c r="U38" s="98">
        <f t="shared" si="2"/>
        <v>8.488721804511279</v>
      </c>
      <c r="V38" s="101">
        <v>26223.5</v>
      </c>
      <c r="W38" s="102">
        <v>2042</v>
      </c>
      <c r="X38" s="103">
        <f t="shared" si="3"/>
        <v>12.842066601371204</v>
      </c>
    </row>
    <row r="39" spans="1:24" s="61" customFormat="1" ht="11.25">
      <c r="A39" s="54">
        <v>33</v>
      </c>
      <c r="B39" s="55"/>
      <c r="C39" s="56" t="s">
        <v>73</v>
      </c>
      <c r="D39" s="57" t="s">
        <v>25</v>
      </c>
      <c r="E39" s="58" t="s">
        <v>72</v>
      </c>
      <c r="F39" s="59">
        <v>43455</v>
      </c>
      <c r="G39" s="60" t="s">
        <v>45</v>
      </c>
      <c r="H39" s="72">
        <v>54</v>
      </c>
      <c r="I39" s="72">
        <v>2</v>
      </c>
      <c r="J39" s="88">
        <v>2</v>
      </c>
      <c r="K39" s="73">
        <v>4</v>
      </c>
      <c r="L39" s="93">
        <v>285</v>
      </c>
      <c r="M39" s="94">
        <v>25</v>
      </c>
      <c r="N39" s="93">
        <v>569</v>
      </c>
      <c r="O39" s="94">
        <v>51</v>
      </c>
      <c r="P39" s="93">
        <v>516</v>
      </c>
      <c r="Q39" s="94">
        <v>48</v>
      </c>
      <c r="R39" s="95">
        <f t="shared" si="0"/>
        <v>1370</v>
      </c>
      <c r="S39" s="96">
        <f t="shared" si="1"/>
        <v>124</v>
      </c>
      <c r="T39" s="97">
        <f>S39/J39</f>
        <v>62</v>
      </c>
      <c r="U39" s="98">
        <f aca="true" t="shared" si="4" ref="U39:U50">R39/S39</f>
        <v>11.048387096774194</v>
      </c>
      <c r="V39" s="99">
        <v>141092</v>
      </c>
      <c r="W39" s="100">
        <v>10940</v>
      </c>
      <c r="X39" s="103">
        <f t="shared" si="3"/>
        <v>12.896892138939672</v>
      </c>
    </row>
    <row r="40" spans="1:24" s="61" customFormat="1" ht="11.25">
      <c r="A40" s="54">
        <v>34</v>
      </c>
      <c r="B40" s="55"/>
      <c r="C40" s="56" t="s">
        <v>55</v>
      </c>
      <c r="D40" s="57" t="s">
        <v>31</v>
      </c>
      <c r="E40" s="58" t="s">
        <v>56</v>
      </c>
      <c r="F40" s="59">
        <v>43427</v>
      </c>
      <c r="G40" s="60" t="s">
        <v>23</v>
      </c>
      <c r="H40" s="72">
        <v>227</v>
      </c>
      <c r="I40" s="72">
        <v>5</v>
      </c>
      <c r="J40" s="88">
        <v>5</v>
      </c>
      <c r="K40" s="73">
        <v>8</v>
      </c>
      <c r="L40" s="93">
        <v>170</v>
      </c>
      <c r="M40" s="94">
        <v>9</v>
      </c>
      <c r="N40" s="93">
        <v>664</v>
      </c>
      <c r="O40" s="94">
        <v>40</v>
      </c>
      <c r="P40" s="93">
        <v>1257</v>
      </c>
      <c r="Q40" s="94">
        <v>71</v>
      </c>
      <c r="R40" s="95">
        <f t="shared" si="0"/>
        <v>2091</v>
      </c>
      <c r="S40" s="96">
        <f t="shared" si="1"/>
        <v>120</v>
      </c>
      <c r="T40" s="97">
        <f>S40/J40</f>
        <v>24</v>
      </c>
      <c r="U40" s="98">
        <f t="shared" si="4"/>
        <v>17.425</v>
      </c>
      <c r="V40" s="99">
        <v>5105277</v>
      </c>
      <c r="W40" s="100">
        <v>370571</v>
      </c>
      <c r="X40" s="103">
        <f t="shared" si="3"/>
        <v>13.776785015557072</v>
      </c>
    </row>
    <row r="41" spans="1:24" s="61" customFormat="1" ht="11.25">
      <c r="A41" s="54">
        <v>35</v>
      </c>
      <c r="B41" s="55"/>
      <c r="C41" s="56" t="s">
        <v>50</v>
      </c>
      <c r="D41" s="57" t="s">
        <v>25</v>
      </c>
      <c r="E41" s="58" t="s">
        <v>50</v>
      </c>
      <c r="F41" s="59">
        <v>43413</v>
      </c>
      <c r="G41" s="60" t="s">
        <v>45</v>
      </c>
      <c r="H41" s="72">
        <v>391</v>
      </c>
      <c r="I41" s="72">
        <v>1</v>
      </c>
      <c r="J41" s="88">
        <v>1</v>
      </c>
      <c r="K41" s="73">
        <v>10</v>
      </c>
      <c r="L41" s="93">
        <v>293</v>
      </c>
      <c r="M41" s="94">
        <v>22</v>
      </c>
      <c r="N41" s="93">
        <v>328</v>
      </c>
      <c r="O41" s="94">
        <v>21</v>
      </c>
      <c r="P41" s="93">
        <v>810</v>
      </c>
      <c r="Q41" s="94">
        <v>54</v>
      </c>
      <c r="R41" s="95">
        <f t="shared" si="0"/>
        <v>1431</v>
      </c>
      <c r="S41" s="96">
        <f t="shared" si="1"/>
        <v>97</v>
      </c>
      <c r="T41" s="97">
        <f>S41/J41</f>
        <v>97</v>
      </c>
      <c r="U41" s="98">
        <f t="shared" si="4"/>
        <v>14.75257731958763</v>
      </c>
      <c r="V41" s="99">
        <v>18031384</v>
      </c>
      <c r="W41" s="100">
        <v>1406433</v>
      </c>
      <c r="X41" s="103">
        <f t="shared" si="3"/>
        <v>12.82064911730598</v>
      </c>
    </row>
    <row r="42" spans="1:24" s="61" customFormat="1" ht="11.25">
      <c r="A42" s="54">
        <v>36</v>
      </c>
      <c r="B42" s="71"/>
      <c r="C42" s="56" t="s">
        <v>76</v>
      </c>
      <c r="D42" s="57" t="s">
        <v>27</v>
      </c>
      <c r="E42" s="58" t="s">
        <v>75</v>
      </c>
      <c r="F42" s="59">
        <v>43455</v>
      </c>
      <c r="G42" s="60" t="s">
        <v>36</v>
      </c>
      <c r="H42" s="72">
        <v>50</v>
      </c>
      <c r="I42" s="72">
        <v>1</v>
      </c>
      <c r="J42" s="88">
        <v>1</v>
      </c>
      <c r="K42" s="73">
        <v>4</v>
      </c>
      <c r="L42" s="93">
        <v>492.8</v>
      </c>
      <c r="M42" s="94">
        <v>27</v>
      </c>
      <c r="N42" s="93">
        <v>451.15</v>
      </c>
      <c r="O42" s="94">
        <v>23</v>
      </c>
      <c r="P42" s="93">
        <v>504.51</v>
      </c>
      <c r="Q42" s="94">
        <v>31</v>
      </c>
      <c r="R42" s="95">
        <f t="shared" si="0"/>
        <v>1448.46</v>
      </c>
      <c r="S42" s="96">
        <f t="shared" si="1"/>
        <v>81</v>
      </c>
      <c r="T42" s="97">
        <f>S42/J42</f>
        <v>81</v>
      </c>
      <c r="U42" s="98">
        <f t="shared" si="4"/>
        <v>17.88222222222222</v>
      </c>
      <c r="V42" s="99">
        <v>256284.69</v>
      </c>
      <c r="W42" s="100">
        <v>15393</v>
      </c>
      <c r="X42" s="103">
        <f t="shared" si="3"/>
        <v>16.649430910153967</v>
      </c>
    </row>
    <row r="43" spans="1:24" s="61" customFormat="1" ht="11.25">
      <c r="A43" s="54">
        <v>37</v>
      </c>
      <c r="B43" s="55"/>
      <c r="C43" s="56" t="s">
        <v>71</v>
      </c>
      <c r="D43" s="57" t="s">
        <v>34</v>
      </c>
      <c r="E43" s="58" t="s">
        <v>71</v>
      </c>
      <c r="F43" s="59">
        <v>43455</v>
      </c>
      <c r="G43" s="60" t="s">
        <v>32</v>
      </c>
      <c r="H43" s="72">
        <v>138</v>
      </c>
      <c r="I43" s="72">
        <v>1</v>
      </c>
      <c r="J43" s="88">
        <v>1</v>
      </c>
      <c r="K43" s="73">
        <v>4</v>
      </c>
      <c r="L43" s="93">
        <v>105</v>
      </c>
      <c r="M43" s="94">
        <v>15</v>
      </c>
      <c r="N43" s="93">
        <v>140</v>
      </c>
      <c r="O43" s="94">
        <v>20</v>
      </c>
      <c r="P43" s="93">
        <v>217</v>
      </c>
      <c r="Q43" s="94">
        <v>31</v>
      </c>
      <c r="R43" s="95">
        <f t="shared" si="0"/>
        <v>462</v>
      </c>
      <c r="S43" s="96">
        <f t="shared" si="1"/>
        <v>66</v>
      </c>
      <c r="T43" s="97">
        <f>S43/J43</f>
        <v>66</v>
      </c>
      <c r="U43" s="98">
        <f t="shared" si="4"/>
        <v>7</v>
      </c>
      <c r="V43" s="99">
        <v>364359.57</v>
      </c>
      <c r="W43" s="100">
        <v>26596</v>
      </c>
      <c r="X43" s="103">
        <f t="shared" si="3"/>
        <v>13.699788314032185</v>
      </c>
    </row>
    <row r="44" spans="1:24" s="61" customFormat="1" ht="11.25">
      <c r="A44" s="54">
        <v>38</v>
      </c>
      <c r="B44" s="55"/>
      <c r="C44" s="56" t="s">
        <v>57</v>
      </c>
      <c r="D44" s="57" t="s">
        <v>38</v>
      </c>
      <c r="E44" s="58" t="s">
        <v>58</v>
      </c>
      <c r="F44" s="59">
        <v>43434</v>
      </c>
      <c r="G44" s="60" t="s">
        <v>32</v>
      </c>
      <c r="H44" s="72">
        <v>101</v>
      </c>
      <c r="I44" s="72">
        <v>2</v>
      </c>
      <c r="J44" s="88">
        <v>2</v>
      </c>
      <c r="K44" s="73">
        <v>7</v>
      </c>
      <c r="L44" s="93">
        <v>120</v>
      </c>
      <c r="M44" s="94">
        <v>6</v>
      </c>
      <c r="N44" s="93">
        <v>385</v>
      </c>
      <c r="O44" s="94">
        <v>22</v>
      </c>
      <c r="P44" s="93">
        <v>340</v>
      </c>
      <c r="Q44" s="94">
        <v>19</v>
      </c>
      <c r="R44" s="95">
        <f t="shared" si="0"/>
        <v>845</v>
      </c>
      <c r="S44" s="96">
        <f t="shared" si="1"/>
        <v>47</v>
      </c>
      <c r="T44" s="97">
        <f>S44/J44</f>
        <v>23.5</v>
      </c>
      <c r="U44" s="98">
        <f t="shared" si="4"/>
        <v>17.97872340425532</v>
      </c>
      <c r="V44" s="99">
        <v>716661.5</v>
      </c>
      <c r="W44" s="100">
        <v>48774</v>
      </c>
      <c r="X44" s="103">
        <f t="shared" si="3"/>
        <v>14.693514987493337</v>
      </c>
    </row>
    <row r="45" spans="1:24" s="61" customFormat="1" ht="11.25">
      <c r="A45" s="54">
        <v>39</v>
      </c>
      <c r="B45" s="68"/>
      <c r="C45" s="69" t="s">
        <v>93</v>
      </c>
      <c r="D45" s="57" t="s">
        <v>38</v>
      </c>
      <c r="E45" s="70" t="s">
        <v>93</v>
      </c>
      <c r="F45" s="59">
        <v>43469</v>
      </c>
      <c r="G45" s="60" t="s">
        <v>35</v>
      </c>
      <c r="H45" s="72">
        <v>61</v>
      </c>
      <c r="I45" s="72">
        <v>5</v>
      </c>
      <c r="J45" s="88">
        <v>5</v>
      </c>
      <c r="K45" s="73">
        <v>2</v>
      </c>
      <c r="L45" s="93">
        <v>48</v>
      </c>
      <c r="M45" s="94">
        <v>6</v>
      </c>
      <c r="N45" s="93">
        <v>130</v>
      </c>
      <c r="O45" s="94">
        <v>14</v>
      </c>
      <c r="P45" s="93">
        <v>116</v>
      </c>
      <c r="Q45" s="94">
        <v>12</v>
      </c>
      <c r="R45" s="95">
        <f t="shared" si="0"/>
        <v>294</v>
      </c>
      <c r="S45" s="96">
        <f t="shared" si="1"/>
        <v>32</v>
      </c>
      <c r="T45" s="97">
        <f>S45/J45</f>
        <v>6.4</v>
      </c>
      <c r="U45" s="98">
        <f t="shared" si="4"/>
        <v>9.1875</v>
      </c>
      <c r="V45" s="108">
        <v>37502.34</v>
      </c>
      <c r="W45" s="109">
        <v>3042</v>
      </c>
      <c r="X45" s="103">
        <f t="shared" si="3"/>
        <v>12.32818540433925</v>
      </c>
    </row>
    <row r="46" spans="1:24" s="61" customFormat="1" ht="11.25">
      <c r="A46" s="54">
        <v>40</v>
      </c>
      <c r="B46" s="55"/>
      <c r="C46" s="56" t="s">
        <v>81</v>
      </c>
      <c r="D46" s="57" t="s">
        <v>29</v>
      </c>
      <c r="E46" s="58" t="s">
        <v>80</v>
      </c>
      <c r="F46" s="59">
        <v>43462</v>
      </c>
      <c r="G46" s="60" t="s">
        <v>39</v>
      </c>
      <c r="H46" s="72">
        <v>124</v>
      </c>
      <c r="I46" s="72">
        <v>3</v>
      </c>
      <c r="J46" s="88">
        <v>3</v>
      </c>
      <c r="K46" s="73">
        <v>3</v>
      </c>
      <c r="L46" s="93">
        <v>0</v>
      </c>
      <c r="M46" s="94">
        <v>0</v>
      </c>
      <c r="N46" s="93">
        <v>165</v>
      </c>
      <c r="O46" s="94">
        <v>15</v>
      </c>
      <c r="P46" s="93">
        <v>154</v>
      </c>
      <c r="Q46" s="94">
        <v>16</v>
      </c>
      <c r="R46" s="90">
        <f t="shared" si="0"/>
        <v>319</v>
      </c>
      <c r="S46" s="91">
        <f t="shared" si="1"/>
        <v>31</v>
      </c>
      <c r="T46" s="97">
        <f>S46/J46</f>
        <v>10.333333333333334</v>
      </c>
      <c r="U46" s="98">
        <f t="shared" si="4"/>
        <v>10.290322580645162</v>
      </c>
      <c r="V46" s="101">
        <v>185409.5</v>
      </c>
      <c r="W46" s="102">
        <v>13893</v>
      </c>
      <c r="X46" s="103">
        <f t="shared" si="3"/>
        <v>13.345533722018283</v>
      </c>
    </row>
    <row r="47" spans="1:24" s="61" customFormat="1" ht="11.25">
      <c r="A47" s="54">
        <v>41</v>
      </c>
      <c r="B47" s="55"/>
      <c r="C47" s="56" t="s">
        <v>44</v>
      </c>
      <c r="D47" s="57" t="s">
        <v>25</v>
      </c>
      <c r="E47" s="58" t="s">
        <v>44</v>
      </c>
      <c r="F47" s="59">
        <v>43441</v>
      </c>
      <c r="G47" s="60" t="s">
        <v>42</v>
      </c>
      <c r="H47" s="72">
        <v>40</v>
      </c>
      <c r="I47" s="72">
        <v>1</v>
      </c>
      <c r="J47" s="88">
        <v>1</v>
      </c>
      <c r="K47" s="73">
        <v>6</v>
      </c>
      <c r="L47" s="93">
        <v>36</v>
      </c>
      <c r="M47" s="94">
        <v>4</v>
      </c>
      <c r="N47" s="93">
        <v>63</v>
      </c>
      <c r="O47" s="94">
        <v>7</v>
      </c>
      <c r="P47" s="93">
        <v>72</v>
      </c>
      <c r="Q47" s="94">
        <v>8</v>
      </c>
      <c r="R47" s="95">
        <f t="shared" si="0"/>
        <v>171</v>
      </c>
      <c r="S47" s="96">
        <f t="shared" si="1"/>
        <v>19</v>
      </c>
      <c r="T47" s="97">
        <f>S47/J47</f>
        <v>19</v>
      </c>
      <c r="U47" s="98">
        <f t="shared" si="4"/>
        <v>9</v>
      </c>
      <c r="V47" s="99">
        <v>62322</v>
      </c>
      <c r="W47" s="100">
        <v>6128</v>
      </c>
      <c r="X47" s="103">
        <f t="shared" si="3"/>
        <v>10.170039164490861</v>
      </c>
    </row>
    <row r="48" spans="1:24" s="61" customFormat="1" ht="11.25">
      <c r="A48" s="54">
        <v>42</v>
      </c>
      <c r="B48" s="68"/>
      <c r="C48" s="69" t="s">
        <v>53</v>
      </c>
      <c r="D48" s="57" t="s">
        <v>38</v>
      </c>
      <c r="E48" s="70" t="s">
        <v>53</v>
      </c>
      <c r="F48" s="59">
        <v>43420</v>
      </c>
      <c r="G48" s="60" t="s">
        <v>35</v>
      </c>
      <c r="H48" s="72">
        <v>37</v>
      </c>
      <c r="I48" s="72">
        <v>1</v>
      </c>
      <c r="J48" s="88">
        <v>1</v>
      </c>
      <c r="K48" s="73">
        <v>9</v>
      </c>
      <c r="L48" s="93">
        <v>74</v>
      </c>
      <c r="M48" s="94">
        <v>6</v>
      </c>
      <c r="N48" s="93">
        <v>76</v>
      </c>
      <c r="O48" s="94">
        <v>6</v>
      </c>
      <c r="P48" s="93">
        <v>48</v>
      </c>
      <c r="Q48" s="94">
        <v>4</v>
      </c>
      <c r="R48" s="95">
        <f t="shared" si="0"/>
        <v>198</v>
      </c>
      <c r="S48" s="96">
        <f t="shared" si="1"/>
        <v>16</v>
      </c>
      <c r="T48" s="97">
        <f>S48/J48</f>
        <v>16</v>
      </c>
      <c r="U48" s="98">
        <f t="shared" si="4"/>
        <v>12.375</v>
      </c>
      <c r="V48" s="108">
        <v>2615812.9</v>
      </c>
      <c r="W48" s="109">
        <v>218176</v>
      </c>
      <c r="X48" s="103">
        <f t="shared" si="3"/>
        <v>11.989462177324729</v>
      </c>
    </row>
    <row r="49" spans="1:24" s="61" customFormat="1" ht="11.25">
      <c r="A49" s="54">
        <v>43</v>
      </c>
      <c r="B49" s="68"/>
      <c r="C49" s="69" t="s">
        <v>74</v>
      </c>
      <c r="D49" s="57" t="s">
        <v>38</v>
      </c>
      <c r="E49" s="70" t="s">
        <v>74</v>
      </c>
      <c r="F49" s="59">
        <v>43455</v>
      </c>
      <c r="G49" s="60" t="s">
        <v>35</v>
      </c>
      <c r="H49" s="72">
        <v>56</v>
      </c>
      <c r="I49" s="72">
        <v>1</v>
      </c>
      <c r="J49" s="88">
        <v>1</v>
      </c>
      <c r="K49" s="73">
        <v>4</v>
      </c>
      <c r="L49" s="93">
        <v>0</v>
      </c>
      <c r="M49" s="94">
        <v>0</v>
      </c>
      <c r="N49" s="93">
        <v>47</v>
      </c>
      <c r="O49" s="94">
        <v>5</v>
      </c>
      <c r="P49" s="93">
        <v>88</v>
      </c>
      <c r="Q49" s="94">
        <v>9</v>
      </c>
      <c r="R49" s="95">
        <f t="shared" si="0"/>
        <v>135</v>
      </c>
      <c r="S49" s="96">
        <f t="shared" si="1"/>
        <v>14</v>
      </c>
      <c r="T49" s="97">
        <f>S49/J49</f>
        <v>14</v>
      </c>
      <c r="U49" s="98">
        <f t="shared" si="4"/>
        <v>9.642857142857142</v>
      </c>
      <c r="V49" s="108">
        <v>52928.16</v>
      </c>
      <c r="W49" s="109">
        <v>4539</v>
      </c>
      <c r="X49" s="103">
        <f t="shared" si="3"/>
        <v>11.660753469927297</v>
      </c>
    </row>
    <row r="50" spans="1:24" s="61" customFormat="1" ht="11.25">
      <c r="A50" s="54">
        <v>44</v>
      </c>
      <c r="B50" s="55"/>
      <c r="C50" s="56" t="s">
        <v>46</v>
      </c>
      <c r="D50" s="57" t="s">
        <v>43</v>
      </c>
      <c r="E50" s="58" t="s">
        <v>46</v>
      </c>
      <c r="F50" s="59">
        <v>43392</v>
      </c>
      <c r="G50" s="60" t="s">
        <v>42</v>
      </c>
      <c r="H50" s="72">
        <v>65</v>
      </c>
      <c r="I50" s="72">
        <v>1</v>
      </c>
      <c r="J50" s="88">
        <v>1</v>
      </c>
      <c r="K50" s="73">
        <v>13</v>
      </c>
      <c r="L50" s="93">
        <v>0</v>
      </c>
      <c r="M50" s="94">
        <v>0</v>
      </c>
      <c r="N50" s="93">
        <v>24</v>
      </c>
      <c r="O50" s="94">
        <v>2</v>
      </c>
      <c r="P50" s="93">
        <v>74</v>
      </c>
      <c r="Q50" s="94">
        <v>6</v>
      </c>
      <c r="R50" s="90">
        <f t="shared" si="0"/>
        <v>98</v>
      </c>
      <c r="S50" s="91">
        <f t="shared" si="1"/>
        <v>8</v>
      </c>
      <c r="T50" s="97">
        <f>S50/J50</f>
        <v>8</v>
      </c>
      <c r="U50" s="98">
        <f t="shared" si="4"/>
        <v>12.25</v>
      </c>
      <c r="V50" s="77">
        <v>96706</v>
      </c>
      <c r="W50" s="78">
        <v>8680</v>
      </c>
      <c r="X50" s="103">
        <f t="shared" si="3"/>
        <v>11.141244239631336</v>
      </c>
    </row>
  </sheetData>
  <sheetProtection selectLockedCells="1" selectUnlockedCells="1"/>
  <mergeCells count="9">
    <mergeCell ref="B1:C1"/>
    <mergeCell ref="L1:X3"/>
    <mergeCell ref="B2:C2"/>
    <mergeCell ref="B3:C3"/>
    <mergeCell ref="L4:M4"/>
    <mergeCell ref="N4:O4"/>
    <mergeCell ref="P4:Q4"/>
    <mergeCell ref="R4:U4"/>
    <mergeCell ref="V4:X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2019-01-14T16:08:08Z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