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3985" windowHeight="9420" tabRatio="758" activeTab="0"/>
  </bookViews>
  <sheets>
    <sheet name="7-13.9.2018 (hafta)" sheetId="1" r:id="rId1"/>
  </sheets>
  <definedNames>
    <definedName name="Excel_BuiltIn__FilterDatabase" localSheetId="0">'7-13.9.2018 (hafta)'!$A$1:$W$82</definedName>
    <definedName name="_xlnm.Print_Area" localSheetId="0">'7-13.9.2018 (hafta)'!#REF!</definedName>
  </definedNames>
  <calcPr fullCalcOnLoad="1"/>
</workbook>
</file>

<file path=xl/sharedStrings.xml><?xml version="1.0" encoding="utf-8"?>
<sst xmlns="http://schemas.openxmlformats.org/spreadsheetml/2006/main" count="339" uniqueCount="169">
  <si>
    <t>Türkiye Haftalık Bilet Satışı ve Hasılat Raporu</t>
  </si>
  <si>
    <t>http://www.antraktsinema.com</t>
  </si>
  <si>
    <t>DEĞİŞİM</t>
  </si>
  <si>
    <t>HAFTALIK</t>
  </si>
  <si>
    <t>SON HAFTA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</si>
  <si>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</si>
  <si>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</si>
  <si>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</si>
  <si>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</si>
  <si>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</si>
  <si>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</si>
  <si>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ÇIKIŞ KOPYA SAYISI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</si>
  <si>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</si>
  <si>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</si>
  <si>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</si>
  <si>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</si>
  <si>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</si>
  <si>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</si>
  <si>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</si>
  <si>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t>BİLET</t>
  </si>
  <si>
    <t>HASILAT %</t>
  </si>
  <si>
    <r>
      <rPr>
        <b/>
        <sz val="7"/>
        <color indexed="9"/>
        <rFont val="Calibri"/>
        <family val="2"/>
      </rPr>
      <t xml:space="preserve">BİLET </t>
    </r>
    <r>
      <rPr>
        <b/>
        <sz val="7"/>
        <color indexed="10"/>
        <rFont val="Webdings"/>
        <family val="1"/>
      </rPr>
      <t>6</t>
    </r>
  </si>
  <si>
    <t>BİLET       %</t>
  </si>
  <si>
    <t>EN SON VİZYONDA OLDUĞU HAFTA</t>
  </si>
  <si>
    <t>Hafta</t>
  </si>
  <si>
    <t>UIP TURKEY</t>
  </si>
  <si>
    <t>YENİ</t>
  </si>
  <si>
    <t>15+</t>
  </si>
  <si>
    <t>TME</t>
  </si>
  <si>
    <t>7+13A</t>
  </si>
  <si>
    <t>WARNER BROS. TURKEY</t>
  </si>
  <si>
    <t>7A</t>
  </si>
  <si>
    <t>CHANTIER FILMS</t>
  </si>
  <si>
    <t>G</t>
  </si>
  <si>
    <t>AHLAT AĞACI</t>
  </si>
  <si>
    <t>CGVMARS DAĞITIM</t>
  </si>
  <si>
    <t>HEREDITARY</t>
  </si>
  <si>
    <t>AYIN</t>
  </si>
  <si>
    <t>BİR FİLM</t>
  </si>
  <si>
    <t>7+</t>
  </si>
  <si>
    <t>DERİN FİLM</t>
  </si>
  <si>
    <t>CİN-İ AYET</t>
  </si>
  <si>
    <t>THE BOOKSHOP</t>
  </si>
  <si>
    <t>FİLMARTI</t>
  </si>
  <si>
    <t>13+</t>
  </si>
  <si>
    <t>ÖZEN FİLM</t>
  </si>
  <si>
    <t>AUS DEM NICHTS</t>
  </si>
  <si>
    <t>PARAMPARÇA</t>
  </si>
  <si>
    <t>DQE'S PETER PAN: THE NEW ADVENTURES</t>
  </si>
  <si>
    <t>PETER PAN VE TINKER BELL: SİHİRLİ DÜNYA</t>
  </si>
  <si>
    <t>BS DAĞITIM</t>
  </si>
  <si>
    <t>13+15A</t>
  </si>
  <si>
    <t>MC FİLM</t>
  </si>
  <si>
    <t>I, TONYA</t>
  </si>
  <si>
    <t>BEN, TONYA</t>
  </si>
  <si>
    <t>KELEBEKLER</t>
  </si>
  <si>
    <t>EARLY MAN</t>
  </si>
  <si>
    <t>TAŞ DEVRİ FİRARDA</t>
  </si>
  <si>
    <t>CEBİMDEKİ YABANCI</t>
  </si>
  <si>
    <t>18+</t>
  </si>
  <si>
    <t>KEDİ</t>
  </si>
  <si>
    <t>DAHA</t>
  </si>
  <si>
    <t>DİRENİŞ: KARATAY</t>
  </si>
  <si>
    <t>OLVIDATE DA NICK</t>
  </si>
  <si>
    <t>ESKİ KOCAM(IZ)</t>
  </si>
  <si>
    <t>DJAM</t>
  </si>
  <si>
    <t>AMAN DOKTOR</t>
  </si>
  <si>
    <t>THE SHONKU DIARIES - A UNICORNE ADVENTURE</t>
  </si>
  <si>
    <t>MACERA GÜNLÜKLERİ: SİHİRLİ ADAYA YOLCULUK</t>
  </si>
  <si>
    <t>AİLE ARASINDA</t>
  </si>
  <si>
    <t>EV KİRA SEMT BBİZİM</t>
  </si>
  <si>
    <t>EV KİRA SEMT BİZİM</t>
  </si>
  <si>
    <t>CALL ME BY YOUR NAME</t>
  </si>
  <si>
    <t>BENİ ADINLA ÇAĞIR</t>
  </si>
  <si>
    <t>ALEM-İ CİN</t>
  </si>
  <si>
    <t>ANTEP FISTIĞI</t>
  </si>
  <si>
    <t>13A</t>
  </si>
  <si>
    <t>SNOWDEN</t>
  </si>
  <si>
    <t>STRONGER</t>
  </si>
  <si>
    <t>PES ETME</t>
  </si>
  <si>
    <t>ÇATIŞMA</t>
  </si>
  <si>
    <t>ETERNITE</t>
  </si>
  <si>
    <t>SONSUZLUK</t>
  </si>
  <si>
    <t>NOCTURAMA</t>
  </si>
  <si>
    <t>OLDU MU ŞİMDİ?</t>
  </si>
  <si>
    <t>KÖSTEBEKGİLLER: PERİLİ ORMAN</t>
  </si>
  <si>
    <t>THE MOJICONS 2</t>
  </si>
  <si>
    <t>SEVİMLİ EMOJİLER 2</t>
  </si>
  <si>
    <t>MARY SHALLEY</t>
  </si>
  <si>
    <t>LA VILLA</t>
  </si>
  <si>
    <t>DENİZ KIYISINDAKİ EV</t>
  </si>
  <si>
    <t>SKYSCRAPER</t>
  </si>
  <si>
    <t>GÖKDELEN</t>
  </si>
  <si>
    <t>HOTEL TRANSYLVANIA 3: SUMMER VOCATION</t>
  </si>
  <si>
    <t>OTEL TRANSİLVANYA 3: YAZ TATİLİ</t>
  </si>
  <si>
    <t>MARY SHELLEY</t>
  </si>
  <si>
    <t>SIBERIA</t>
  </si>
  <si>
    <t>SİBİRYA</t>
  </si>
  <si>
    <t>THE FIRST PURGE</t>
  </si>
  <si>
    <t>MAMMA MIA! HERE WE GO AGAIN</t>
  </si>
  <si>
    <t>MAMMA MIA: YENİDEN BAŞLIYORUZ</t>
  </si>
  <si>
    <t>İLK ARINMA GECESİ</t>
  </si>
  <si>
    <t>YAŞAR KEMAL EFSANESİ</t>
  </si>
  <si>
    <t>DEEP</t>
  </si>
  <si>
    <t>MADAME</t>
  </si>
  <si>
    <t>DİP DİP: BİR OKYANUS MACERASI</t>
  </si>
  <si>
    <t>DÖRT KÖŞELİ ÜÇGEN</t>
  </si>
  <si>
    <t>MISSION:IMPOSSIBLE FALLOUT</t>
  </si>
  <si>
    <t>MISSION:IMPOSSIBLE YANSIMALAR</t>
  </si>
  <si>
    <t>CANAVAR GİBİ</t>
  </si>
  <si>
    <t>THE DARKEST MINDS</t>
  </si>
  <si>
    <t>KARANLIK ZİHİNLER</t>
  </si>
  <si>
    <t>STATUS UPDATE</t>
  </si>
  <si>
    <t>DURUMUNU GÜNCELLE</t>
  </si>
  <si>
    <t>DOVLATOV</t>
  </si>
  <si>
    <t>RAID DINGUE</t>
  </si>
  <si>
    <t>ÇILGIN BASKIN</t>
  </si>
  <si>
    <t>THE SPY WHO DUMPED ME</t>
  </si>
  <si>
    <t>BENİ SATAN CASUS</t>
  </si>
  <si>
    <t>DERİNLERDEKİ DEHŞET</t>
  </si>
  <si>
    <t>THE MEG</t>
  </si>
  <si>
    <t>KYNODONTAS</t>
  </si>
  <si>
    <t>KÖPEK DİŞİ</t>
  </si>
  <si>
    <t>BENİM ADIM OSSSMAN</t>
  </si>
  <si>
    <t>BAJRANGI BHAIJAAN</t>
  </si>
  <si>
    <t>SEVGİNİN GÜCÜ</t>
  </si>
  <si>
    <t>MİLYONLUK KUŞ</t>
  </si>
  <si>
    <t>MY GUARDIAN ANGEL</t>
  </si>
  <si>
    <t>CİN ÇIKARMASI</t>
  </si>
  <si>
    <t>YARIM İLE YAMALAK</t>
  </si>
  <si>
    <t>SİCCİN 5</t>
  </si>
  <si>
    <t>CROC-BLANC</t>
  </si>
  <si>
    <t>BEYAZ DİŞ</t>
  </si>
  <si>
    <t>THE INCREDIBLES 2</t>
  </si>
  <si>
    <t>İNANILMAZ AİLE 2</t>
  </si>
  <si>
    <t>THE EQUALIZER 2</t>
  </si>
  <si>
    <t>ADALET 2</t>
  </si>
  <si>
    <t>MUG</t>
  </si>
  <si>
    <t>YÜZ</t>
  </si>
  <si>
    <t>İKİ İYİ ÇOCUK</t>
  </si>
  <si>
    <t>I FEEL PRETTY</t>
  </si>
  <si>
    <t>ACAYİP GÜZELİM</t>
  </si>
  <si>
    <t>REVELATOR</t>
  </si>
  <si>
    <t>TANRIDAN GELEN</t>
  </si>
  <si>
    <t>FACİA ÜÇLÜ</t>
  </si>
  <si>
    <t>LITTLE ITALY</t>
  </si>
  <si>
    <t>İTALYAN USULÜ AŞK</t>
  </si>
  <si>
    <t>A PRAYER BEFORE DAWN</t>
  </si>
  <si>
    <t>ŞAFAKTAN ÖNCE</t>
  </si>
  <si>
    <t>GÜRBÜZ: HADİ ALLAHA EMANET</t>
  </si>
  <si>
    <t>DIŞARIDA</t>
  </si>
  <si>
    <t>HE'S OUT THERE</t>
  </si>
  <si>
    <t>KISKANÇ</t>
  </si>
  <si>
    <t>REPRISAL</t>
  </si>
  <si>
    <t>JALOUSE</t>
  </si>
  <si>
    <t>UPGRADE</t>
  </si>
  <si>
    <t>TRANSIT</t>
  </si>
  <si>
    <t>TRANSİT</t>
  </si>
  <si>
    <t>KELOĞLAN</t>
  </si>
  <si>
    <t>KOMPLO</t>
  </si>
  <si>
    <t>BABA NERDESİN KAYBOLDUM</t>
  </si>
  <si>
    <t>BACKSTABBING FOR BEGINNERS</t>
  </si>
  <si>
    <t>WARNER BROS. TURKEY/DERİN FİLM</t>
  </si>
  <si>
    <t>ZİFİR-İ AZAP</t>
  </si>
  <si>
    <t>DIE BIENE MAJA - DIE HONIGSPIELE</t>
  </si>
  <si>
    <t>ARI MAYA 2: BAL OYUNLARI</t>
  </si>
  <si>
    <t>ALPHA</t>
  </si>
  <si>
    <t>ALFA KURT</t>
  </si>
  <si>
    <t>7 - 13 EYLÜL 2018 / 37. VİZYON HAFTASI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</si>
</sst>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.00\ _T_L_-;\-* #,##0.00\ _T_L_-;_-* \-??\ _T_L_-;_-@_-"/>
    <numFmt numFmtId="173" formatCode="_(* #,##0.00_);_(* \(#,##0.00\);_(* \-??_);_(@_)"/>
    <numFmt numFmtId="174" formatCode="d\ mmmm\ yy;@"/>
    <numFmt numFmtId="175" formatCode="_-* #,##0.00&quot; ₺&quot;_-;\-* #,##0.00&quot; ₺&quot;_-;_-* \-??&quot; ₺&quot;_-;_-@_-"/>
    <numFmt numFmtId="176" formatCode="_-* #,##0.00\ _Y_T_L_-;\-* #,##0.00\ _Y_T_L_-;_-* \-??\ _Y_T_L_-;_-@_-"/>
    <numFmt numFmtId="177" formatCode="0\ %"/>
    <numFmt numFmtId="178" formatCode="dd/mm/yyyy"/>
    <numFmt numFmtId="179" formatCode="dd/mm/yy;@"/>
    <numFmt numFmtId="180" formatCode="0\ %\ "/>
    <numFmt numFmtId="181" formatCode="hh:mm:ss\ AM/PM"/>
    <numFmt numFmtId="182" formatCode="_ * #,##0.00_)&quot; TRY&quot;_ ;_ * \(#,##0.00&quot;) TRY&quot;_ ;_ * \-??_)&quot; TRY&quot;_ ;_ @_ "/>
    <numFmt numFmtId="183" formatCode="_-* #,##0.00\ _₺_-;\-* #,##0.00\ _₺_-;_-* \-??\ _₺_-;_-@_-"/>
    <numFmt numFmtId="184" formatCode="dd/mmm"/>
    <numFmt numFmtId="185" formatCode="0.00\ %"/>
    <numFmt numFmtId="186" formatCode="#,##0.00\ \ "/>
    <numFmt numFmtId="187" formatCode="#,##0\ "/>
    <numFmt numFmtId="188" formatCode="#,##0.00\ &quot;TL&quot;"/>
    <numFmt numFmtId="189" formatCode="_ * #,##0.00_)\ &quot;TRY&quot;_ ;_ * \(#,##0.00\)\ &quot;TRY&quot;_ ;_ * &quot;-&quot;??_)\ &quot;TRY&quot;_ ;_ @_ "/>
    <numFmt numFmtId="190" formatCode="#,##0\ \ "/>
    <numFmt numFmtId="191" formatCode="_-* #,##0\ _T_L_-;\-* #,##0\ _T_L_-;_-* &quot;-&quot;??\ _T_L_-;_-@_-"/>
  </numFmts>
  <fonts count="72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30"/>
      <name val="Arial"/>
      <family val="2"/>
    </font>
    <font>
      <sz val="7"/>
      <name val="Verdana"/>
      <family val="2"/>
    </font>
    <font>
      <sz val="5"/>
      <color indexed="9"/>
      <name val="Calibri"/>
      <family val="2"/>
    </font>
    <font>
      <sz val="10"/>
      <color indexed="9"/>
      <name val="Calibri"/>
      <family val="2"/>
    </font>
    <font>
      <sz val="10"/>
      <color indexed="30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sz val="10"/>
      <color indexed="30"/>
      <name val="Arial"/>
      <family val="2"/>
    </font>
    <font>
      <b/>
      <sz val="8"/>
      <color indexed="56"/>
      <name val="Calibri"/>
      <family val="2"/>
    </font>
    <font>
      <b/>
      <sz val="8"/>
      <color indexed="30"/>
      <name val="Corbel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7"/>
      <color indexed="30"/>
      <name val="Calibri"/>
      <family val="2"/>
    </font>
    <font>
      <b/>
      <sz val="7"/>
      <color indexed="40"/>
      <name val="Calibri"/>
      <family val="2"/>
    </font>
    <font>
      <b/>
      <sz val="7"/>
      <color indexed="10"/>
      <name val="Webdings"/>
      <family val="1"/>
    </font>
    <font>
      <sz val="7"/>
      <color indexed="63"/>
      <name val="Calibri"/>
      <family val="2"/>
    </font>
    <font>
      <b/>
      <sz val="7"/>
      <color indexed="23"/>
      <name val="Calibri"/>
      <family val="2"/>
    </font>
    <font>
      <b/>
      <sz val="5"/>
      <name val="Calibri"/>
      <family val="2"/>
    </font>
    <font>
      <sz val="5"/>
      <name val="Calibri"/>
      <family val="2"/>
    </font>
    <font>
      <sz val="7"/>
      <color indexed="30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2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Calibri"/>
      <family val="2"/>
    </font>
    <font>
      <b/>
      <sz val="7"/>
      <color theme="0"/>
      <name val="Calibri"/>
      <family val="2"/>
    </font>
    <font>
      <b/>
      <sz val="7"/>
      <color rgb="FF00B05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183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0" fontId="60" fillId="20" borderId="5" applyNumberFormat="0" applyAlignment="0" applyProtection="0"/>
    <xf numFmtId="0" fontId="3" fillId="0" borderId="0">
      <alignment/>
      <protection/>
    </xf>
    <xf numFmtId="0" fontId="35" fillId="21" borderId="0" applyNumberFormat="0" applyBorder="0" applyAlignment="0" applyProtection="0"/>
    <xf numFmtId="0" fontId="61" fillId="22" borderId="6" applyNumberFormat="0" applyAlignment="0" applyProtection="0"/>
    <xf numFmtId="0" fontId="62" fillId="20" borderId="6" applyNumberFormat="0" applyAlignment="0" applyProtection="0"/>
    <xf numFmtId="0" fontId="63" fillId="23" borderId="7" applyNumberFormat="0" applyAlignment="0" applyProtection="0"/>
    <xf numFmtId="0" fontId="64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25" borderId="0" applyNumberFormat="0" applyBorder="0" applyAlignment="0" applyProtection="0"/>
    <xf numFmtId="17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3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0" fillId="26" borderId="8" applyNumberFormat="0" applyFont="0" applyAlignment="0" applyProtection="0"/>
    <xf numFmtId="0" fontId="66" fillId="27" borderId="0" applyNumberFormat="0" applyBorder="0" applyAlignment="0" applyProtection="0"/>
    <xf numFmtId="0" fontId="4" fillId="28" borderId="9">
      <alignment horizontal="center" vertical="center"/>
      <protection/>
    </xf>
    <xf numFmtId="182" fontId="0" fillId="0" borderId="0" applyFill="0" applyBorder="0" applyAlignment="0" applyProtection="0"/>
    <xf numFmtId="42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0" fontId="67" fillId="0" borderId="10" applyNumberFormat="0" applyFill="0" applyAlignment="0" applyProtection="0"/>
    <xf numFmtId="0" fontId="68" fillId="0" borderId="0" applyNumberForma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6" fontId="0" fillId="0" borderId="0" applyFill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</cellStyleXfs>
  <cellXfs count="142">
    <xf numFmtId="0" fontId="0" fillId="0" borderId="0" xfId="0" applyAlignment="1">
      <alignment/>
    </xf>
    <xf numFmtId="0" fontId="5" fillId="35" borderId="0" xfId="0" applyFont="1" applyFill="1" applyBorder="1" applyAlignment="1" applyProtection="1">
      <alignment horizontal="right" vertical="center"/>
      <protection/>
    </xf>
    <xf numFmtId="178" fontId="6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179" fontId="10" fillId="35" borderId="0" xfId="0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left" vertical="center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4" fontId="11" fillId="35" borderId="0" xfId="0" applyNumberFormat="1" applyFont="1" applyFill="1" applyBorder="1" applyAlignment="1" applyProtection="1">
      <alignment horizontal="center" vertical="center"/>
      <protection/>
    </xf>
    <xf numFmtId="3" fontId="9" fillId="35" borderId="0" xfId="0" applyNumberFormat="1" applyFont="1" applyFill="1" applyBorder="1" applyAlignment="1" applyProtection="1">
      <alignment horizontal="center" vertical="center"/>
      <protection/>
    </xf>
    <xf numFmtId="4" fontId="9" fillId="35" borderId="0" xfId="0" applyNumberFormat="1" applyFont="1" applyFill="1" applyBorder="1" applyAlignment="1" applyProtection="1">
      <alignment horizontal="right" vertical="center"/>
      <protection/>
    </xf>
    <xf numFmtId="3" fontId="9" fillId="35" borderId="0" xfId="0" applyNumberFormat="1" applyFont="1" applyFill="1" applyBorder="1" applyAlignment="1" applyProtection="1">
      <alignment horizontal="right" vertical="center"/>
      <protection/>
    </xf>
    <xf numFmtId="4" fontId="10" fillId="35" borderId="0" xfId="0" applyNumberFormat="1" applyFont="1" applyFill="1" applyBorder="1" applyAlignment="1" applyProtection="1">
      <alignment horizontal="right" vertical="center"/>
      <protection/>
    </xf>
    <xf numFmtId="3" fontId="10" fillId="35" borderId="0" xfId="0" applyNumberFormat="1" applyFont="1" applyFill="1" applyBorder="1" applyAlignment="1" applyProtection="1">
      <alignment horizontal="right" vertical="center"/>
      <protection/>
    </xf>
    <xf numFmtId="4" fontId="12" fillId="35" borderId="0" xfId="0" applyNumberFormat="1" applyFont="1" applyFill="1" applyBorder="1" applyAlignment="1" applyProtection="1">
      <alignment horizontal="right" vertical="center"/>
      <protection/>
    </xf>
    <xf numFmtId="0" fontId="10" fillId="35" borderId="0" xfId="0" applyFont="1" applyFill="1" applyBorder="1" applyAlignment="1" applyProtection="1">
      <alignment horizontal="right" vertical="center"/>
      <protection/>
    </xf>
    <xf numFmtId="0" fontId="9" fillId="35" borderId="0" xfId="0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right"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/>
      <protection locked="0"/>
    </xf>
    <xf numFmtId="0" fontId="14" fillId="35" borderId="0" xfId="0" applyFont="1" applyFill="1" applyAlignment="1">
      <alignment vertical="center"/>
    </xf>
    <xf numFmtId="179" fontId="14" fillId="35" borderId="0" xfId="0" applyNumberFormat="1" applyFont="1" applyFill="1" applyAlignment="1">
      <alignment horizontal="center" vertical="center"/>
    </xf>
    <xf numFmtId="0" fontId="14" fillId="35" borderId="0" xfId="0" applyFont="1" applyFill="1" applyAlignment="1">
      <alignment horizontal="center" vertical="center"/>
    </xf>
    <xf numFmtId="0" fontId="15" fillId="35" borderId="0" xfId="0" applyFont="1" applyFill="1" applyAlignment="1">
      <alignment horizontal="center" vertical="center"/>
    </xf>
    <xf numFmtId="0" fontId="17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Alignment="1">
      <alignment vertical="center"/>
    </xf>
    <xf numFmtId="0" fontId="0" fillId="35" borderId="0" xfId="0" applyNumberFormat="1" applyFont="1" applyFill="1" applyAlignment="1">
      <alignment vertical="center"/>
    </xf>
    <xf numFmtId="179" fontId="0" fillId="35" borderId="0" xfId="0" applyNumberFormat="1" applyFont="1" applyFill="1" applyAlignment="1">
      <alignment horizontal="center" vertical="center"/>
    </xf>
    <xf numFmtId="0" fontId="0" fillId="35" borderId="0" xfId="0" applyNumberFormat="1" applyFont="1" applyFill="1" applyAlignment="1">
      <alignment horizontal="center" vertical="center"/>
    </xf>
    <xf numFmtId="0" fontId="19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20" fillId="35" borderId="11" xfId="0" applyNumberFormat="1" applyFont="1" applyFill="1" applyBorder="1" applyAlignment="1" applyProtection="1">
      <alignment horizontal="center" vertical="center"/>
      <protection locked="0"/>
    </xf>
    <xf numFmtId="0" fontId="17" fillId="35" borderId="0" xfId="0" applyFont="1" applyFill="1" applyBorder="1" applyAlignment="1" applyProtection="1">
      <alignment horizontal="left" vertical="center"/>
      <protection locked="0"/>
    </xf>
    <xf numFmtId="179" fontId="17" fillId="35" borderId="0" xfId="0" applyNumberFormat="1" applyFont="1" applyFill="1" applyBorder="1" applyAlignment="1" applyProtection="1">
      <alignment horizontal="center" vertical="center"/>
      <protection locked="0"/>
    </xf>
    <xf numFmtId="0" fontId="17" fillId="35" borderId="0" xfId="0" applyFont="1" applyFill="1" applyBorder="1" applyAlignment="1" applyProtection="1">
      <alignment horizontal="center" vertical="center"/>
      <protection locked="0"/>
    </xf>
    <xf numFmtId="0" fontId="21" fillId="35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22" fillId="36" borderId="12" xfId="0" applyNumberFormat="1" applyFont="1" applyFill="1" applyBorder="1" applyAlignment="1" applyProtection="1">
      <alignment horizontal="center" wrapText="1"/>
      <protection locked="0"/>
    </xf>
    <xf numFmtId="172" fontId="23" fillId="36" borderId="12" xfId="44" applyFont="1" applyFill="1" applyBorder="1" applyAlignment="1" applyProtection="1">
      <alignment horizontal="center"/>
      <protection locked="0"/>
    </xf>
    <xf numFmtId="0" fontId="13" fillId="36" borderId="12" xfId="0" applyNumberFormat="1" applyFont="1" applyFill="1" applyBorder="1" applyAlignment="1">
      <alignment horizontal="center" textRotation="90"/>
    </xf>
    <xf numFmtId="179" fontId="23" fillId="36" borderId="12" xfId="0" applyNumberFormat="1" applyFont="1" applyFill="1" applyBorder="1" applyAlignment="1" applyProtection="1">
      <alignment horizontal="center"/>
      <protection locked="0"/>
    </xf>
    <xf numFmtId="0" fontId="23" fillId="36" borderId="12" xfId="0" applyFont="1" applyFill="1" applyBorder="1" applyAlignment="1" applyProtection="1">
      <alignment horizontal="center"/>
      <protection locked="0"/>
    </xf>
    <xf numFmtId="0" fontId="25" fillId="36" borderId="12" xfId="0" applyFont="1" applyFill="1" applyBorder="1" applyAlignment="1" applyProtection="1">
      <alignment horizontal="center"/>
      <protection locked="0"/>
    </xf>
    <xf numFmtId="0" fontId="22" fillId="35" borderId="0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/>
      <protection/>
    </xf>
    <xf numFmtId="2" fontId="22" fillId="36" borderId="13" xfId="0" applyNumberFormat="1" applyFont="1" applyFill="1" applyBorder="1" applyAlignment="1" applyProtection="1">
      <alignment horizontal="center" vertical="center"/>
      <protection/>
    </xf>
    <xf numFmtId="172" fontId="23" fillId="36" borderId="13" xfId="44" applyFont="1" applyFill="1" applyBorder="1" applyAlignment="1" applyProtection="1">
      <alignment horizontal="center" vertical="center"/>
      <protection/>
    </xf>
    <xf numFmtId="0" fontId="24" fillId="36" borderId="13" xfId="0" applyNumberFormat="1" applyFont="1" applyFill="1" applyBorder="1" applyAlignment="1" applyProtection="1">
      <alignment horizontal="center" vertical="center" textRotation="90"/>
      <protection locked="0"/>
    </xf>
    <xf numFmtId="179" fontId="23" fillId="36" borderId="13" xfId="0" applyNumberFormat="1" applyFont="1" applyFill="1" applyBorder="1" applyAlignment="1" applyProtection="1">
      <alignment horizontal="center" vertical="center" textRotation="90"/>
      <protection/>
    </xf>
    <xf numFmtId="0" fontId="23" fillId="36" borderId="13" xfId="0" applyFont="1" applyFill="1" applyBorder="1" applyAlignment="1" applyProtection="1">
      <alignment horizontal="center" vertical="center"/>
      <protection/>
    </xf>
    <xf numFmtId="0" fontId="23" fillId="36" borderId="13" xfId="0" applyNumberFormat="1" applyFont="1" applyFill="1" applyBorder="1" applyAlignment="1" applyProtection="1">
      <alignment horizontal="center" vertical="center" textRotation="90"/>
      <protection locked="0"/>
    </xf>
    <xf numFmtId="0" fontId="26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23" fillId="36" borderId="13" xfId="0" applyNumberFormat="1" applyFont="1" applyFill="1" applyBorder="1" applyAlignment="1" applyProtection="1">
      <alignment horizontal="center" vertical="center" wrapText="1"/>
      <protection/>
    </xf>
    <xf numFmtId="3" fontId="23" fillId="36" borderId="13" xfId="0" applyNumberFormat="1" applyFont="1" applyFill="1" applyBorder="1" applyAlignment="1" applyProtection="1">
      <alignment horizontal="center" vertical="center" wrapText="1"/>
      <protection/>
    </xf>
    <xf numFmtId="3" fontId="23" fillId="36" borderId="13" xfId="0" applyNumberFormat="1" applyFont="1" applyFill="1" applyBorder="1" applyAlignment="1" applyProtection="1">
      <alignment horizontal="center" vertical="center" textRotation="90" wrapText="1"/>
      <protection/>
    </xf>
    <xf numFmtId="3" fontId="23" fillId="36" borderId="12" xfId="0" applyNumberFormat="1" applyFont="1" applyFill="1" applyBorder="1" applyAlignment="1" applyProtection="1">
      <alignment horizontal="center" vertical="center" textRotation="90" wrapText="1"/>
      <protection/>
    </xf>
    <xf numFmtId="0" fontId="22" fillId="35" borderId="0" xfId="0" applyFont="1" applyFill="1" applyBorder="1" applyAlignment="1" applyProtection="1">
      <alignment horizontal="center"/>
      <protection/>
    </xf>
    <xf numFmtId="1" fontId="5" fillId="35" borderId="0" xfId="0" applyNumberFormat="1" applyFont="1" applyFill="1" applyBorder="1" applyAlignment="1" applyProtection="1">
      <alignment horizontal="right" vertical="center"/>
      <protection/>
    </xf>
    <xf numFmtId="2" fontId="28" fillId="35" borderId="14" xfId="0" applyNumberFormat="1" applyFont="1" applyFill="1" applyBorder="1" applyAlignment="1" applyProtection="1">
      <alignment horizontal="center" vertical="center"/>
      <protection/>
    </xf>
    <xf numFmtId="181" fontId="29" fillId="0" borderId="14" xfId="0" applyNumberFormat="1" applyFont="1" applyFill="1" applyBorder="1" applyAlignment="1">
      <alignment vertical="center"/>
    </xf>
    <xf numFmtId="0" fontId="30" fillId="0" borderId="14" xfId="0" applyNumberFormat="1" applyFont="1" applyFill="1" applyBorder="1" applyAlignment="1" applyProtection="1">
      <alignment horizontal="center" vertical="center"/>
      <protection/>
    </xf>
    <xf numFmtId="181" fontId="6" fillId="0" borderId="14" xfId="0" applyNumberFormat="1" applyFont="1" applyFill="1" applyBorder="1" applyAlignment="1">
      <alignment vertical="center"/>
    </xf>
    <xf numFmtId="179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/>
    </xf>
    <xf numFmtId="4" fontId="25" fillId="0" borderId="14" xfId="44" applyNumberFormat="1" applyFont="1" applyFill="1" applyBorder="1" applyAlignment="1" applyProtection="1">
      <alignment horizontal="right" vertical="center"/>
      <protection locked="0"/>
    </xf>
    <xf numFmtId="3" fontId="25" fillId="0" borderId="14" xfId="44" applyNumberFormat="1" applyFont="1" applyFill="1" applyBorder="1" applyAlignment="1" applyProtection="1">
      <alignment horizontal="right" vertical="center"/>
      <protection locked="0"/>
    </xf>
    <xf numFmtId="3" fontId="6" fillId="0" borderId="14" xfId="131" applyNumberFormat="1" applyFont="1" applyFill="1" applyBorder="1" applyAlignment="1" applyProtection="1">
      <alignment horizontal="right" vertical="center"/>
      <protection/>
    </xf>
    <xf numFmtId="2" fontId="6" fillId="0" borderId="14" xfId="131" applyNumberFormat="1" applyFont="1" applyFill="1" applyBorder="1" applyAlignment="1" applyProtection="1">
      <alignment horizontal="right" vertical="center"/>
      <protection/>
    </xf>
    <xf numFmtId="4" fontId="33" fillId="0" borderId="14" xfId="44" applyNumberFormat="1" applyFont="1" applyFill="1" applyBorder="1" applyAlignment="1" applyProtection="1">
      <alignment horizontal="right" vertical="center"/>
      <protection locked="0"/>
    </xf>
    <xf numFmtId="3" fontId="33" fillId="0" borderId="14" xfId="44" applyNumberFormat="1" applyFont="1" applyFill="1" applyBorder="1" applyAlignment="1" applyProtection="1">
      <alignment horizontal="right" vertical="center"/>
      <protection locked="0"/>
    </xf>
    <xf numFmtId="177" fontId="6" fillId="0" borderId="14" xfId="133" applyNumberFormat="1" applyFont="1" applyFill="1" applyBorder="1" applyAlignment="1" applyProtection="1">
      <alignment horizontal="right" vertical="center"/>
      <protection/>
    </xf>
    <xf numFmtId="2" fontId="6" fillId="0" borderId="14" xfId="0" applyNumberFormat="1" applyFont="1" applyFill="1" applyBorder="1" applyAlignment="1" applyProtection="1">
      <alignment horizontal="right" vertical="center"/>
      <protection/>
    </xf>
    <xf numFmtId="179" fontId="6" fillId="0" borderId="14" xfId="0" applyNumberFormat="1" applyFont="1" applyFill="1" applyBorder="1" applyAlignment="1" applyProtection="1">
      <alignment horizontal="center" vertical="center"/>
      <protection/>
    </xf>
    <xf numFmtId="0" fontId="34" fillId="35" borderId="0" xfId="0" applyFont="1" applyFill="1" applyBorder="1" applyAlignment="1" applyProtection="1">
      <alignment horizontal="left" vertical="center"/>
      <protection/>
    </xf>
    <xf numFmtId="3" fontId="34" fillId="35" borderId="0" xfId="0" applyNumberFormat="1" applyFont="1" applyFill="1" applyBorder="1" applyAlignment="1" applyProtection="1">
      <alignment horizontal="left" vertical="center"/>
      <protection/>
    </xf>
    <xf numFmtId="2" fontId="6" fillId="37" borderId="14" xfId="0" applyNumberFormat="1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vertical="center"/>
    </xf>
    <xf numFmtId="0" fontId="30" fillId="0" borderId="14" xfId="0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 locked="0"/>
    </xf>
    <xf numFmtId="179" fontId="6" fillId="0" borderId="14" xfId="0" applyNumberFormat="1" applyFont="1" applyFill="1" applyBorder="1" applyAlignment="1" applyProtection="1">
      <alignment horizontal="center" vertical="center"/>
      <protection locked="0"/>
    </xf>
    <xf numFmtId="1" fontId="6" fillId="0" borderId="14" xfId="0" applyNumberFormat="1" applyFont="1" applyFill="1" applyBorder="1" applyAlignment="1">
      <alignment horizontal="center" vertical="center"/>
    </xf>
    <xf numFmtId="4" fontId="25" fillId="0" borderId="14" xfId="46" applyNumberFormat="1" applyFont="1" applyFill="1" applyBorder="1" applyAlignment="1" applyProtection="1">
      <alignment horizontal="right" vertical="center"/>
      <protection locked="0"/>
    </xf>
    <xf numFmtId="3" fontId="25" fillId="0" borderId="14" xfId="46" applyNumberFormat="1" applyFont="1" applyFill="1" applyBorder="1" applyAlignment="1" applyProtection="1">
      <alignment horizontal="right" vertical="center"/>
      <protection locked="0"/>
    </xf>
    <xf numFmtId="178" fontId="6" fillId="35" borderId="14" xfId="0" applyNumberFormat="1" applyFont="1" applyFill="1" applyBorder="1" applyAlignment="1" applyProtection="1">
      <alignment horizontal="center" vertical="center"/>
      <protection/>
    </xf>
    <xf numFmtId="181" fontId="31" fillId="0" borderId="14" xfId="0" applyNumberFormat="1" applyFont="1" applyFill="1" applyBorder="1" applyAlignment="1">
      <alignment horizontal="center" vertical="center"/>
    </xf>
    <xf numFmtId="4" fontId="25" fillId="0" borderId="14" xfId="65" applyNumberFormat="1" applyFont="1" applyFill="1" applyBorder="1" applyAlignment="1" applyProtection="1">
      <alignment horizontal="right" vertical="center"/>
      <protection/>
    </xf>
    <xf numFmtId="3" fontId="25" fillId="0" borderId="14" xfId="65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32" fillId="0" borderId="14" xfId="0" applyFont="1" applyFill="1" applyBorder="1" applyAlignment="1" applyProtection="1">
      <alignment horizontal="center" vertical="center"/>
      <protection locked="0"/>
    </xf>
    <xf numFmtId="4" fontId="25" fillId="0" borderId="14" xfId="45" applyNumberFormat="1" applyFont="1" applyFill="1" applyBorder="1" applyAlignment="1" applyProtection="1">
      <alignment horizontal="right" vertical="center"/>
      <protection locked="0"/>
    </xf>
    <xf numFmtId="3" fontId="25" fillId="0" borderId="14" xfId="45" applyNumberFormat="1" applyFont="1" applyFill="1" applyBorder="1" applyAlignment="1" applyProtection="1">
      <alignment horizontal="right" vertical="center"/>
      <protection locked="0"/>
    </xf>
    <xf numFmtId="49" fontId="29" fillId="0" borderId="14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vertical="center"/>
    </xf>
    <xf numFmtId="4" fontId="25" fillId="0" borderId="14" xfId="0" applyNumberFormat="1" applyFont="1" applyFill="1" applyBorder="1" applyAlignment="1">
      <alignment horizontal="right" vertical="center"/>
    </xf>
    <xf numFmtId="3" fontId="25" fillId="0" borderId="14" xfId="0" applyNumberFormat="1" applyFont="1" applyFill="1" applyBorder="1" applyAlignment="1">
      <alignment horizontal="right" vertical="center"/>
    </xf>
    <xf numFmtId="4" fontId="33" fillId="0" borderId="14" xfId="0" applyNumberFormat="1" applyFont="1" applyFill="1" applyBorder="1" applyAlignment="1">
      <alignment horizontal="right" vertical="center"/>
    </xf>
    <xf numFmtId="3" fontId="33" fillId="0" borderId="14" xfId="0" applyNumberFormat="1" applyFont="1" applyFill="1" applyBorder="1" applyAlignment="1">
      <alignment horizontal="right" vertical="center"/>
    </xf>
    <xf numFmtId="0" fontId="28" fillId="35" borderId="14" xfId="0" applyFont="1" applyFill="1" applyBorder="1" applyAlignment="1">
      <alignment horizontal="center" vertical="center"/>
    </xf>
    <xf numFmtId="0" fontId="6" fillId="0" borderId="14" xfId="81" applyFont="1" applyFill="1" applyBorder="1" applyAlignment="1" applyProtection="1">
      <alignment horizontal="center" vertical="center"/>
      <protection locked="0"/>
    </xf>
    <xf numFmtId="0" fontId="32" fillId="0" borderId="14" xfId="81" applyFont="1" applyFill="1" applyBorder="1" applyAlignment="1" applyProtection="1">
      <alignment horizontal="center" vertical="center"/>
      <protection locked="0"/>
    </xf>
    <xf numFmtId="4" fontId="25" fillId="0" borderId="14" xfId="121" applyNumberFormat="1" applyFont="1" applyFill="1" applyBorder="1" applyAlignment="1" applyProtection="1">
      <alignment horizontal="right" vertical="center"/>
      <protection locked="0"/>
    </xf>
    <xf numFmtId="3" fontId="25" fillId="0" borderId="14" xfId="121" applyNumberFormat="1" applyFont="1" applyFill="1" applyBorder="1" applyAlignment="1" applyProtection="1">
      <alignment horizontal="right" vertical="center"/>
      <protection locked="0"/>
    </xf>
    <xf numFmtId="3" fontId="33" fillId="0" borderId="14" xfId="46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32" fillId="0" borderId="14" xfId="0" applyFont="1" applyFill="1" applyBorder="1" applyAlignment="1" applyProtection="1">
      <alignment horizontal="center" vertical="center" shrinkToFit="1"/>
      <protection/>
    </xf>
    <xf numFmtId="4" fontId="25" fillId="0" borderId="14" xfId="45" applyNumberFormat="1" applyFont="1" applyFill="1" applyBorder="1" applyAlignment="1" applyProtection="1">
      <alignment horizontal="right" vertical="center" shrinkToFit="1"/>
      <protection/>
    </xf>
    <xf numFmtId="3" fontId="25" fillId="0" borderId="14" xfId="45" applyNumberFormat="1" applyFont="1" applyFill="1" applyBorder="1" applyAlignment="1" applyProtection="1">
      <alignment horizontal="right" vertical="center" shrinkToFit="1"/>
      <protection/>
    </xf>
    <xf numFmtId="4" fontId="25" fillId="0" borderId="14" xfId="0" applyNumberFormat="1" applyFont="1" applyFill="1" applyBorder="1" applyAlignment="1" applyProtection="1">
      <alignment horizontal="right" vertical="center" shrinkToFit="1"/>
      <protection/>
    </xf>
    <xf numFmtId="3" fontId="25" fillId="0" borderId="14" xfId="45" applyNumberFormat="1" applyFont="1" applyFill="1" applyBorder="1" applyAlignment="1" applyProtection="1">
      <alignment horizontal="right" vertical="center" shrinkToFit="1"/>
      <protection locked="0"/>
    </xf>
    <xf numFmtId="4" fontId="25" fillId="0" borderId="14" xfId="64" applyNumberFormat="1" applyFont="1" applyFill="1" applyBorder="1" applyAlignment="1">
      <alignment horizontal="right" vertical="center" shrinkToFit="1"/>
      <protection/>
    </xf>
    <xf numFmtId="3" fontId="25" fillId="0" borderId="14" xfId="64" applyNumberFormat="1" applyFont="1" applyFill="1" applyBorder="1" applyAlignment="1">
      <alignment horizontal="right" vertical="center" shrinkToFit="1"/>
      <protection/>
    </xf>
    <xf numFmtId="4" fontId="25" fillId="0" borderId="14" xfId="45" applyNumberFormat="1" applyFont="1" applyFill="1" applyBorder="1" applyAlignment="1" applyProtection="1">
      <alignment horizontal="right" vertical="center" shrinkToFit="1"/>
      <protection locked="0"/>
    </xf>
    <xf numFmtId="0" fontId="6" fillId="0" borderId="14" xfId="92" applyFont="1" applyFill="1" applyBorder="1" applyAlignment="1">
      <alignment horizontal="center" vertical="center" shrinkToFit="1"/>
      <protection/>
    </xf>
    <xf numFmtId="0" fontId="32" fillId="0" borderId="14" xfId="92" applyFont="1" applyFill="1" applyBorder="1" applyAlignment="1">
      <alignment horizontal="center" vertical="center" shrinkToFit="1"/>
      <protection/>
    </xf>
    <xf numFmtId="4" fontId="69" fillId="0" borderId="14" xfId="46" applyNumberFormat="1" applyFont="1" applyFill="1" applyBorder="1" applyAlignment="1" applyProtection="1">
      <alignment horizontal="right" vertical="center"/>
      <protection locked="0"/>
    </xf>
    <xf numFmtId="3" fontId="69" fillId="0" borderId="14" xfId="46" applyNumberFormat="1" applyFont="1" applyFill="1" applyBorder="1" applyAlignment="1" applyProtection="1">
      <alignment horizontal="right" vertical="center"/>
      <protection locked="0"/>
    </xf>
    <xf numFmtId="4" fontId="69" fillId="0" borderId="14" xfId="65" applyNumberFormat="1" applyFont="1" applyFill="1" applyBorder="1" applyAlignment="1" applyProtection="1">
      <alignment horizontal="right" vertical="center"/>
      <protection/>
    </xf>
    <xf numFmtId="3" fontId="69" fillId="0" borderId="14" xfId="65" applyNumberFormat="1" applyFont="1" applyFill="1" applyBorder="1" applyAlignment="1" applyProtection="1">
      <alignment horizontal="right" vertical="center"/>
      <protection/>
    </xf>
    <xf numFmtId="4" fontId="69" fillId="0" borderId="14" xfId="44" applyNumberFormat="1" applyFont="1" applyFill="1" applyBorder="1" applyAlignment="1" applyProtection="1">
      <alignment horizontal="right" vertical="center"/>
      <protection locked="0"/>
    </xf>
    <xf numFmtId="3" fontId="69" fillId="0" borderId="14" xfId="44" applyNumberFormat="1" applyFont="1" applyFill="1" applyBorder="1" applyAlignment="1" applyProtection="1">
      <alignment horizontal="right" vertical="center"/>
      <protection locked="0"/>
    </xf>
    <xf numFmtId="4" fontId="69" fillId="0" borderId="14" xfId="0" applyNumberFormat="1" applyFont="1" applyFill="1" applyBorder="1" applyAlignment="1" applyProtection="1">
      <alignment horizontal="right" vertical="center" shrinkToFit="1"/>
      <protection/>
    </xf>
    <xf numFmtId="3" fontId="69" fillId="0" borderId="14" xfId="45" applyNumberFormat="1" applyFont="1" applyFill="1" applyBorder="1" applyAlignment="1" applyProtection="1">
      <alignment horizontal="right" vertical="center" shrinkToFit="1"/>
      <protection locked="0"/>
    </xf>
    <xf numFmtId="0" fontId="36" fillId="35" borderId="0" xfId="0" applyFont="1" applyFill="1" applyAlignment="1">
      <alignment horizontal="center" vertical="center"/>
    </xf>
    <xf numFmtId="0" fontId="33" fillId="36" borderId="12" xfId="0" applyFont="1" applyFill="1" applyBorder="1" applyAlignment="1" applyProtection="1">
      <alignment horizontal="center"/>
      <protection locked="0"/>
    </xf>
    <xf numFmtId="0" fontId="70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71" fillId="0" borderId="14" xfId="45" applyNumberFormat="1" applyFont="1" applyFill="1" applyBorder="1" applyAlignment="1" applyProtection="1">
      <alignment horizontal="right" vertical="center"/>
      <protection locked="0"/>
    </xf>
    <xf numFmtId="3" fontId="71" fillId="0" borderId="14" xfId="45" applyNumberFormat="1" applyFont="1" applyFill="1" applyBorder="1" applyAlignment="1" applyProtection="1">
      <alignment horizontal="right" vertical="center"/>
      <protection locked="0"/>
    </xf>
    <xf numFmtId="4" fontId="71" fillId="0" borderId="14" xfId="78" applyNumberFormat="1" applyFont="1" applyFill="1" applyBorder="1" applyAlignment="1" applyProtection="1">
      <alignment horizontal="right" vertical="center" wrapText="1"/>
      <protection/>
    </xf>
    <xf numFmtId="3" fontId="71" fillId="0" borderId="14" xfId="78" applyNumberFormat="1" applyFont="1" applyFill="1" applyBorder="1" applyAlignment="1" applyProtection="1">
      <alignment horizontal="right" vertical="center" wrapText="1"/>
      <protection/>
    </xf>
    <xf numFmtId="0" fontId="23" fillId="36" borderId="12" xfId="0" applyFon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3" fontId="16" fillId="35" borderId="11" xfId="0" applyNumberFormat="1" applyFont="1" applyFill="1" applyBorder="1" applyAlignment="1" applyProtection="1">
      <alignment horizontal="right" vertical="center" wrapText="1"/>
      <protection locked="0"/>
    </xf>
    <xf numFmtId="2" fontId="18" fillId="35" borderId="0" xfId="70" applyNumberFormat="1" applyFont="1" applyFill="1" applyBorder="1" applyAlignment="1" applyProtection="1">
      <alignment horizontal="center" vertical="center" wrapText="1"/>
      <protection locked="0"/>
    </xf>
    <xf numFmtId="0" fontId="20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36" borderId="15" xfId="0" applyFont="1" applyFill="1" applyBorder="1" applyAlignment="1">
      <alignment horizontal="center" vertical="center" wrapText="1"/>
    </xf>
    <xf numFmtId="0" fontId="23" fillId="36" borderId="16" xfId="0" applyFont="1" applyFill="1" applyBorder="1" applyAlignment="1">
      <alignment horizontal="center" vertical="center" wrapText="1"/>
    </xf>
    <xf numFmtId="0" fontId="23" fillId="36" borderId="17" xfId="0" applyFont="1" applyFill="1" applyBorder="1" applyAlignment="1">
      <alignment horizontal="center" vertical="center" wrapText="1"/>
    </xf>
    <xf numFmtId="0" fontId="23" fillId="36" borderId="18" xfId="0" applyFont="1" applyFill="1" applyBorder="1" applyAlignment="1">
      <alignment horizontal="center" vertical="center" wrapText="1"/>
    </xf>
  </cellXfs>
  <cellStyles count="130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3" xfId="47"/>
    <cellStyle name="Binlik Ayracı 2 3 2" xfId="48"/>
    <cellStyle name="Binlik Ayracı 2 4" xfId="49"/>
    <cellStyle name="Binlik Ayracı 3" xfId="50"/>
    <cellStyle name="Binlik Ayracı 4" xfId="51"/>
    <cellStyle name="Binlik Ayracı 4 2" xfId="52"/>
    <cellStyle name="Binlik Ayracı 5" xfId="53"/>
    <cellStyle name="Binlik Ayracı 6" xfId="54"/>
    <cellStyle name="Binlik Ayracı 6 2" xfId="55"/>
    <cellStyle name="Binlik Ayracı 7" xfId="56"/>
    <cellStyle name="Binlik Ayracı 7 2" xfId="57"/>
    <cellStyle name="Comma 2" xfId="58"/>
    <cellStyle name="Comma 2 2" xfId="59"/>
    <cellStyle name="Comma 2 3" xfId="60"/>
    <cellStyle name="Comma 2 3 2" xfId="61"/>
    <cellStyle name="Comma 4" xfId="62"/>
    <cellStyle name="Çıkış" xfId="63"/>
    <cellStyle name="Excel Built-in Normal" xfId="64"/>
    <cellStyle name="Excel_BuiltIn_İyi 1" xfId="65"/>
    <cellStyle name="Giriş" xfId="66"/>
    <cellStyle name="Hesaplama" xfId="67"/>
    <cellStyle name="İşaretli Hücre" xfId="68"/>
    <cellStyle name="İyi" xfId="69"/>
    <cellStyle name="Hyperlink" xfId="70"/>
    <cellStyle name="Köprü 2" xfId="71"/>
    <cellStyle name="Kötü" xfId="72"/>
    <cellStyle name="Normal 10" xfId="73"/>
    <cellStyle name="Normal 11" xfId="74"/>
    <cellStyle name="Normal 11 2" xfId="75"/>
    <cellStyle name="Normal 12" xfId="76"/>
    <cellStyle name="Normal 12 2" xfId="77"/>
    <cellStyle name="Normal 2" xfId="78"/>
    <cellStyle name="Normal 2 10 10" xfId="79"/>
    <cellStyle name="Normal 2 10 10 2" xfId="80"/>
    <cellStyle name="Normal 2 2" xfId="81"/>
    <cellStyle name="Normal 2 2 2" xfId="82"/>
    <cellStyle name="Normal 2 2 2 2" xfId="83"/>
    <cellStyle name="Normal 2 2 3" xfId="84"/>
    <cellStyle name="Normal 2 2 4" xfId="85"/>
    <cellStyle name="Normal 2 2 5" xfId="86"/>
    <cellStyle name="Normal 2 2 5 2" xfId="87"/>
    <cellStyle name="Normal 2 3" xfId="88"/>
    <cellStyle name="Normal 2 4" xfId="89"/>
    <cellStyle name="Normal 2 5" xfId="90"/>
    <cellStyle name="Normal 2 5 2" xfId="91"/>
    <cellStyle name="Normal 3" xfId="92"/>
    <cellStyle name="Normal 3 2" xfId="93"/>
    <cellStyle name="Normal 4" xfId="94"/>
    <cellStyle name="Normal 4 2" xfId="95"/>
    <cellStyle name="Normal 5" xfId="96"/>
    <cellStyle name="Normal 5 2" xfId="97"/>
    <cellStyle name="Normal 5 2 2" xfId="98"/>
    <cellStyle name="Normal 5 3" xfId="99"/>
    <cellStyle name="Normal 5 4" xfId="100"/>
    <cellStyle name="Normal 5 5" xfId="101"/>
    <cellStyle name="Normal 6" xfId="102"/>
    <cellStyle name="Normal 6 2" xfId="103"/>
    <cellStyle name="Normal 6 3" xfId="104"/>
    <cellStyle name="Normal 6 4" xfId="105"/>
    <cellStyle name="Normal 7" xfId="106"/>
    <cellStyle name="Normal 7 2" xfId="107"/>
    <cellStyle name="Normal 8" xfId="108"/>
    <cellStyle name="Normal 9" xfId="109"/>
    <cellStyle name="Not" xfId="110"/>
    <cellStyle name="Nötr" xfId="111"/>
    <cellStyle name="Onaylı" xfId="112"/>
    <cellStyle name="Currency" xfId="113"/>
    <cellStyle name="Currency [0]" xfId="114"/>
    <cellStyle name="ParaBirimi 2" xfId="115"/>
    <cellStyle name="ParaBirimi 3" xfId="116"/>
    <cellStyle name="Toplam" xfId="117"/>
    <cellStyle name="Uyarı Metni" xfId="118"/>
    <cellStyle name="Virgül 10" xfId="119"/>
    <cellStyle name="Virgül 2" xfId="120"/>
    <cellStyle name="Virgül 2 2" xfId="121"/>
    <cellStyle name="Virgül 3" xfId="122"/>
    <cellStyle name="Virgül 3 2" xfId="123"/>
    <cellStyle name="Virgül 4" xfId="124"/>
    <cellStyle name="Vurgu1" xfId="125"/>
    <cellStyle name="Vurgu2" xfId="126"/>
    <cellStyle name="Vurgu3" xfId="127"/>
    <cellStyle name="Vurgu4" xfId="128"/>
    <cellStyle name="Vurgu5" xfId="129"/>
    <cellStyle name="Vurgu6" xfId="130"/>
    <cellStyle name="Percent" xfId="131"/>
    <cellStyle name="Yüzde 2" xfId="132"/>
    <cellStyle name="Yüzde 2 2" xfId="133"/>
    <cellStyle name="Yüzde 2 3" xfId="134"/>
    <cellStyle name="Yüzde 2 4" xfId="135"/>
    <cellStyle name="Yüzde 2 4 2" xfId="136"/>
    <cellStyle name="Yüzde 3" xfId="137"/>
    <cellStyle name="Yüzde 4" xfId="138"/>
    <cellStyle name="Yüzde 5" xfId="139"/>
    <cellStyle name="Yüzde 6" xfId="140"/>
    <cellStyle name="Yüzde 6 2" xfId="141"/>
    <cellStyle name="Yüzde 7" xfId="142"/>
    <cellStyle name="Yüzde 7 2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2"/>
  <sheetViews>
    <sheetView tabSelected="1" zoomScalePageLayoutView="0" workbookViewId="0" topLeftCell="A1">
      <pane xSplit="3" ySplit="5" topLeftCell="L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4.57421875" defaultRowHeight="12.75"/>
  <cols>
    <col min="1" max="1" width="2.7109375" style="1" bestFit="1" customWidth="1"/>
    <col min="2" max="2" width="3.28125" style="2" bestFit="1" customWidth="1"/>
    <col min="3" max="3" width="27.28125" style="3" bestFit="1" customWidth="1"/>
    <col min="4" max="4" width="4.00390625" style="4" bestFit="1" customWidth="1"/>
    <col min="5" max="5" width="27.28125" style="6" bestFit="1" customWidth="1"/>
    <col min="6" max="6" width="5.8515625" style="7" bestFit="1" customWidth="1"/>
    <col min="7" max="7" width="20.28125" style="8" bestFit="1" customWidth="1"/>
    <col min="8" max="9" width="3.140625" style="9" bestFit="1" customWidth="1"/>
    <col min="10" max="10" width="3.140625" style="10" bestFit="1" customWidth="1"/>
    <col min="11" max="11" width="2.57421875" style="11" bestFit="1" customWidth="1"/>
    <col min="12" max="12" width="8.28125" style="14" bestFit="1" customWidth="1"/>
    <col min="13" max="13" width="5.57421875" style="15" bestFit="1" customWidth="1"/>
    <col min="14" max="14" width="4.28125" style="13" bestFit="1" customWidth="1"/>
    <col min="15" max="15" width="4.28125" style="12" bestFit="1" customWidth="1"/>
    <col min="16" max="16" width="8.28125" style="12" bestFit="1" customWidth="1"/>
    <col min="17" max="17" width="5.57421875" style="12" bestFit="1" customWidth="1"/>
    <col min="18" max="19" width="5.00390625" style="13" bestFit="1" customWidth="1"/>
    <col min="20" max="20" width="9.00390625" style="14" bestFit="1" customWidth="1"/>
    <col min="21" max="21" width="6.57421875" style="17" bestFit="1" customWidth="1"/>
    <col min="22" max="22" width="4.28125" style="18" bestFit="1" customWidth="1"/>
    <col min="23" max="23" width="5.8515625" style="9" bestFit="1" customWidth="1"/>
    <col min="24" max="24" width="2.57421875" style="3" bestFit="1" customWidth="1"/>
    <col min="25" max="25" width="7.28125" style="3" bestFit="1" customWidth="1"/>
    <col min="26" max="16384" width="4.57421875" style="3" customWidth="1"/>
  </cols>
  <sheetData>
    <row r="1" spans="1:23" s="25" customFormat="1" ht="12.75">
      <c r="A1" s="19"/>
      <c r="B1" s="134" t="s">
        <v>0</v>
      </c>
      <c r="C1" s="134"/>
      <c r="D1" s="20"/>
      <c r="E1" s="21"/>
      <c r="F1" s="22"/>
      <c r="G1" s="21"/>
      <c r="H1" s="23"/>
      <c r="I1" s="126"/>
      <c r="J1" s="24"/>
      <c r="K1" s="23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</row>
    <row r="2" spans="1:23" s="25" customFormat="1" ht="12.75">
      <c r="A2" s="19"/>
      <c r="B2" s="136" t="s">
        <v>1</v>
      </c>
      <c r="C2" s="136"/>
      <c r="D2" s="26"/>
      <c r="E2" s="27"/>
      <c r="F2" s="28"/>
      <c r="G2" s="27"/>
      <c r="H2" s="29"/>
      <c r="I2" s="29"/>
      <c r="J2" s="30"/>
      <c r="K2" s="31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</row>
    <row r="3" spans="1:23" s="25" customFormat="1" ht="11.25">
      <c r="A3" s="19"/>
      <c r="B3" s="137" t="s">
        <v>168</v>
      </c>
      <c r="C3" s="137"/>
      <c r="D3" s="32"/>
      <c r="E3" s="33"/>
      <c r="F3" s="34"/>
      <c r="G3" s="33"/>
      <c r="H3" s="35"/>
      <c r="I3" s="35"/>
      <c r="J3" s="36"/>
      <c r="K3" s="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</row>
    <row r="4" spans="1:24" s="44" customFormat="1" ht="11.25" customHeight="1">
      <c r="A4" s="37"/>
      <c r="B4" s="38"/>
      <c r="C4" s="39"/>
      <c r="D4" s="40"/>
      <c r="E4" s="39"/>
      <c r="F4" s="41"/>
      <c r="G4" s="42"/>
      <c r="H4" s="42"/>
      <c r="I4" s="127"/>
      <c r="J4" s="43"/>
      <c r="K4" s="42"/>
      <c r="L4" s="133" t="s">
        <v>3</v>
      </c>
      <c r="M4" s="133"/>
      <c r="N4" s="140" t="s">
        <v>3</v>
      </c>
      <c r="O4" s="141"/>
      <c r="P4" s="140" t="s">
        <v>4</v>
      </c>
      <c r="Q4" s="141"/>
      <c r="R4" s="140" t="s">
        <v>2</v>
      </c>
      <c r="S4" s="141"/>
      <c r="T4" s="133" t="s">
        <v>5</v>
      </c>
      <c r="U4" s="133"/>
      <c r="V4" s="133"/>
      <c r="W4" s="138"/>
      <c r="X4" s="139"/>
    </row>
    <row r="5" spans="1:24" s="57" customFormat="1" ht="45.75" customHeight="1">
      <c r="A5" s="45"/>
      <c r="B5" s="46"/>
      <c r="C5" s="47" t="s">
        <v>6</v>
      </c>
      <c r="D5" s="48" t="s">
        <v>7</v>
      </c>
      <c r="E5" s="47" t="s">
        <v>8</v>
      </c>
      <c r="F5" s="49" t="s">
        <v>9</v>
      </c>
      <c r="G5" s="50" t="s">
        <v>10</v>
      </c>
      <c r="H5" s="51" t="s">
        <v>11</v>
      </c>
      <c r="I5" s="128" t="s">
        <v>12</v>
      </c>
      <c r="J5" s="52" t="s">
        <v>13</v>
      </c>
      <c r="K5" s="51" t="s">
        <v>14</v>
      </c>
      <c r="L5" s="53" t="s">
        <v>15</v>
      </c>
      <c r="M5" s="54" t="s">
        <v>21</v>
      </c>
      <c r="N5" s="55" t="s">
        <v>17</v>
      </c>
      <c r="O5" s="55" t="s">
        <v>18</v>
      </c>
      <c r="P5" s="53" t="s">
        <v>15</v>
      </c>
      <c r="Q5" s="54" t="s">
        <v>19</v>
      </c>
      <c r="R5" s="55" t="s">
        <v>20</v>
      </c>
      <c r="S5" s="55" t="s">
        <v>22</v>
      </c>
      <c r="T5" s="53" t="s">
        <v>15</v>
      </c>
      <c r="U5" s="54" t="s">
        <v>16</v>
      </c>
      <c r="V5" s="55" t="s">
        <v>18</v>
      </c>
      <c r="W5" s="56" t="s">
        <v>23</v>
      </c>
      <c r="X5" s="56" t="s">
        <v>24</v>
      </c>
    </row>
    <row r="6" spans="4:24" ht="11.25">
      <c r="D6" s="5"/>
      <c r="L6" s="16"/>
      <c r="M6" s="16"/>
      <c r="N6" s="16"/>
      <c r="O6" s="16"/>
      <c r="P6" s="16"/>
      <c r="Q6" s="16"/>
      <c r="R6" s="16"/>
      <c r="S6" s="16"/>
      <c r="X6" s="9"/>
    </row>
    <row r="7" spans="1:26" s="77" customFormat="1" ht="11.25">
      <c r="A7" s="58">
        <v>1</v>
      </c>
      <c r="B7" s="59"/>
      <c r="C7" s="60" t="s">
        <v>133</v>
      </c>
      <c r="D7" s="61" t="s">
        <v>33</v>
      </c>
      <c r="E7" s="62" t="s">
        <v>134</v>
      </c>
      <c r="F7" s="63">
        <v>43334</v>
      </c>
      <c r="G7" s="64" t="s">
        <v>25</v>
      </c>
      <c r="H7" s="65">
        <v>369</v>
      </c>
      <c r="I7" s="65">
        <v>369</v>
      </c>
      <c r="J7" s="66">
        <v>369</v>
      </c>
      <c r="K7" s="67">
        <v>3</v>
      </c>
      <c r="L7" s="68">
        <v>2400034</v>
      </c>
      <c r="M7" s="69">
        <v>189190</v>
      </c>
      <c r="N7" s="70">
        <f>M7/J7</f>
        <v>512.710027100271</v>
      </c>
      <c r="O7" s="71">
        <f aca="true" t="shared" si="0" ref="O7:O70">L7/M7</f>
        <v>12.685839632115862</v>
      </c>
      <c r="P7" s="72">
        <v>3168319</v>
      </c>
      <c r="Q7" s="73">
        <v>248374</v>
      </c>
      <c r="R7" s="74">
        <f>IF(P7&lt;&gt;0,-(P7-L7)/P7,"")</f>
        <v>-0.2424897871710519</v>
      </c>
      <c r="S7" s="74">
        <f>IF(Q7&lt;&gt;0,-(Q7-M7)/Q7,"")</f>
        <v>-0.23828581091418585</v>
      </c>
      <c r="T7" s="68">
        <v>13057351</v>
      </c>
      <c r="U7" s="69">
        <v>1028052</v>
      </c>
      <c r="V7" s="75">
        <f aca="true" t="shared" si="1" ref="V7:V70">T7/U7</f>
        <v>12.701060841280402</v>
      </c>
      <c r="W7" s="76">
        <v>43350</v>
      </c>
      <c r="X7" s="65">
        <v>37</v>
      </c>
      <c r="Z7" s="78"/>
    </row>
    <row r="8" spans="1:24" s="77" customFormat="1" ht="11.25">
      <c r="A8" s="58">
        <v>2</v>
      </c>
      <c r="B8" s="79" t="s">
        <v>26</v>
      </c>
      <c r="C8" s="80" t="s">
        <v>166</v>
      </c>
      <c r="D8" s="81" t="s">
        <v>29</v>
      </c>
      <c r="E8" s="82" t="s">
        <v>167</v>
      </c>
      <c r="F8" s="83">
        <v>43350</v>
      </c>
      <c r="G8" s="64" t="s">
        <v>30</v>
      </c>
      <c r="H8" s="84">
        <v>218</v>
      </c>
      <c r="I8" s="84">
        <v>217</v>
      </c>
      <c r="J8" s="66">
        <v>217</v>
      </c>
      <c r="K8" s="67">
        <v>1</v>
      </c>
      <c r="L8" s="68">
        <v>1461736</v>
      </c>
      <c r="M8" s="69">
        <v>97504</v>
      </c>
      <c r="N8" s="70">
        <f>M8/J8</f>
        <v>449.3271889400922</v>
      </c>
      <c r="O8" s="71">
        <f t="shared" si="0"/>
        <v>14.991549064653757</v>
      </c>
      <c r="P8" s="72"/>
      <c r="Q8" s="73"/>
      <c r="R8" s="74"/>
      <c r="S8" s="74"/>
      <c r="T8" s="85">
        <v>1461736</v>
      </c>
      <c r="U8" s="86">
        <v>97504</v>
      </c>
      <c r="V8" s="75">
        <f t="shared" si="1"/>
        <v>14.991549064653757</v>
      </c>
      <c r="W8" s="76">
        <v>43350</v>
      </c>
      <c r="X8" s="65">
        <v>37</v>
      </c>
    </row>
    <row r="9" spans="1:24" s="77" customFormat="1" ht="11.25">
      <c r="A9" s="58">
        <v>3</v>
      </c>
      <c r="B9" s="59"/>
      <c r="C9" s="80" t="s">
        <v>130</v>
      </c>
      <c r="D9" s="81" t="s">
        <v>59</v>
      </c>
      <c r="E9" s="82" t="s">
        <v>130</v>
      </c>
      <c r="F9" s="83">
        <v>43329</v>
      </c>
      <c r="G9" s="64" t="s">
        <v>28</v>
      </c>
      <c r="H9" s="84">
        <v>350</v>
      </c>
      <c r="I9" s="84">
        <v>280</v>
      </c>
      <c r="J9" s="66">
        <v>280</v>
      </c>
      <c r="K9" s="67">
        <v>4</v>
      </c>
      <c r="L9" s="68">
        <v>864517.8</v>
      </c>
      <c r="M9" s="69">
        <v>71516</v>
      </c>
      <c r="N9" s="70">
        <f>M9/J9</f>
        <v>255.4142857142857</v>
      </c>
      <c r="O9" s="71">
        <f t="shared" si="0"/>
        <v>12.088452933609263</v>
      </c>
      <c r="P9" s="72">
        <v>1145562</v>
      </c>
      <c r="Q9" s="73">
        <v>95583</v>
      </c>
      <c r="R9" s="74">
        <f>IF(P9&lt;&gt;0,-(P9-L9)/P9,"")</f>
        <v>-0.24533303304404297</v>
      </c>
      <c r="S9" s="74">
        <f>IF(Q9&lt;&gt;0,-(Q9-M9)/Q9,"")</f>
        <v>-0.2517916365880962</v>
      </c>
      <c r="T9" s="85">
        <v>6747066.78</v>
      </c>
      <c r="U9" s="86">
        <v>551869</v>
      </c>
      <c r="V9" s="75">
        <f t="shared" si="1"/>
        <v>12.225848489406001</v>
      </c>
      <c r="W9" s="76">
        <v>43350</v>
      </c>
      <c r="X9" s="65">
        <v>37</v>
      </c>
    </row>
    <row r="10" spans="1:24" s="77" customFormat="1" ht="11.25">
      <c r="A10" s="58">
        <v>4</v>
      </c>
      <c r="B10" s="79" t="s">
        <v>26</v>
      </c>
      <c r="C10" s="60" t="s">
        <v>164</v>
      </c>
      <c r="D10" s="61" t="s">
        <v>33</v>
      </c>
      <c r="E10" s="62" t="s">
        <v>165</v>
      </c>
      <c r="F10" s="63">
        <v>43350</v>
      </c>
      <c r="G10" s="64" t="s">
        <v>25</v>
      </c>
      <c r="H10" s="65">
        <v>313</v>
      </c>
      <c r="I10" s="65">
        <v>313</v>
      </c>
      <c r="J10" s="66">
        <v>313</v>
      </c>
      <c r="K10" s="67">
        <v>1</v>
      </c>
      <c r="L10" s="68">
        <v>833874</v>
      </c>
      <c r="M10" s="69">
        <v>67230</v>
      </c>
      <c r="N10" s="70">
        <f>M10/J10</f>
        <v>214.79233226837061</v>
      </c>
      <c r="O10" s="71">
        <f t="shared" si="0"/>
        <v>12.403302097278</v>
      </c>
      <c r="P10" s="72">
        <v>3168319</v>
      </c>
      <c r="Q10" s="73">
        <v>248374</v>
      </c>
      <c r="R10" s="74"/>
      <c r="S10" s="74"/>
      <c r="T10" s="68">
        <v>833874</v>
      </c>
      <c r="U10" s="69">
        <v>67230</v>
      </c>
      <c r="V10" s="75">
        <f t="shared" si="1"/>
        <v>12.403302097278</v>
      </c>
      <c r="W10" s="76">
        <v>43350</v>
      </c>
      <c r="X10" s="65">
        <v>37</v>
      </c>
    </row>
    <row r="11" spans="1:24" s="77" customFormat="1" ht="11.25">
      <c r="A11" s="58">
        <v>5</v>
      </c>
      <c r="B11" s="59"/>
      <c r="C11" s="80" t="s">
        <v>144</v>
      </c>
      <c r="D11" s="81" t="s">
        <v>27</v>
      </c>
      <c r="E11" s="82" t="s">
        <v>144</v>
      </c>
      <c r="F11" s="83">
        <v>43336</v>
      </c>
      <c r="G11" s="64" t="s">
        <v>28</v>
      </c>
      <c r="H11" s="84">
        <v>295</v>
      </c>
      <c r="I11" s="84">
        <v>250</v>
      </c>
      <c r="J11" s="66">
        <v>250</v>
      </c>
      <c r="K11" s="67">
        <v>3</v>
      </c>
      <c r="L11" s="68">
        <v>678027.8</v>
      </c>
      <c r="M11" s="69">
        <v>60021</v>
      </c>
      <c r="N11" s="70">
        <f>M11/J11</f>
        <v>240.084</v>
      </c>
      <c r="O11" s="71">
        <f t="shared" si="0"/>
        <v>11.296509554989088</v>
      </c>
      <c r="P11" s="72">
        <v>991413.1</v>
      </c>
      <c r="Q11" s="73">
        <v>86441</v>
      </c>
      <c r="R11" s="74">
        <f aca="true" t="shared" si="2" ref="R11:S13">IF(P11&lt;&gt;0,-(P11-L11)/P11,"")</f>
        <v>-0.31609961579083423</v>
      </c>
      <c r="S11" s="74">
        <f t="shared" si="2"/>
        <v>-0.3056419985886327</v>
      </c>
      <c r="T11" s="85">
        <v>3719266.9000000004</v>
      </c>
      <c r="U11" s="86">
        <v>323681</v>
      </c>
      <c r="V11" s="75">
        <f t="shared" si="1"/>
        <v>11.490532036171416</v>
      </c>
      <c r="W11" s="76">
        <v>43350</v>
      </c>
      <c r="X11" s="65">
        <v>37</v>
      </c>
    </row>
    <row r="12" spans="1:24" s="77" customFormat="1" ht="11.25">
      <c r="A12" s="58">
        <v>6</v>
      </c>
      <c r="B12" s="59"/>
      <c r="C12" s="80" t="s">
        <v>120</v>
      </c>
      <c r="D12" s="81" t="s">
        <v>44</v>
      </c>
      <c r="E12" s="82" t="s">
        <v>119</v>
      </c>
      <c r="F12" s="83">
        <v>43322</v>
      </c>
      <c r="G12" s="64" t="s">
        <v>30</v>
      </c>
      <c r="H12" s="84">
        <v>333</v>
      </c>
      <c r="I12" s="84">
        <v>219</v>
      </c>
      <c r="J12" s="66">
        <v>219</v>
      </c>
      <c r="K12" s="67">
        <v>5</v>
      </c>
      <c r="L12" s="68">
        <v>726458</v>
      </c>
      <c r="M12" s="69">
        <v>55611</v>
      </c>
      <c r="N12" s="70">
        <f>M12/J12</f>
        <v>253.93150684931507</v>
      </c>
      <c r="O12" s="71">
        <f t="shared" si="0"/>
        <v>13.063206919494345</v>
      </c>
      <c r="P12" s="72">
        <v>1015354</v>
      </c>
      <c r="Q12" s="73">
        <v>75872</v>
      </c>
      <c r="R12" s="74">
        <f t="shared" si="2"/>
        <v>-0.2845273668099993</v>
      </c>
      <c r="S12" s="74">
        <f t="shared" si="2"/>
        <v>-0.2670418599746942</v>
      </c>
      <c r="T12" s="85">
        <v>7854325</v>
      </c>
      <c r="U12" s="86">
        <v>571858</v>
      </c>
      <c r="V12" s="75">
        <f t="shared" si="1"/>
        <v>13.734747087563695</v>
      </c>
      <c r="W12" s="76">
        <v>43350</v>
      </c>
      <c r="X12" s="65">
        <v>37</v>
      </c>
    </row>
    <row r="13" spans="1:24" s="77" customFormat="1" ht="11.25">
      <c r="A13" s="58">
        <v>7</v>
      </c>
      <c r="B13" s="59"/>
      <c r="C13" s="60" t="s">
        <v>155</v>
      </c>
      <c r="D13" s="61" t="s">
        <v>27</v>
      </c>
      <c r="E13" s="62" t="s">
        <v>155</v>
      </c>
      <c r="F13" s="63">
        <v>43343</v>
      </c>
      <c r="G13" s="64" t="s">
        <v>25</v>
      </c>
      <c r="H13" s="65">
        <v>204</v>
      </c>
      <c r="I13" s="65">
        <v>191</v>
      </c>
      <c r="J13" s="66">
        <v>191</v>
      </c>
      <c r="K13" s="67">
        <v>2</v>
      </c>
      <c r="L13" s="68">
        <v>617056</v>
      </c>
      <c r="M13" s="69">
        <v>47241</v>
      </c>
      <c r="N13" s="70">
        <f>M13/J13</f>
        <v>247.33507853403142</v>
      </c>
      <c r="O13" s="71">
        <f t="shared" si="0"/>
        <v>13.06187421942804</v>
      </c>
      <c r="P13" s="72">
        <v>719214</v>
      </c>
      <c r="Q13" s="73">
        <v>55691</v>
      </c>
      <c r="R13" s="74">
        <f t="shared" si="2"/>
        <v>-0.14204117272466887</v>
      </c>
      <c r="S13" s="74">
        <f t="shared" si="2"/>
        <v>-0.15173008205993788</v>
      </c>
      <c r="T13" s="68">
        <v>1336270</v>
      </c>
      <c r="U13" s="69">
        <v>102932</v>
      </c>
      <c r="V13" s="75">
        <f t="shared" si="1"/>
        <v>12.982065829868263</v>
      </c>
      <c r="W13" s="76">
        <v>43350</v>
      </c>
      <c r="X13" s="65">
        <v>37</v>
      </c>
    </row>
    <row r="14" spans="1:24" s="77" customFormat="1" ht="11.25">
      <c r="A14" s="58">
        <v>8</v>
      </c>
      <c r="B14" s="79" t="s">
        <v>26</v>
      </c>
      <c r="C14" s="60" t="s">
        <v>158</v>
      </c>
      <c r="D14" s="61" t="s">
        <v>33</v>
      </c>
      <c r="E14" s="62" t="s">
        <v>158</v>
      </c>
      <c r="F14" s="63">
        <v>43350</v>
      </c>
      <c r="G14" s="64" t="s">
        <v>35</v>
      </c>
      <c r="H14" s="65">
        <v>292</v>
      </c>
      <c r="I14" s="65">
        <v>292</v>
      </c>
      <c r="J14" s="66">
        <v>292</v>
      </c>
      <c r="K14" s="67">
        <v>1</v>
      </c>
      <c r="L14" s="68">
        <v>499045.58</v>
      </c>
      <c r="M14" s="69">
        <v>43144</v>
      </c>
      <c r="N14" s="70">
        <f>M14/J14</f>
        <v>147.75342465753425</v>
      </c>
      <c r="O14" s="71">
        <f t="shared" si="0"/>
        <v>11.566975245688857</v>
      </c>
      <c r="P14" s="72"/>
      <c r="Q14" s="73"/>
      <c r="R14" s="74"/>
      <c r="S14" s="74"/>
      <c r="T14" s="68">
        <v>499045.58</v>
      </c>
      <c r="U14" s="69">
        <v>43144</v>
      </c>
      <c r="V14" s="75">
        <f t="shared" si="1"/>
        <v>11.566975245688857</v>
      </c>
      <c r="W14" s="76">
        <v>43350</v>
      </c>
      <c r="X14" s="65">
        <v>37</v>
      </c>
    </row>
    <row r="15" spans="1:24" s="77" customFormat="1" ht="11.25">
      <c r="A15" s="58">
        <v>9</v>
      </c>
      <c r="B15" s="59"/>
      <c r="C15" s="60" t="s">
        <v>149</v>
      </c>
      <c r="D15" s="61" t="s">
        <v>44</v>
      </c>
      <c r="E15" s="62" t="s">
        <v>149</v>
      </c>
      <c r="F15" s="63">
        <v>43343</v>
      </c>
      <c r="G15" s="64" t="s">
        <v>35</v>
      </c>
      <c r="H15" s="65">
        <v>275</v>
      </c>
      <c r="I15" s="65">
        <v>172</v>
      </c>
      <c r="J15" s="66">
        <v>172</v>
      </c>
      <c r="K15" s="67">
        <v>2</v>
      </c>
      <c r="L15" s="68">
        <v>197263.55</v>
      </c>
      <c r="M15" s="69">
        <v>37764</v>
      </c>
      <c r="N15" s="70">
        <f>M15/J15</f>
        <v>219.5581395348837</v>
      </c>
      <c r="O15" s="71">
        <f t="shared" si="0"/>
        <v>5.223587278889948</v>
      </c>
      <c r="P15" s="72">
        <v>469832.3</v>
      </c>
      <c r="Q15" s="73">
        <v>39577</v>
      </c>
      <c r="R15" s="74">
        <f>IF(P15&lt;&gt;0,-(P15-L15)/P15,"")</f>
        <v>-0.5801405097095282</v>
      </c>
      <c r="S15" s="74">
        <f>IF(Q15&lt;&gt;0,-(Q15-M15)/Q15,"")</f>
        <v>-0.04580943477272153</v>
      </c>
      <c r="T15" s="68">
        <v>707496.86</v>
      </c>
      <c r="U15" s="69">
        <v>62383</v>
      </c>
      <c r="V15" s="75">
        <f t="shared" si="1"/>
        <v>11.34118044980203</v>
      </c>
      <c r="W15" s="76">
        <v>43350</v>
      </c>
      <c r="X15" s="65">
        <v>37</v>
      </c>
    </row>
    <row r="16" spans="1:24" s="77" customFormat="1" ht="11.25">
      <c r="A16" s="58">
        <v>10</v>
      </c>
      <c r="B16" s="59"/>
      <c r="C16" s="80" t="s">
        <v>135</v>
      </c>
      <c r="D16" s="81" t="s">
        <v>27</v>
      </c>
      <c r="E16" s="82" t="s">
        <v>136</v>
      </c>
      <c r="F16" s="83">
        <v>43336</v>
      </c>
      <c r="G16" s="64" t="s">
        <v>30</v>
      </c>
      <c r="H16" s="84">
        <v>287</v>
      </c>
      <c r="I16" s="84">
        <v>135</v>
      </c>
      <c r="J16" s="66">
        <v>135</v>
      </c>
      <c r="K16" s="67">
        <v>3</v>
      </c>
      <c r="L16" s="68">
        <v>312976</v>
      </c>
      <c r="M16" s="69">
        <v>21997</v>
      </c>
      <c r="N16" s="70">
        <f>M16/J16</f>
        <v>162.94074074074075</v>
      </c>
      <c r="O16" s="71">
        <f t="shared" si="0"/>
        <v>14.228122016638633</v>
      </c>
      <c r="P16" s="72">
        <v>647463</v>
      </c>
      <c r="Q16" s="73">
        <v>45162</v>
      </c>
      <c r="R16" s="74">
        <f>IF(P16&lt;&gt;0,-(P16-L16)/P16,"")</f>
        <v>-0.5166117600542425</v>
      </c>
      <c r="S16" s="74">
        <f>IF(Q16&lt;&gt;0,-(Q16-M16)/Q16,"")</f>
        <v>-0.5129312253664585</v>
      </c>
      <c r="T16" s="85">
        <v>2682391</v>
      </c>
      <c r="U16" s="86">
        <v>186500</v>
      </c>
      <c r="V16" s="75">
        <f t="shared" si="1"/>
        <v>14.382793565683647</v>
      </c>
      <c r="W16" s="76">
        <v>43350</v>
      </c>
      <c r="X16" s="65">
        <v>37</v>
      </c>
    </row>
    <row r="17" spans="1:24" s="77" customFormat="1" ht="11.25">
      <c r="A17" s="58">
        <v>11</v>
      </c>
      <c r="B17" s="79" t="s">
        <v>26</v>
      </c>
      <c r="C17" s="60" t="s">
        <v>161</v>
      </c>
      <c r="D17" s="61" t="s">
        <v>44</v>
      </c>
      <c r="E17" s="62" t="s">
        <v>159</v>
      </c>
      <c r="F17" s="63">
        <v>43350</v>
      </c>
      <c r="G17" s="64" t="s">
        <v>35</v>
      </c>
      <c r="H17" s="65">
        <v>127</v>
      </c>
      <c r="I17" s="65">
        <v>128</v>
      </c>
      <c r="J17" s="66">
        <v>128</v>
      </c>
      <c r="K17" s="67">
        <v>1</v>
      </c>
      <c r="L17" s="68">
        <v>211076.1</v>
      </c>
      <c r="M17" s="69">
        <v>15709</v>
      </c>
      <c r="N17" s="70">
        <f>M17/J17</f>
        <v>122.7265625</v>
      </c>
      <c r="O17" s="71">
        <f t="shared" si="0"/>
        <v>13.436635049971354</v>
      </c>
      <c r="P17" s="72"/>
      <c r="Q17" s="73"/>
      <c r="R17" s="74"/>
      <c r="S17" s="74"/>
      <c r="T17" s="68">
        <v>211076.1</v>
      </c>
      <c r="U17" s="69">
        <v>15709</v>
      </c>
      <c r="V17" s="75">
        <f t="shared" si="1"/>
        <v>13.436635049971354</v>
      </c>
      <c r="W17" s="76">
        <v>43350</v>
      </c>
      <c r="X17" s="65">
        <v>37</v>
      </c>
    </row>
    <row r="18" spans="1:24" s="77" customFormat="1" ht="11.25">
      <c r="A18" s="58">
        <v>12</v>
      </c>
      <c r="B18" s="79" t="s">
        <v>26</v>
      </c>
      <c r="C18" s="60" t="s">
        <v>163</v>
      </c>
      <c r="D18" s="61" t="s">
        <v>59</v>
      </c>
      <c r="E18" s="62" t="s">
        <v>163</v>
      </c>
      <c r="F18" s="63">
        <v>43350</v>
      </c>
      <c r="G18" s="64" t="s">
        <v>52</v>
      </c>
      <c r="H18" s="65">
        <v>135</v>
      </c>
      <c r="I18" s="65">
        <v>135</v>
      </c>
      <c r="J18" s="66">
        <v>135</v>
      </c>
      <c r="K18" s="67">
        <v>1</v>
      </c>
      <c r="L18" s="68">
        <v>152096</v>
      </c>
      <c r="M18" s="69">
        <v>13543</v>
      </c>
      <c r="N18" s="70">
        <f>M18/J18</f>
        <v>100.31851851851852</v>
      </c>
      <c r="O18" s="71">
        <f t="shared" si="0"/>
        <v>11.23059883334564</v>
      </c>
      <c r="P18" s="72"/>
      <c r="Q18" s="73"/>
      <c r="R18" s="74"/>
      <c r="S18" s="74"/>
      <c r="T18" s="68">
        <v>152096</v>
      </c>
      <c r="U18" s="69">
        <v>13543</v>
      </c>
      <c r="V18" s="75">
        <f t="shared" si="1"/>
        <v>11.23059883334564</v>
      </c>
      <c r="W18" s="76">
        <v>43350</v>
      </c>
      <c r="X18" s="65">
        <v>37</v>
      </c>
    </row>
    <row r="19" spans="1:24" s="77" customFormat="1" ht="11.25">
      <c r="A19" s="58">
        <v>13</v>
      </c>
      <c r="B19" s="59"/>
      <c r="C19" s="60" t="s">
        <v>151</v>
      </c>
      <c r="D19" s="61" t="s">
        <v>27</v>
      </c>
      <c r="E19" s="62" t="s">
        <v>150</v>
      </c>
      <c r="F19" s="63">
        <v>43343</v>
      </c>
      <c r="G19" s="64" t="s">
        <v>35</v>
      </c>
      <c r="H19" s="65">
        <v>117</v>
      </c>
      <c r="I19" s="65">
        <v>60</v>
      </c>
      <c r="J19" s="66">
        <v>60</v>
      </c>
      <c r="K19" s="67">
        <v>2</v>
      </c>
      <c r="L19" s="68">
        <v>146314.92</v>
      </c>
      <c r="M19" s="69">
        <v>10752</v>
      </c>
      <c r="N19" s="70">
        <f>M19/J19</f>
        <v>179.2</v>
      </c>
      <c r="O19" s="71">
        <f t="shared" si="0"/>
        <v>13.608158482142859</v>
      </c>
      <c r="P19" s="72">
        <v>296105.49</v>
      </c>
      <c r="Q19" s="73">
        <v>22992</v>
      </c>
      <c r="R19" s="74">
        <f>IF(P19&lt;&gt;0,-(P19-L19)/P19,"")</f>
        <v>-0.505868938802857</v>
      </c>
      <c r="S19" s="74">
        <f>IF(Q19&lt;&gt;0,-(Q19-M19)/Q19,"")</f>
        <v>-0.5323590814196242</v>
      </c>
      <c r="T19" s="68">
        <v>442330.41</v>
      </c>
      <c r="U19" s="69">
        <v>33744</v>
      </c>
      <c r="V19" s="75">
        <f t="shared" si="1"/>
        <v>13.10841660739687</v>
      </c>
      <c r="W19" s="76">
        <v>43350</v>
      </c>
      <c r="X19" s="65">
        <v>37</v>
      </c>
    </row>
    <row r="20" spans="1:24" s="77" customFormat="1" ht="11.25">
      <c r="A20" s="58">
        <v>14</v>
      </c>
      <c r="B20" s="59"/>
      <c r="C20" s="60" t="s">
        <v>107</v>
      </c>
      <c r="D20" s="61" t="s">
        <v>44</v>
      </c>
      <c r="E20" s="62" t="s">
        <v>108</v>
      </c>
      <c r="F20" s="63">
        <v>43308</v>
      </c>
      <c r="G20" s="64" t="s">
        <v>25</v>
      </c>
      <c r="H20" s="65">
        <v>370</v>
      </c>
      <c r="I20" s="65">
        <v>54</v>
      </c>
      <c r="J20" s="66">
        <v>54</v>
      </c>
      <c r="K20" s="67">
        <v>7</v>
      </c>
      <c r="L20" s="68">
        <v>176478</v>
      </c>
      <c r="M20" s="69">
        <v>10554</v>
      </c>
      <c r="N20" s="70">
        <f>M20/J20</f>
        <v>195.44444444444446</v>
      </c>
      <c r="O20" s="71">
        <f t="shared" si="0"/>
        <v>16.721432632177372</v>
      </c>
      <c r="P20" s="72">
        <v>317202</v>
      </c>
      <c r="Q20" s="73">
        <v>21136</v>
      </c>
      <c r="R20" s="74">
        <f>IF(P20&lt;&gt;0,-(P20-L20)/P20,"")</f>
        <v>-0.4436415911627291</v>
      </c>
      <c r="S20" s="74">
        <f>IF(Q20&lt;&gt;0,-(Q20-M20)/Q20,"")</f>
        <v>-0.500662376987131</v>
      </c>
      <c r="T20" s="68">
        <v>9379771</v>
      </c>
      <c r="U20" s="69">
        <v>638244</v>
      </c>
      <c r="V20" s="75">
        <f t="shared" si="1"/>
        <v>14.696214927206523</v>
      </c>
      <c r="W20" s="76">
        <v>43350</v>
      </c>
      <c r="X20" s="65">
        <v>37</v>
      </c>
    </row>
    <row r="21" spans="1:24" s="77" customFormat="1" ht="11.25">
      <c r="A21" s="58">
        <v>15</v>
      </c>
      <c r="B21" s="79" t="s">
        <v>26</v>
      </c>
      <c r="C21" s="80" t="s">
        <v>160</v>
      </c>
      <c r="D21" s="81" t="s">
        <v>27</v>
      </c>
      <c r="E21" s="82" t="s">
        <v>160</v>
      </c>
      <c r="F21" s="83">
        <v>43350</v>
      </c>
      <c r="G21" s="64" t="s">
        <v>32</v>
      </c>
      <c r="H21" s="84">
        <v>83</v>
      </c>
      <c r="I21" s="91">
        <v>76</v>
      </c>
      <c r="J21" s="92">
        <v>76</v>
      </c>
      <c r="K21" s="67">
        <v>1</v>
      </c>
      <c r="L21" s="129">
        <v>119519.250000013</v>
      </c>
      <c r="M21" s="130">
        <v>9481</v>
      </c>
      <c r="N21" s="70">
        <f>M21/J21</f>
        <v>124.75</v>
      </c>
      <c r="O21" s="71">
        <f t="shared" si="0"/>
        <v>12.606186056324542</v>
      </c>
      <c r="P21" s="72"/>
      <c r="Q21" s="73"/>
      <c r="R21" s="74"/>
      <c r="S21" s="74"/>
      <c r="T21" s="129">
        <v>119519.250000013</v>
      </c>
      <c r="U21" s="130">
        <v>9481</v>
      </c>
      <c r="V21" s="75">
        <f t="shared" si="1"/>
        <v>12.606186056324542</v>
      </c>
      <c r="W21" s="76">
        <v>43350</v>
      </c>
      <c r="X21" s="65">
        <v>37</v>
      </c>
    </row>
    <row r="22" spans="1:24" s="77" customFormat="1" ht="11.25">
      <c r="A22" s="58">
        <v>16</v>
      </c>
      <c r="B22" s="59"/>
      <c r="C22" s="60" t="s">
        <v>74</v>
      </c>
      <c r="D22" s="61" t="s">
        <v>59</v>
      </c>
      <c r="E22" s="62" t="s">
        <v>74</v>
      </c>
      <c r="F22" s="63">
        <v>43123</v>
      </c>
      <c r="G22" s="64" t="s">
        <v>35</v>
      </c>
      <c r="H22" s="65">
        <v>197</v>
      </c>
      <c r="I22" s="102">
        <v>72</v>
      </c>
      <c r="J22" s="103">
        <v>72</v>
      </c>
      <c r="K22" s="67">
        <v>12</v>
      </c>
      <c r="L22" s="93">
        <v>32247.74</v>
      </c>
      <c r="M22" s="94">
        <v>4469</v>
      </c>
      <c r="N22" s="70">
        <f>M22/J22</f>
        <v>62.06944444444444</v>
      </c>
      <c r="O22" s="71">
        <f t="shared" si="0"/>
        <v>7.215873797270083</v>
      </c>
      <c r="P22" s="72">
        <v>1440</v>
      </c>
      <c r="Q22" s="73">
        <v>273</v>
      </c>
      <c r="R22" s="74">
        <f>IF(P22&lt;&gt;0,-(P22-L22)/P22,"")</f>
        <v>21.39426388888889</v>
      </c>
      <c r="S22" s="74">
        <f>IF(Q22&lt;&gt;0,-(Q22-M22)/Q22,"")</f>
        <v>15.36996336996337</v>
      </c>
      <c r="T22" s="104">
        <v>1234185.81</v>
      </c>
      <c r="U22" s="105">
        <v>107947</v>
      </c>
      <c r="V22" s="75">
        <f t="shared" si="1"/>
        <v>11.43325715397371</v>
      </c>
      <c r="W22" s="76">
        <v>43350</v>
      </c>
      <c r="X22" s="65">
        <v>37</v>
      </c>
    </row>
    <row r="23" spans="1:24" s="77" customFormat="1" ht="11.25">
      <c r="A23" s="58">
        <v>17</v>
      </c>
      <c r="B23" s="79" t="s">
        <v>26</v>
      </c>
      <c r="C23" s="60" t="s">
        <v>156</v>
      </c>
      <c r="D23" s="61" t="s">
        <v>44</v>
      </c>
      <c r="E23" s="62" t="s">
        <v>157</v>
      </c>
      <c r="F23" s="63">
        <v>43350</v>
      </c>
      <c r="G23" s="64" t="s">
        <v>50</v>
      </c>
      <c r="H23" s="65">
        <v>22</v>
      </c>
      <c r="I23" s="65">
        <v>22</v>
      </c>
      <c r="J23" s="66">
        <v>22</v>
      </c>
      <c r="K23" s="67">
        <v>1</v>
      </c>
      <c r="L23" s="68">
        <v>41304.08</v>
      </c>
      <c r="M23" s="69">
        <v>3033</v>
      </c>
      <c r="N23" s="70">
        <f>M23/J23</f>
        <v>137.86363636363637</v>
      </c>
      <c r="O23" s="71">
        <f t="shared" si="0"/>
        <v>13.618226178700956</v>
      </c>
      <c r="P23" s="72"/>
      <c r="Q23" s="73"/>
      <c r="R23" s="74"/>
      <c r="S23" s="74"/>
      <c r="T23" s="68">
        <v>44779.68</v>
      </c>
      <c r="U23" s="69">
        <v>3613</v>
      </c>
      <c r="V23" s="75">
        <f t="shared" si="1"/>
        <v>12.394043730971491</v>
      </c>
      <c r="W23" s="76">
        <v>43350</v>
      </c>
      <c r="X23" s="65">
        <v>37</v>
      </c>
    </row>
    <row r="24" spans="1:24" s="77" customFormat="1" ht="11.25">
      <c r="A24" s="58">
        <v>18</v>
      </c>
      <c r="B24" s="59"/>
      <c r="C24" s="60" t="s">
        <v>140</v>
      </c>
      <c r="D24" s="61" t="s">
        <v>76</v>
      </c>
      <c r="E24" s="62" t="s">
        <v>141</v>
      </c>
      <c r="F24" s="63">
        <v>43336</v>
      </c>
      <c r="G24" s="64" t="s">
        <v>35</v>
      </c>
      <c r="H24" s="65">
        <v>63</v>
      </c>
      <c r="I24" s="65">
        <v>17</v>
      </c>
      <c r="J24" s="66">
        <v>17</v>
      </c>
      <c r="K24" s="67">
        <v>3</v>
      </c>
      <c r="L24" s="68">
        <v>48376.22</v>
      </c>
      <c r="M24" s="69">
        <v>2835</v>
      </c>
      <c r="N24" s="70">
        <f>M24/J24</f>
        <v>166.76470588235293</v>
      </c>
      <c r="O24" s="71">
        <f t="shared" si="0"/>
        <v>17.063922398589067</v>
      </c>
      <c r="P24" s="72">
        <v>76785.41</v>
      </c>
      <c r="Q24" s="73">
        <v>4920</v>
      </c>
      <c r="R24" s="74">
        <f aca="true" t="shared" si="3" ref="R24:R82">IF(P24&lt;&gt;0,-(P24-L24)/P24,"")</f>
        <v>-0.3699816149969115</v>
      </c>
      <c r="S24" s="74">
        <f aca="true" t="shared" si="4" ref="S24:S82">IF(Q24&lt;&gt;0,-(Q24-M24)/Q24,"")</f>
        <v>-0.42378048780487804</v>
      </c>
      <c r="T24" s="68">
        <v>285443.36</v>
      </c>
      <c r="U24" s="69">
        <v>18867</v>
      </c>
      <c r="V24" s="75">
        <f t="shared" si="1"/>
        <v>15.129239412731224</v>
      </c>
      <c r="W24" s="76">
        <v>43350</v>
      </c>
      <c r="X24" s="65">
        <v>37</v>
      </c>
    </row>
    <row r="25" spans="1:24" s="77" customFormat="1" ht="11.25">
      <c r="A25" s="58">
        <v>19</v>
      </c>
      <c r="B25" s="59"/>
      <c r="C25" s="60" t="s">
        <v>46</v>
      </c>
      <c r="D25" s="61" t="s">
        <v>27</v>
      </c>
      <c r="E25" s="62" t="s">
        <v>47</v>
      </c>
      <c r="F25" s="63">
        <v>43133</v>
      </c>
      <c r="G25" s="64" t="s">
        <v>38</v>
      </c>
      <c r="H25" s="65">
        <v>7</v>
      </c>
      <c r="I25" s="107">
        <v>2</v>
      </c>
      <c r="J25" s="108">
        <v>2</v>
      </c>
      <c r="K25" s="107">
        <v>20</v>
      </c>
      <c r="L25" s="109">
        <v>10216.82</v>
      </c>
      <c r="M25" s="110">
        <v>2043</v>
      </c>
      <c r="N25" s="70">
        <f>M25/J25</f>
        <v>1021.5</v>
      </c>
      <c r="O25" s="71">
        <f t="shared" si="0"/>
        <v>5.00089084679393</v>
      </c>
      <c r="P25" s="72">
        <v>574</v>
      </c>
      <c r="Q25" s="106">
        <v>46</v>
      </c>
      <c r="R25" s="74">
        <f t="shared" si="3"/>
        <v>16.799337979094076</v>
      </c>
      <c r="S25" s="74">
        <f t="shared" si="4"/>
        <v>43.41304347826087</v>
      </c>
      <c r="T25" s="111">
        <v>576793.3200000001</v>
      </c>
      <c r="U25" s="112">
        <v>44899</v>
      </c>
      <c r="V25" s="75">
        <f t="shared" si="1"/>
        <v>12.846462504732846</v>
      </c>
      <c r="W25" s="63">
        <v>43350</v>
      </c>
      <c r="X25" s="65">
        <v>37</v>
      </c>
    </row>
    <row r="26" spans="1:24" s="77" customFormat="1" ht="11.25">
      <c r="A26" s="58">
        <v>20</v>
      </c>
      <c r="B26" s="59"/>
      <c r="C26" s="60" t="s">
        <v>61</v>
      </c>
      <c r="D26" s="61" t="s">
        <v>59</v>
      </c>
      <c r="E26" s="62" t="s">
        <v>61</v>
      </c>
      <c r="F26" s="63">
        <v>43112</v>
      </c>
      <c r="G26" s="64" t="s">
        <v>38</v>
      </c>
      <c r="H26" s="65">
        <v>36</v>
      </c>
      <c r="I26" s="65">
        <v>2</v>
      </c>
      <c r="J26" s="66">
        <v>2</v>
      </c>
      <c r="K26" s="67">
        <v>18</v>
      </c>
      <c r="L26" s="109">
        <v>10216.82</v>
      </c>
      <c r="M26" s="110">
        <v>2043</v>
      </c>
      <c r="N26" s="70">
        <f>M26/J26</f>
        <v>1021.5</v>
      </c>
      <c r="O26" s="71">
        <f t="shared" si="0"/>
        <v>5.00089084679393</v>
      </c>
      <c r="P26" s="72">
        <v>1900.81</v>
      </c>
      <c r="Q26" s="73">
        <v>380</v>
      </c>
      <c r="R26" s="74">
        <f t="shared" si="3"/>
        <v>4.374982244411593</v>
      </c>
      <c r="S26" s="74">
        <f t="shared" si="4"/>
        <v>4.376315789473685</v>
      </c>
      <c r="T26" s="111">
        <v>539892.86</v>
      </c>
      <c r="U26" s="112">
        <v>43744</v>
      </c>
      <c r="V26" s="75">
        <f t="shared" si="1"/>
        <v>12.342100859546452</v>
      </c>
      <c r="W26" s="63">
        <v>43350</v>
      </c>
      <c r="X26" s="65">
        <v>37</v>
      </c>
    </row>
    <row r="27" spans="1:24" s="77" customFormat="1" ht="11.25">
      <c r="A27" s="58">
        <v>21</v>
      </c>
      <c r="B27" s="59"/>
      <c r="C27" s="60" t="s">
        <v>34</v>
      </c>
      <c r="D27" s="61" t="s">
        <v>29</v>
      </c>
      <c r="E27" s="62" t="s">
        <v>34</v>
      </c>
      <c r="F27" s="63">
        <v>43252</v>
      </c>
      <c r="G27" s="64" t="s">
        <v>35</v>
      </c>
      <c r="H27" s="65">
        <v>215</v>
      </c>
      <c r="I27" s="65">
        <v>6</v>
      </c>
      <c r="J27" s="66">
        <v>6</v>
      </c>
      <c r="K27" s="67">
        <v>15</v>
      </c>
      <c r="L27" s="68">
        <v>21106</v>
      </c>
      <c r="M27" s="69">
        <v>1931</v>
      </c>
      <c r="N27" s="70">
        <f>M27/J27</f>
        <v>321.8333333333333</v>
      </c>
      <c r="O27" s="71">
        <f t="shared" si="0"/>
        <v>10.93008803728638</v>
      </c>
      <c r="P27" s="72">
        <v>10474.5</v>
      </c>
      <c r="Q27" s="73">
        <v>697</v>
      </c>
      <c r="R27" s="74">
        <f t="shared" si="3"/>
        <v>1.014988782280777</v>
      </c>
      <c r="S27" s="74">
        <f t="shared" si="4"/>
        <v>1.7704447632711622</v>
      </c>
      <c r="T27" s="122">
        <v>3142223.93</v>
      </c>
      <c r="U27" s="123">
        <v>235688</v>
      </c>
      <c r="V27" s="75">
        <f t="shared" si="1"/>
        <v>13.332133710668343</v>
      </c>
      <c r="W27" s="76">
        <v>43350</v>
      </c>
      <c r="X27" s="65">
        <v>37</v>
      </c>
    </row>
    <row r="28" spans="1:24" s="77" customFormat="1" ht="11.25">
      <c r="A28" s="58">
        <v>22</v>
      </c>
      <c r="B28" s="59"/>
      <c r="C28" s="60" t="s">
        <v>36</v>
      </c>
      <c r="D28" s="61" t="s">
        <v>27</v>
      </c>
      <c r="E28" s="62" t="s">
        <v>37</v>
      </c>
      <c r="F28" s="63">
        <v>43259</v>
      </c>
      <c r="G28" s="64" t="s">
        <v>38</v>
      </c>
      <c r="H28" s="65">
        <v>180</v>
      </c>
      <c r="I28" s="65">
        <v>2</v>
      </c>
      <c r="J28" s="66">
        <v>2</v>
      </c>
      <c r="K28" s="67">
        <v>8</v>
      </c>
      <c r="L28" s="68">
        <v>8316.01</v>
      </c>
      <c r="M28" s="69">
        <v>1663</v>
      </c>
      <c r="N28" s="70">
        <f>M28/J28</f>
        <v>831.5</v>
      </c>
      <c r="O28" s="71">
        <f t="shared" si="0"/>
        <v>5.000607336139507</v>
      </c>
      <c r="P28" s="72">
        <v>640</v>
      </c>
      <c r="Q28" s="73">
        <v>64</v>
      </c>
      <c r="R28" s="74">
        <f t="shared" si="3"/>
        <v>11.993765625</v>
      </c>
      <c r="S28" s="74">
        <f t="shared" si="4"/>
        <v>24.984375</v>
      </c>
      <c r="T28" s="89">
        <v>1180496.6700000002</v>
      </c>
      <c r="U28" s="90">
        <v>89068</v>
      </c>
      <c r="V28" s="75">
        <f t="shared" si="1"/>
        <v>13.25388096735079</v>
      </c>
      <c r="W28" s="63">
        <v>43350</v>
      </c>
      <c r="X28" s="65">
        <v>37</v>
      </c>
    </row>
    <row r="29" spans="1:24" s="77" customFormat="1" ht="11.25">
      <c r="A29" s="58">
        <v>23</v>
      </c>
      <c r="B29" s="87"/>
      <c r="C29" s="60" t="s">
        <v>153</v>
      </c>
      <c r="D29" s="61" t="s">
        <v>44</v>
      </c>
      <c r="E29" s="62" t="s">
        <v>80</v>
      </c>
      <c r="F29" s="63">
        <v>43343</v>
      </c>
      <c r="G29" s="64" t="s">
        <v>32</v>
      </c>
      <c r="H29" s="65">
        <v>140</v>
      </c>
      <c r="I29" s="65">
        <v>15</v>
      </c>
      <c r="J29" s="66">
        <v>15</v>
      </c>
      <c r="K29" s="67">
        <v>2</v>
      </c>
      <c r="L29" s="131">
        <v>23544.0700000656</v>
      </c>
      <c r="M29" s="132">
        <v>1487</v>
      </c>
      <c r="N29" s="70">
        <f>M29/J29</f>
        <v>99.13333333333334</v>
      </c>
      <c r="O29" s="71">
        <f t="shared" si="0"/>
        <v>15.833268325531675</v>
      </c>
      <c r="P29" s="72">
        <v>215854.34</v>
      </c>
      <c r="Q29" s="73">
        <v>16419</v>
      </c>
      <c r="R29" s="74">
        <f t="shared" si="3"/>
        <v>-0.8909261217538382</v>
      </c>
      <c r="S29" s="74">
        <f t="shared" si="4"/>
        <v>-0.9094341920945246</v>
      </c>
      <c r="T29" s="131">
        <v>273278.7600000656</v>
      </c>
      <c r="U29" s="132">
        <v>20129</v>
      </c>
      <c r="V29" s="75">
        <f t="shared" si="1"/>
        <v>13.576370410853277</v>
      </c>
      <c r="W29" s="76">
        <v>43350</v>
      </c>
      <c r="X29" s="65">
        <v>37</v>
      </c>
    </row>
    <row r="30" spans="1:24" s="77" customFormat="1" ht="11.25">
      <c r="A30" s="58">
        <v>24</v>
      </c>
      <c r="B30" s="59"/>
      <c r="C30" s="60" t="s">
        <v>147</v>
      </c>
      <c r="D30" s="61" t="s">
        <v>59</v>
      </c>
      <c r="E30" s="62" t="s">
        <v>148</v>
      </c>
      <c r="F30" s="63">
        <v>43343</v>
      </c>
      <c r="G30" s="64" t="s">
        <v>50</v>
      </c>
      <c r="H30" s="65">
        <v>39</v>
      </c>
      <c r="I30" s="65">
        <v>32</v>
      </c>
      <c r="J30" s="66">
        <v>32</v>
      </c>
      <c r="K30" s="67">
        <v>2</v>
      </c>
      <c r="L30" s="68">
        <v>15490.65</v>
      </c>
      <c r="M30" s="69">
        <v>1228</v>
      </c>
      <c r="N30" s="70">
        <f>M30/J30</f>
        <v>38.375</v>
      </c>
      <c r="O30" s="71">
        <f t="shared" si="0"/>
        <v>12.614535830618893</v>
      </c>
      <c r="P30" s="72">
        <v>33606.05</v>
      </c>
      <c r="Q30" s="73">
        <v>2385</v>
      </c>
      <c r="R30" s="74">
        <f t="shared" si="3"/>
        <v>-0.5390517481227338</v>
      </c>
      <c r="S30" s="74">
        <f t="shared" si="4"/>
        <v>-0.4851153039832285</v>
      </c>
      <c r="T30" s="68">
        <v>49096.700000000004</v>
      </c>
      <c r="U30" s="69">
        <v>3613</v>
      </c>
      <c r="V30" s="75">
        <f t="shared" si="1"/>
        <v>13.588901190146693</v>
      </c>
      <c r="W30" s="76">
        <v>43350</v>
      </c>
      <c r="X30" s="65">
        <v>37</v>
      </c>
    </row>
    <row r="31" spans="1:24" s="77" customFormat="1" ht="11.25">
      <c r="A31" s="58">
        <v>25</v>
      </c>
      <c r="B31" s="59"/>
      <c r="C31" s="60" t="s">
        <v>65</v>
      </c>
      <c r="D31" s="61" t="s">
        <v>44</v>
      </c>
      <c r="E31" s="62" t="s">
        <v>66</v>
      </c>
      <c r="F31" s="63">
        <v>43119</v>
      </c>
      <c r="G31" s="64" t="s">
        <v>50</v>
      </c>
      <c r="H31" s="65">
        <v>12</v>
      </c>
      <c r="I31" s="65">
        <v>2</v>
      </c>
      <c r="J31" s="66">
        <v>2</v>
      </c>
      <c r="K31" s="67">
        <v>16</v>
      </c>
      <c r="L31" s="113">
        <v>6279</v>
      </c>
      <c r="M31" s="114">
        <v>1215</v>
      </c>
      <c r="N31" s="70">
        <f>M31/J31</f>
        <v>607.5</v>
      </c>
      <c r="O31" s="71">
        <f t="shared" si="0"/>
        <v>5.167901234567902</v>
      </c>
      <c r="P31" s="72">
        <v>2970</v>
      </c>
      <c r="Q31" s="73">
        <v>594</v>
      </c>
      <c r="R31" s="74">
        <f t="shared" si="3"/>
        <v>1.114141414141414</v>
      </c>
      <c r="S31" s="74">
        <f t="shared" si="4"/>
        <v>1.0454545454545454</v>
      </c>
      <c r="T31" s="113">
        <v>122167.7</v>
      </c>
      <c r="U31" s="114">
        <v>11651</v>
      </c>
      <c r="V31" s="75">
        <f t="shared" si="1"/>
        <v>10.485597802763712</v>
      </c>
      <c r="W31" s="76">
        <v>43350</v>
      </c>
      <c r="X31" s="65">
        <v>37</v>
      </c>
    </row>
    <row r="32" spans="1:24" s="77" customFormat="1" ht="11.25">
      <c r="A32" s="58">
        <v>26</v>
      </c>
      <c r="B32" s="59"/>
      <c r="C32" s="60" t="s">
        <v>137</v>
      </c>
      <c r="D32" s="61" t="s">
        <v>27</v>
      </c>
      <c r="E32" s="62" t="s">
        <v>138</v>
      </c>
      <c r="F32" s="63">
        <v>43336</v>
      </c>
      <c r="G32" s="64" t="s">
        <v>50</v>
      </c>
      <c r="H32" s="65">
        <v>25</v>
      </c>
      <c r="I32" s="65">
        <v>15</v>
      </c>
      <c r="J32" s="66">
        <v>15</v>
      </c>
      <c r="K32" s="67">
        <v>3</v>
      </c>
      <c r="L32" s="68">
        <v>11787.6</v>
      </c>
      <c r="M32" s="69">
        <v>1191</v>
      </c>
      <c r="N32" s="70">
        <f>M32/J32</f>
        <v>79.4</v>
      </c>
      <c r="O32" s="71">
        <f t="shared" si="0"/>
        <v>9.897229219143577</v>
      </c>
      <c r="P32" s="72">
        <v>15122.92</v>
      </c>
      <c r="Q32" s="73">
        <v>1108</v>
      </c>
      <c r="R32" s="74">
        <f t="shared" si="3"/>
        <v>-0.220547354611411</v>
      </c>
      <c r="S32" s="74">
        <f t="shared" si="4"/>
        <v>0.07490974729241877</v>
      </c>
      <c r="T32" s="68">
        <v>67809.32</v>
      </c>
      <c r="U32" s="69">
        <v>6619</v>
      </c>
      <c r="V32" s="75">
        <f t="shared" si="1"/>
        <v>10.244647227677898</v>
      </c>
      <c r="W32" s="76">
        <v>43350</v>
      </c>
      <c r="X32" s="65">
        <v>37</v>
      </c>
    </row>
    <row r="33" spans="1:24" s="77" customFormat="1" ht="11.25">
      <c r="A33" s="58">
        <v>27</v>
      </c>
      <c r="B33" s="59"/>
      <c r="C33" s="80" t="s">
        <v>93</v>
      </c>
      <c r="D33" s="81" t="s">
        <v>31</v>
      </c>
      <c r="E33" s="82" t="s">
        <v>94</v>
      </c>
      <c r="F33" s="83">
        <v>43294</v>
      </c>
      <c r="G33" s="64" t="s">
        <v>30</v>
      </c>
      <c r="H33" s="84">
        <v>342</v>
      </c>
      <c r="I33" s="84">
        <v>7</v>
      </c>
      <c r="J33" s="66">
        <v>7</v>
      </c>
      <c r="K33" s="67">
        <v>9</v>
      </c>
      <c r="L33" s="68">
        <v>14415</v>
      </c>
      <c r="M33" s="69">
        <v>1094</v>
      </c>
      <c r="N33" s="70">
        <f>M33/J33</f>
        <v>156.28571428571428</v>
      </c>
      <c r="O33" s="71">
        <f t="shared" si="0"/>
        <v>13.176416819012797</v>
      </c>
      <c r="P33" s="72">
        <v>49350</v>
      </c>
      <c r="Q33" s="73">
        <v>3649</v>
      </c>
      <c r="R33" s="74">
        <f t="shared" si="3"/>
        <v>-0.70790273556231</v>
      </c>
      <c r="S33" s="74">
        <f t="shared" si="4"/>
        <v>-0.7001918333790079</v>
      </c>
      <c r="T33" s="85">
        <v>7066978</v>
      </c>
      <c r="U33" s="86">
        <v>571658</v>
      </c>
      <c r="V33" s="75">
        <f t="shared" si="1"/>
        <v>12.362248057404951</v>
      </c>
      <c r="W33" s="76">
        <v>43350</v>
      </c>
      <c r="X33" s="65">
        <v>37</v>
      </c>
    </row>
    <row r="34" spans="1:24" s="77" customFormat="1" ht="11.25">
      <c r="A34" s="58">
        <v>28</v>
      </c>
      <c r="B34" s="59"/>
      <c r="C34" s="60" t="s">
        <v>139</v>
      </c>
      <c r="D34" s="61" t="s">
        <v>39</v>
      </c>
      <c r="E34" s="62" t="s">
        <v>139</v>
      </c>
      <c r="F34" s="63">
        <v>43336</v>
      </c>
      <c r="G34" s="64" t="s">
        <v>35</v>
      </c>
      <c r="H34" s="65">
        <v>108</v>
      </c>
      <c r="I34" s="65">
        <v>7</v>
      </c>
      <c r="J34" s="66">
        <v>7</v>
      </c>
      <c r="K34" s="67">
        <v>3</v>
      </c>
      <c r="L34" s="68">
        <v>9358</v>
      </c>
      <c r="M34" s="69">
        <v>968</v>
      </c>
      <c r="N34" s="70">
        <f>M34/J34</f>
        <v>138.28571428571428</v>
      </c>
      <c r="O34" s="71">
        <f t="shared" si="0"/>
        <v>9.667355371900827</v>
      </c>
      <c r="P34" s="72">
        <v>39848.68</v>
      </c>
      <c r="Q34" s="73">
        <v>3752</v>
      </c>
      <c r="R34" s="74">
        <f t="shared" si="3"/>
        <v>-0.7651616063568479</v>
      </c>
      <c r="S34" s="74">
        <f t="shared" si="4"/>
        <v>-0.7420042643923241</v>
      </c>
      <c r="T34" s="68">
        <v>205800.99</v>
      </c>
      <c r="U34" s="69">
        <v>18332</v>
      </c>
      <c r="V34" s="75">
        <f t="shared" si="1"/>
        <v>11.226325005454942</v>
      </c>
      <c r="W34" s="76">
        <v>43350</v>
      </c>
      <c r="X34" s="65">
        <v>37</v>
      </c>
    </row>
    <row r="35" spans="1:24" s="77" customFormat="1" ht="11.25">
      <c r="A35" s="58">
        <v>29</v>
      </c>
      <c r="B35" s="59"/>
      <c r="C35" s="60" t="s">
        <v>53</v>
      </c>
      <c r="D35" s="61" t="s">
        <v>27</v>
      </c>
      <c r="E35" s="62" t="s">
        <v>54</v>
      </c>
      <c r="F35" s="63">
        <v>43147</v>
      </c>
      <c r="G35" s="64" t="s">
        <v>38</v>
      </c>
      <c r="H35" s="65">
        <v>35</v>
      </c>
      <c r="I35" s="65">
        <v>1</v>
      </c>
      <c r="J35" s="66">
        <v>1</v>
      </c>
      <c r="K35" s="67">
        <v>14</v>
      </c>
      <c r="L35" s="68">
        <v>4158.01</v>
      </c>
      <c r="M35" s="69">
        <v>832</v>
      </c>
      <c r="N35" s="70">
        <f>M35/J35</f>
        <v>832</v>
      </c>
      <c r="O35" s="71">
        <f t="shared" si="0"/>
        <v>4.997608173076923</v>
      </c>
      <c r="P35" s="72">
        <v>3088.81</v>
      </c>
      <c r="Q35" s="73">
        <v>618</v>
      </c>
      <c r="R35" s="74">
        <f t="shared" si="3"/>
        <v>0.3461527254832768</v>
      </c>
      <c r="S35" s="74">
        <f t="shared" si="4"/>
        <v>0.34627831715210355</v>
      </c>
      <c r="T35" s="120">
        <v>290505.20999999996</v>
      </c>
      <c r="U35" s="121">
        <v>23439</v>
      </c>
      <c r="V35" s="75">
        <f t="shared" si="1"/>
        <v>12.394095737872775</v>
      </c>
      <c r="W35" s="63">
        <v>43350</v>
      </c>
      <c r="X35" s="65">
        <v>37</v>
      </c>
    </row>
    <row r="36" spans="1:24" s="77" customFormat="1" ht="11.25">
      <c r="A36" s="58">
        <v>30</v>
      </c>
      <c r="B36" s="59"/>
      <c r="C36" s="80" t="s">
        <v>110</v>
      </c>
      <c r="D36" s="81" t="s">
        <v>44</v>
      </c>
      <c r="E36" s="82" t="s">
        <v>111</v>
      </c>
      <c r="F36" s="83">
        <v>43315</v>
      </c>
      <c r="G36" s="64" t="s">
        <v>28</v>
      </c>
      <c r="H36" s="84">
        <v>252</v>
      </c>
      <c r="I36" s="84">
        <v>7</v>
      </c>
      <c r="J36" s="66">
        <v>7</v>
      </c>
      <c r="K36" s="67">
        <v>6</v>
      </c>
      <c r="L36" s="68">
        <v>11896.51</v>
      </c>
      <c r="M36" s="69">
        <v>818</v>
      </c>
      <c r="N36" s="70">
        <f>M36/J36</f>
        <v>116.85714285714286</v>
      </c>
      <c r="O36" s="71">
        <f t="shared" si="0"/>
        <v>14.54341075794621</v>
      </c>
      <c r="P36" s="72">
        <v>35749.55</v>
      </c>
      <c r="Q36" s="73">
        <v>2597</v>
      </c>
      <c r="R36" s="74">
        <f t="shared" si="3"/>
        <v>-0.6672263007506388</v>
      </c>
      <c r="S36" s="74">
        <f t="shared" si="4"/>
        <v>-0.6850211782826338</v>
      </c>
      <c r="T36" s="85">
        <v>2065085.0600000003</v>
      </c>
      <c r="U36" s="86">
        <v>169025</v>
      </c>
      <c r="V36" s="75">
        <f t="shared" si="1"/>
        <v>12.217630883005475</v>
      </c>
      <c r="W36" s="76">
        <v>43350</v>
      </c>
      <c r="X36" s="65">
        <v>37</v>
      </c>
    </row>
    <row r="37" spans="1:24" s="77" customFormat="1" ht="11.25">
      <c r="A37" s="58">
        <v>31</v>
      </c>
      <c r="B37" s="59"/>
      <c r="C37" s="60" t="s">
        <v>99</v>
      </c>
      <c r="D37" s="61" t="s">
        <v>39</v>
      </c>
      <c r="E37" s="62" t="s">
        <v>100</v>
      </c>
      <c r="F37" s="63">
        <v>43301</v>
      </c>
      <c r="G37" s="64" t="s">
        <v>25</v>
      </c>
      <c r="H37" s="65">
        <v>82</v>
      </c>
      <c r="I37" s="65">
        <v>1</v>
      </c>
      <c r="J37" s="66">
        <v>1</v>
      </c>
      <c r="K37" s="67">
        <v>7</v>
      </c>
      <c r="L37" s="68">
        <v>4774</v>
      </c>
      <c r="M37" s="69">
        <v>798</v>
      </c>
      <c r="N37" s="70">
        <f>M37/J37</f>
        <v>798</v>
      </c>
      <c r="O37" s="71">
        <f t="shared" si="0"/>
        <v>5.982456140350878</v>
      </c>
      <c r="P37" s="72">
        <v>3777</v>
      </c>
      <c r="Q37" s="73">
        <v>306</v>
      </c>
      <c r="R37" s="74">
        <f t="shared" si="3"/>
        <v>0.26396611066984377</v>
      </c>
      <c r="S37" s="74">
        <f t="shared" si="4"/>
        <v>1.607843137254902</v>
      </c>
      <c r="T37" s="68">
        <v>805297</v>
      </c>
      <c r="U37" s="69">
        <v>50181</v>
      </c>
      <c r="V37" s="75">
        <f t="shared" si="1"/>
        <v>16.047846794603537</v>
      </c>
      <c r="W37" s="76">
        <v>43350</v>
      </c>
      <c r="X37" s="65">
        <v>37</v>
      </c>
    </row>
    <row r="38" spans="1:24" s="77" customFormat="1" ht="11.25">
      <c r="A38" s="58">
        <v>32</v>
      </c>
      <c r="B38" s="59"/>
      <c r="C38" s="60" t="s">
        <v>102</v>
      </c>
      <c r="D38" s="61" t="s">
        <v>44</v>
      </c>
      <c r="E38" s="62" t="s">
        <v>102</v>
      </c>
      <c r="F38" s="63">
        <v>43308</v>
      </c>
      <c r="G38" s="64" t="s">
        <v>50</v>
      </c>
      <c r="H38" s="65">
        <v>30</v>
      </c>
      <c r="I38" s="65">
        <v>4</v>
      </c>
      <c r="J38" s="66">
        <v>4</v>
      </c>
      <c r="K38" s="67">
        <v>9</v>
      </c>
      <c r="L38" s="122">
        <v>4690</v>
      </c>
      <c r="M38" s="123">
        <v>728</v>
      </c>
      <c r="N38" s="70">
        <f>M38/J38</f>
        <v>182</v>
      </c>
      <c r="O38" s="71">
        <f t="shared" si="0"/>
        <v>6.4423076923076925</v>
      </c>
      <c r="P38" s="72">
        <v>1929</v>
      </c>
      <c r="Q38" s="73">
        <v>167</v>
      </c>
      <c r="R38" s="74">
        <f t="shared" si="3"/>
        <v>1.4313115603939865</v>
      </c>
      <c r="S38" s="74">
        <f t="shared" si="4"/>
        <v>3.3592814371257487</v>
      </c>
      <c r="T38" s="68">
        <v>70018.58</v>
      </c>
      <c r="U38" s="69">
        <v>5707</v>
      </c>
      <c r="V38" s="75">
        <f t="shared" si="1"/>
        <v>12.268894340283863</v>
      </c>
      <c r="W38" s="76">
        <v>43350</v>
      </c>
      <c r="X38" s="65">
        <v>37</v>
      </c>
    </row>
    <row r="39" spans="1:24" s="77" customFormat="1" ht="11.25">
      <c r="A39" s="58">
        <v>33</v>
      </c>
      <c r="B39" s="59"/>
      <c r="C39" s="60" t="s">
        <v>42</v>
      </c>
      <c r="D39" s="61">
        <v>7</v>
      </c>
      <c r="E39" s="62" t="s">
        <v>42</v>
      </c>
      <c r="F39" s="63">
        <v>43259</v>
      </c>
      <c r="G39" s="64" t="s">
        <v>43</v>
      </c>
      <c r="H39" s="65">
        <v>19</v>
      </c>
      <c r="I39" s="65">
        <v>1</v>
      </c>
      <c r="J39" s="66">
        <v>1</v>
      </c>
      <c r="K39" s="67">
        <v>6</v>
      </c>
      <c r="L39" s="68">
        <v>3540</v>
      </c>
      <c r="M39" s="69">
        <v>708</v>
      </c>
      <c r="N39" s="70">
        <f>M39/J39</f>
        <v>708</v>
      </c>
      <c r="O39" s="71">
        <f t="shared" si="0"/>
        <v>5</v>
      </c>
      <c r="P39" s="72">
        <v>1233</v>
      </c>
      <c r="Q39" s="73">
        <v>196</v>
      </c>
      <c r="R39" s="74">
        <f t="shared" si="3"/>
        <v>1.8710462287104623</v>
      </c>
      <c r="S39" s="74">
        <f t="shared" si="4"/>
        <v>2.6122448979591835</v>
      </c>
      <c r="T39" s="122">
        <v>86218.89</v>
      </c>
      <c r="U39" s="123">
        <v>6728</v>
      </c>
      <c r="V39" s="75">
        <f t="shared" si="1"/>
        <v>12.814936087990487</v>
      </c>
      <c r="W39" s="76">
        <v>43350</v>
      </c>
      <c r="X39" s="65">
        <v>37</v>
      </c>
    </row>
    <row r="40" spans="1:24" s="77" customFormat="1" ht="11.25">
      <c r="A40" s="58">
        <v>34</v>
      </c>
      <c r="B40" s="59"/>
      <c r="C40" s="60" t="s">
        <v>89</v>
      </c>
      <c r="D40" s="61" t="s">
        <v>39</v>
      </c>
      <c r="E40" s="62" t="s">
        <v>90</v>
      </c>
      <c r="F40" s="63">
        <v>43294</v>
      </c>
      <c r="G40" s="64" t="s">
        <v>43</v>
      </c>
      <c r="H40" s="65">
        <v>20</v>
      </c>
      <c r="I40" s="65">
        <v>1</v>
      </c>
      <c r="J40" s="66">
        <v>1</v>
      </c>
      <c r="K40" s="67">
        <v>5</v>
      </c>
      <c r="L40" s="68">
        <v>3540</v>
      </c>
      <c r="M40" s="69">
        <v>708</v>
      </c>
      <c r="N40" s="70">
        <f>M40/J40</f>
        <v>708</v>
      </c>
      <c r="O40" s="71">
        <f t="shared" si="0"/>
        <v>5</v>
      </c>
      <c r="P40" s="72">
        <v>585</v>
      </c>
      <c r="Q40" s="73">
        <v>118</v>
      </c>
      <c r="R40" s="74">
        <f t="shared" si="3"/>
        <v>5.051282051282051</v>
      </c>
      <c r="S40" s="74">
        <f t="shared" si="4"/>
        <v>5</v>
      </c>
      <c r="T40" s="68">
        <v>50630.25</v>
      </c>
      <c r="U40" s="69">
        <v>4634</v>
      </c>
      <c r="V40" s="75">
        <f t="shared" si="1"/>
        <v>10.925820025895554</v>
      </c>
      <c r="W40" s="76">
        <v>43350</v>
      </c>
      <c r="X40" s="65">
        <v>37</v>
      </c>
    </row>
    <row r="41" spans="1:24" s="77" customFormat="1" ht="11.25">
      <c r="A41" s="58">
        <v>35</v>
      </c>
      <c r="B41" s="59"/>
      <c r="C41" s="60" t="s">
        <v>72</v>
      </c>
      <c r="D41" s="61" t="s">
        <v>59</v>
      </c>
      <c r="E41" s="62" t="s">
        <v>73</v>
      </c>
      <c r="F41" s="63">
        <v>43154</v>
      </c>
      <c r="G41" s="64" t="s">
        <v>38</v>
      </c>
      <c r="H41" s="65">
        <v>40</v>
      </c>
      <c r="I41" s="107">
        <v>1</v>
      </c>
      <c r="J41" s="108">
        <v>1</v>
      </c>
      <c r="K41" s="107">
        <v>12</v>
      </c>
      <c r="L41" s="109">
        <v>3088.81</v>
      </c>
      <c r="M41" s="110">
        <v>618</v>
      </c>
      <c r="N41" s="70">
        <f>M41/J41</f>
        <v>618</v>
      </c>
      <c r="O41" s="71">
        <f t="shared" si="0"/>
        <v>4.998074433656958</v>
      </c>
      <c r="P41" s="72">
        <v>3302.7</v>
      </c>
      <c r="Q41" s="73">
        <v>243</v>
      </c>
      <c r="R41" s="74">
        <f t="shared" si="3"/>
        <v>-0.06476216428982344</v>
      </c>
      <c r="S41" s="74">
        <f t="shared" si="4"/>
        <v>1.5432098765432098</v>
      </c>
      <c r="T41" s="111">
        <v>272407.33</v>
      </c>
      <c r="U41" s="112">
        <v>20341</v>
      </c>
      <c r="V41" s="75">
        <f t="shared" si="1"/>
        <v>13.392032348458779</v>
      </c>
      <c r="W41" s="63">
        <v>43350</v>
      </c>
      <c r="X41" s="65">
        <v>37</v>
      </c>
    </row>
    <row r="42" spans="1:24" s="77" customFormat="1" ht="11.25">
      <c r="A42" s="58">
        <v>36</v>
      </c>
      <c r="B42" s="59"/>
      <c r="C42" s="60" t="s">
        <v>67</v>
      </c>
      <c r="D42" s="61" t="s">
        <v>31</v>
      </c>
      <c r="E42" s="62" t="s">
        <v>68</v>
      </c>
      <c r="F42" s="63">
        <v>43042</v>
      </c>
      <c r="G42" s="64" t="s">
        <v>38</v>
      </c>
      <c r="H42" s="65">
        <v>113</v>
      </c>
      <c r="I42" s="65">
        <v>1</v>
      </c>
      <c r="J42" s="66">
        <v>1</v>
      </c>
      <c r="K42" s="67">
        <v>21</v>
      </c>
      <c r="L42" s="68">
        <v>2970</v>
      </c>
      <c r="M42" s="86">
        <v>594</v>
      </c>
      <c r="N42" s="70">
        <f>M42/J42</f>
        <v>594</v>
      </c>
      <c r="O42" s="71">
        <f t="shared" si="0"/>
        <v>5</v>
      </c>
      <c r="P42" s="72">
        <v>750</v>
      </c>
      <c r="Q42" s="106">
        <v>30</v>
      </c>
      <c r="R42" s="74">
        <f t="shared" si="3"/>
        <v>2.96</v>
      </c>
      <c r="S42" s="74">
        <f t="shared" si="4"/>
        <v>18.8</v>
      </c>
      <c r="T42" s="85">
        <v>556156.6100000001</v>
      </c>
      <c r="U42" s="86">
        <v>53156</v>
      </c>
      <c r="V42" s="75">
        <f t="shared" si="1"/>
        <v>10.462724998118746</v>
      </c>
      <c r="W42" s="63">
        <v>43350</v>
      </c>
      <c r="X42" s="65">
        <v>37</v>
      </c>
    </row>
    <row r="43" spans="1:24" s="77" customFormat="1" ht="11.25">
      <c r="A43" s="58">
        <v>37</v>
      </c>
      <c r="B43" s="59"/>
      <c r="C43" s="60" t="s">
        <v>63</v>
      </c>
      <c r="D43" s="61" t="s">
        <v>29</v>
      </c>
      <c r="E43" s="62" t="s">
        <v>64</v>
      </c>
      <c r="F43" s="63">
        <v>43196</v>
      </c>
      <c r="G43" s="64" t="s">
        <v>38</v>
      </c>
      <c r="H43" s="65">
        <v>40</v>
      </c>
      <c r="I43" s="107">
        <v>1</v>
      </c>
      <c r="J43" s="108">
        <v>1</v>
      </c>
      <c r="K43" s="67">
        <v>6</v>
      </c>
      <c r="L43" s="109">
        <v>2970</v>
      </c>
      <c r="M43" s="110">
        <v>594</v>
      </c>
      <c r="N43" s="70">
        <f>M43/J43</f>
        <v>594</v>
      </c>
      <c r="O43" s="71">
        <f t="shared" si="0"/>
        <v>5</v>
      </c>
      <c r="P43" s="72">
        <v>2376</v>
      </c>
      <c r="Q43" s="73">
        <v>475</v>
      </c>
      <c r="R43" s="74">
        <f t="shared" si="3"/>
        <v>0.25</v>
      </c>
      <c r="S43" s="74">
        <f t="shared" si="4"/>
        <v>0.2505263157894737</v>
      </c>
      <c r="T43" s="111">
        <v>122064.5</v>
      </c>
      <c r="U43" s="112">
        <v>8760</v>
      </c>
      <c r="V43" s="75">
        <f t="shared" si="1"/>
        <v>13.934303652968037</v>
      </c>
      <c r="W43" s="63">
        <v>43350</v>
      </c>
      <c r="X43" s="65">
        <v>37</v>
      </c>
    </row>
    <row r="44" spans="1:24" s="77" customFormat="1" ht="11.25">
      <c r="A44" s="58">
        <v>38</v>
      </c>
      <c r="B44" s="59"/>
      <c r="C44" s="60" t="s">
        <v>70</v>
      </c>
      <c r="D44" s="61" t="s">
        <v>59</v>
      </c>
      <c r="E44" s="62" t="s">
        <v>71</v>
      </c>
      <c r="F44" s="63">
        <v>43217</v>
      </c>
      <c r="G44" s="64" t="s">
        <v>38</v>
      </c>
      <c r="H44" s="65">
        <v>20</v>
      </c>
      <c r="I44" s="65">
        <v>1</v>
      </c>
      <c r="J44" s="66">
        <v>1</v>
      </c>
      <c r="K44" s="67">
        <v>4</v>
      </c>
      <c r="L44" s="68">
        <v>2970</v>
      </c>
      <c r="M44" s="69">
        <v>594</v>
      </c>
      <c r="N44" s="70">
        <f>M44/J44</f>
        <v>594</v>
      </c>
      <c r="O44" s="71">
        <f t="shared" si="0"/>
        <v>5</v>
      </c>
      <c r="P44" s="72">
        <v>2851.21</v>
      </c>
      <c r="Q44" s="73">
        <v>570</v>
      </c>
      <c r="R44" s="74">
        <f t="shared" si="3"/>
        <v>0.0416630132470074</v>
      </c>
      <c r="S44" s="74">
        <f t="shared" si="4"/>
        <v>0.042105263157894736</v>
      </c>
      <c r="T44" s="89">
        <v>26925.79</v>
      </c>
      <c r="U44" s="90">
        <v>2729</v>
      </c>
      <c r="V44" s="75">
        <f t="shared" si="1"/>
        <v>9.866540857456945</v>
      </c>
      <c r="W44" s="63">
        <v>43350</v>
      </c>
      <c r="X44" s="65">
        <v>37</v>
      </c>
    </row>
    <row r="45" spans="1:24" s="77" customFormat="1" ht="11.25">
      <c r="A45" s="58">
        <v>39</v>
      </c>
      <c r="B45" s="87"/>
      <c r="C45" s="60" t="s">
        <v>55</v>
      </c>
      <c r="D45" s="61" t="s">
        <v>44</v>
      </c>
      <c r="E45" s="62" t="s">
        <v>55</v>
      </c>
      <c r="F45" s="63">
        <v>43189</v>
      </c>
      <c r="G45" s="64" t="s">
        <v>32</v>
      </c>
      <c r="H45" s="65">
        <v>77</v>
      </c>
      <c r="I45" s="65">
        <v>2</v>
      </c>
      <c r="J45" s="66">
        <v>2</v>
      </c>
      <c r="K45" s="67">
        <v>24</v>
      </c>
      <c r="L45" s="131">
        <v>5600</v>
      </c>
      <c r="M45" s="132">
        <v>550</v>
      </c>
      <c r="N45" s="70">
        <f>M45/J45</f>
        <v>275</v>
      </c>
      <c r="O45" s="71">
        <f t="shared" si="0"/>
        <v>10.181818181818182</v>
      </c>
      <c r="P45" s="72">
        <v>3948</v>
      </c>
      <c r="Q45" s="73">
        <v>302</v>
      </c>
      <c r="R45" s="74">
        <f t="shared" si="3"/>
        <v>0.41843971631205673</v>
      </c>
      <c r="S45" s="74">
        <f t="shared" si="4"/>
        <v>0.8211920529801324</v>
      </c>
      <c r="T45" s="131">
        <v>1953777.91</v>
      </c>
      <c r="U45" s="132">
        <v>130981</v>
      </c>
      <c r="V45" s="75">
        <f t="shared" si="1"/>
        <v>14.916498652476312</v>
      </c>
      <c r="W45" s="76">
        <v>43350</v>
      </c>
      <c r="X45" s="65">
        <v>37</v>
      </c>
    </row>
    <row r="46" spans="1:24" s="77" customFormat="1" ht="11.25">
      <c r="A46" s="58">
        <v>40</v>
      </c>
      <c r="B46" s="59"/>
      <c r="C46" s="60" t="s">
        <v>114</v>
      </c>
      <c r="D46" s="61" t="s">
        <v>44</v>
      </c>
      <c r="E46" s="62" t="s">
        <v>114</v>
      </c>
      <c r="F46" s="63">
        <v>43322</v>
      </c>
      <c r="G46" s="64" t="s">
        <v>50</v>
      </c>
      <c r="H46" s="65">
        <v>16</v>
      </c>
      <c r="I46" s="65">
        <v>9</v>
      </c>
      <c r="J46" s="66">
        <v>9</v>
      </c>
      <c r="K46" s="67">
        <v>5</v>
      </c>
      <c r="L46" s="68">
        <v>4749.6</v>
      </c>
      <c r="M46" s="69">
        <v>492</v>
      </c>
      <c r="N46" s="70">
        <f>M46/J46</f>
        <v>54.666666666666664</v>
      </c>
      <c r="O46" s="71">
        <f t="shared" si="0"/>
        <v>9.653658536585366</v>
      </c>
      <c r="P46" s="72">
        <v>4639</v>
      </c>
      <c r="Q46" s="73">
        <v>353</v>
      </c>
      <c r="R46" s="74">
        <f t="shared" si="3"/>
        <v>0.023841345117482295</v>
      </c>
      <c r="S46" s="74">
        <f t="shared" si="4"/>
        <v>0.3937677053824363</v>
      </c>
      <c r="T46" s="68">
        <v>47603.9</v>
      </c>
      <c r="U46" s="69">
        <v>3341</v>
      </c>
      <c r="V46" s="75">
        <f t="shared" si="1"/>
        <v>14.248398683029034</v>
      </c>
      <c r="W46" s="76">
        <v>43350</v>
      </c>
      <c r="X46" s="65">
        <v>37</v>
      </c>
    </row>
    <row r="47" spans="1:24" s="77" customFormat="1" ht="11.25">
      <c r="A47" s="58">
        <v>41</v>
      </c>
      <c r="B47" s="59"/>
      <c r="C47" s="60" t="s">
        <v>77</v>
      </c>
      <c r="D47" s="61" t="s">
        <v>27</v>
      </c>
      <c r="E47" s="62" t="s">
        <v>77</v>
      </c>
      <c r="F47" s="63">
        <v>42741</v>
      </c>
      <c r="G47" s="64" t="s">
        <v>38</v>
      </c>
      <c r="H47" s="65">
        <v>35</v>
      </c>
      <c r="I47" s="65">
        <v>1</v>
      </c>
      <c r="J47" s="66">
        <v>1</v>
      </c>
      <c r="K47" s="67">
        <v>18</v>
      </c>
      <c r="L47" s="68">
        <v>2376</v>
      </c>
      <c r="M47" s="69">
        <v>475</v>
      </c>
      <c r="N47" s="70">
        <f>M47/J47</f>
        <v>475</v>
      </c>
      <c r="O47" s="71">
        <f t="shared" si="0"/>
        <v>5.002105263157895</v>
      </c>
      <c r="P47" s="72">
        <v>1663.2</v>
      </c>
      <c r="Q47" s="73">
        <v>333</v>
      </c>
      <c r="R47" s="74">
        <f t="shared" si="3"/>
        <v>0.42857142857142855</v>
      </c>
      <c r="S47" s="74">
        <f t="shared" si="4"/>
        <v>0.4264264264264264</v>
      </c>
      <c r="T47" s="68">
        <v>809260.5299999999</v>
      </c>
      <c r="U47" s="69">
        <v>56061</v>
      </c>
      <c r="V47" s="75">
        <f t="shared" si="1"/>
        <v>14.43535666506127</v>
      </c>
      <c r="W47" s="63">
        <v>43350</v>
      </c>
      <c r="X47" s="65">
        <v>37</v>
      </c>
    </row>
    <row r="48" spans="1:24" s="77" customFormat="1" ht="11.25">
      <c r="A48" s="58">
        <v>42</v>
      </c>
      <c r="B48" s="59"/>
      <c r="C48" s="60" t="s">
        <v>145</v>
      </c>
      <c r="D48" s="61" t="s">
        <v>44</v>
      </c>
      <c r="E48" s="62" t="s">
        <v>146</v>
      </c>
      <c r="F48" s="63">
        <v>43343</v>
      </c>
      <c r="G48" s="64" t="s">
        <v>38</v>
      </c>
      <c r="H48" s="65">
        <v>41</v>
      </c>
      <c r="I48" s="65">
        <v>5</v>
      </c>
      <c r="J48" s="66">
        <v>5</v>
      </c>
      <c r="K48" s="67">
        <v>2</v>
      </c>
      <c r="L48" s="68">
        <v>10129.72</v>
      </c>
      <c r="M48" s="69">
        <v>465</v>
      </c>
      <c r="N48" s="70">
        <f>M48/J48</f>
        <v>93</v>
      </c>
      <c r="O48" s="71">
        <f t="shared" si="0"/>
        <v>21.784344086021505</v>
      </c>
      <c r="P48" s="72">
        <v>64261.62</v>
      </c>
      <c r="Q48" s="73">
        <v>4483</v>
      </c>
      <c r="R48" s="74">
        <f t="shared" si="3"/>
        <v>-0.8423674971156967</v>
      </c>
      <c r="S48" s="74">
        <f t="shared" si="4"/>
        <v>-0.8962748159714476</v>
      </c>
      <c r="T48" s="120">
        <v>74391.34</v>
      </c>
      <c r="U48" s="121">
        <v>4948</v>
      </c>
      <c r="V48" s="75">
        <f t="shared" si="1"/>
        <v>15.034628132578819</v>
      </c>
      <c r="W48" s="63">
        <v>43350</v>
      </c>
      <c r="X48" s="65">
        <v>37</v>
      </c>
    </row>
    <row r="49" spans="1:24" s="77" customFormat="1" ht="11.25">
      <c r="A49" s="58">
        <v>43</v>
      </c>
      <c r="B49" s="59"/>
      <c r="C49" s="60" t="s">
        <v>91</v>
      </c>
      <c r="D49" s="61" t="s">
        <v>44</v>
      </c>
      <c r="E49" s="62" t="s">
        <v>92</v>
      </c>
      <c r="F49" s="63">
        <v>43294</v>
      </c>
      <c r="G49" s="64" t="s">
        <v>25</v>
      </c>
      <c r="H49" s="65">
        <v>315</v>
      </c>
      <c r="I49" s="65">
        <v>2</v>
      </c>
      <c r="J49" s="66">
        <v>2</v>
      </c>
      <c r="K49" s="67">
        <v>9</v>
      </c>
      <c r="L49" s="68">
        <v>5676</v>
      </c>
      <c r="M49" s="69">
        <v>435</v>
      </c>
      <c r="N49" s="70">
        <f>M49/J49</f>
        <v>217.5</v>
      </c>
      <c r="O49" s="71">
        <f t="shared" si="0"/>
        <v>13.048275862068966</v>
      </c>
      <c r="P49" s="72">
        <v>12997</v>
      </c>
      <c r="Q49" s="73">
        <v>1048</v>
      </c>
      <c r="R49" s="74">
        <f t="shared" si="3"/>
        <v>-0.5632838347310918</v>
      </c>
      <c r="S49" s="74">
        <f t="shared" si="4"/>
        <v>-0.5849236641221374</v>
      </c>
      <c r="T49" s="68">
        <v>5325875</v>
      </c>
      <c r="U49" s="69">
        <v>414227</v>
      </c>
      <c r="V49" s="75">
        <f t="shared" si="1"/>
        <v>12.857382546285008</v>
      </c>
      <c r="W49" s="76">
        <v>43350</v>
      </c>
      <c r="X49" s="65">
        <v>37</v>
      </c>
    </row>
    <row r="50" spans="1:24" s="77" customFormat="1" ht="11.25">
      <c r="A50" s="58">
        <v>44</v>
      </c>
      <c r="B50" s="59"/>
      <c r="C50" s="60" t="s">
        <v>96</v>
      </c>
      <c r="D50" s="61" t="s">
        <v>59</v>
      </c>
      <c r="E50" s="62" t="s">
        <v>97</v>
      </c>
      <c r="F50" s="63">
        <v>43301</v>
      </c>
      <c r="G50" s="64" t="s">
        <v>38</v>
      </c>
      <c r="H50" s="65">
        <v>135</v>
      </c>
      <c r="I50" s="65">
        <v>4</v>
      </c>
      <c r="J50" s="66">
        <v>4</v>
      </c>
      <c r="K50" s="67">
        <v>6</v>
      </c>
      <c r="L50" s="68">
        <v>5350</v>
      </c>
      <c r="M50" s="69">
        <v>427</v>
      </c>
      <c r="N50" s="70">
        <f>M50/J50</f>
        <v>106.75</v>
      </c>
      <c r="O50" s="71">
        <f t="shared" si="0"/>
        <v>12.52927400468384</v>
      </c>
      <c r="P50" s="72">
        <v>6140</v>
      </c>
      <c r="Q50" s="73">
        <v>514</v>
      </c>
      <c r="R50" s="74">
        <f t="shared" si="3"/>
        <v>-0.12866449511400652</v>
      </c>
      <c r="S50" s="74">
        <f t="shared" si="4"/>
        <v>-0.16926070038910507</v>
      </c>
      <c r="T50" s="89">
        <v>282702.53</v>
      </c>
      <c r="U50" s="90">
        <v>21324</v>
      </c>
      <c r="V50" s="75">
        <f t="shared" si="1"/>
        <v>13.257481241793286</v>
      </c>
      <c r="W50" s="63">
        <v>43350</v>
      </c>
      <c r="X50" s="65">
        <v>37</v>
      </c>
    </row>
    <row r="51" spans="1:24" s="77" customFormat="1" ht="11.25">
      <c r="A51" s="58">
        <v>45</v>
      </c>
      <c r="B51" s="59"/>
      <c r="C51" s="60" t="s">
        <v>121</v>
      </c>
      <c r="D51" s="61" t="s">
        <v>59</v>
      </c>
      <c r="E51" s="62" t="s">
        <v>122</v>
      </c>
      <c r="F51" s="63">
        <v>43329</v>
      </c>
      <c r="G51" s="64" t="s">
        <v>50</v>
      </c>
      <c r="H51" s="65">
        <v>21</v>
      </c>
      <c r="I51" s="65">
        <v>9</v>
      </c>
      <c r="J51" s="66">
        <v>9</v>
      </c>
      <c r="K51" s="67">
        <v>4</v>
      </c>
      <c r="L51" s="68">
        <v>4512.2</v>
      </c>
      <c r="M51" s="69">
        <v>362</v>
      </c>
      <c r="N51" s="70">
        <f>M51/J51</f>
        <v>40.22222222222222</v>
      </c>
      <c r="O51" s="71">
        <f t="shared" si="0"/>
        <v>12.4646408839779</v>
      </c>
      <c r="P51" s="72">
        <v>6385.6</v>
      </c>
      <c r="Q51" s="73">
        <v>472</v>
      </c>
      <c r="R51" s="74">
        <f t="shared" si="3"/>
        <v>-0.29337885241794043</v>
      </c>
      <c r="S51" s="74">
        <f t="shared" si="4"/>
        <v>-0.2330508474576271</v>
      </c>
      <c r="T51" s="68">
        <v>55807.34</v>
      </c>
      <c r="U51" s="69">
        <v>4155</v>
      </c>
      <c r="V51" s="75">
        <f t="shared" si="1"/>
        <v>13.431369434416364</v>
      </c>
      <c r="W51" s="76">
        <v>43350</v>
      </c>
      <c r="X51" s="65">
        <v>37</v>
      </c>
    </row>
    <row r="52" spans="1:24" s="77" customFormat="1" ht="11.25">
      <c r="A52" s="58">
        <v>46</v>
      </c>
      <c r="B52" s="59"/>
      <c r="C52" s="60" t="s">
        <v>98</v>
      </c>
      <c r="D52" s="61" t="s">
        <v>27</v>
      </c>
      <c r="E52" s="62" t="s">
        <v>101</v>
      </c>
      <c r="F52" s="63">
        <v>43301</v>
      </c>
      <c r="G52" s="64" t="s">
        <v>25</v>
      </c>
      <c r="H52" s="65">
        <v>243</v>
      </c>
      <c r="I52" s="65">
        <v>3</v>
      </c>
      <c r="J52" s="66">
        <v>3</v>
      </c>
      <c r="K52" s="67">
        <v>8</v>
      </c>
      <c r="L52" s="68">
        <v>4997</v>
      </c>
      <c r="M52" s="69">
        <v>333</v>
      </c>
      <c r="N52" s="70">
        <f>M52/J52</f>
        <v>111</v>
      </c>
      <c r="O52" s="71">
        <f t="shared" si="0"/>
        <v>15.006006006006006</v>
      </c>
      <c r="P52" s="72">
        <v>28734</v>
      </c>
      <c r="Q52" s="73">
        <v>2124</v>
      </c>
      <c r="R52" s="74">
        <f t="shared" si="3"/>
        <v>-0.8260945221688591</v>
      </c>
      <c r="S52" s="74">
        <f t="shared" si="4"/>
        <v>-0.8432203389830508</v>
      </c>
      <c r="T52" s="68">
        <v>3390917</v>
      </c>
      <c r="U52" s="69">
        <v>265484</v>
      </c>
      <c r="V52" s="75">
        <f t="shared" si="1"/>
        <v>12.772585165207696</v>
      </c>
      <c r="W52" s="76">
        <v>43350</v>
      </c>
      <c r="X52" s="65">
        <v>37</v>
      </c>
    </row>
    <row r="53" spans="1:24" s="77" customFormat="1" ht="11.25">
      <c r="A53" s="58">
        <v>47</v>
      </c>
      <c r="B53" s="87"/>
      <c r="C53" s="60" t="s">
        <v>154</v>
      </c>
      <c r="D53" s="61" t="s">
        <v>29</v>
      </c>
      <c r="E53" s="62" t="s">
        <v>152</v>
      </c>
      <c r="F53" s="63">
        <v>43343</v>
      </c>
      <c r="G53" s="64" t="s">
        <v>32</v>
      </c>
      <c r="H53" s="65">
        <v>22</v>
      </c>
      <c r="I53" s="65">
        <v>3</v>
      </c>
      <c r="J53" s="66">
        <v>3</v>
      </c>
      <c r="K53" s="67">
        <v>2</v>
      </c>
      <c r="L53" s="131">
        <v>5729.89000004257</v>
      </c>
      <c r="M53" s="132">
        <v>269</v>
      </c>
      <c r="N53" s="70">
        <f>M53/J53</f>
        <v>89.66666666666667</v>
      </c>
      <c r="O53" s="71">
        <f t="shared" si="0"/>
        <v>21.300706319860854</v>
      </c>
      <c r="P53" s="72">
        <v>32774.77</v>
      </c>
      <c r="Q53" s="73">
        <v>1974</v>
      </c>
      <c r="R53" s="74">
        <f t="shared" si="3"/>
        <v>-0.8251737540784398</v>
      </c>
      <c r="S53" s="74">
        <f t="shared" si="4"/>
        <v>-0.8637284701114488</v>
      </c>
      <c r="T53" s="131">
        <v>38504.66000004257</v>
      </c>
      <c r="U53" s="132">
        <v>2243</v>
      </c>
      <c r="V53" s="75">
        <f t="shared" si="1"/>
        <v>17.166589389229856</v>
      </c>
      <c r="W53" s="76">
        <v>43350</v>
      </c>
      <c r="X53" s="65">
        <v>37</v>
      </c>
    </row>
    <row r="54" spans="1:24" s="77" customFormat="1" ht="11.25">
      <c r="A54" s="58">
        <v>48</v>
      </c>
      <c r="B54" s="59"/>
      <c r="C54" s="60" t="s">
        <v>103</v>
      </c>
      <c r="D54" s="61" t="s">
        <v>31</v>
      </c>
      <c r="E54" s="62" t="s">
        <v>105</v>
      </c>
      <c r="F54" s="63">
        <v>43308</v>
      </c>
      <c r="G54" s="64" t="s">
        <v>38</v>
      </c>
      <c r="H54" s="65">
        <v>242</v>
      </c>
      <c r="I54" s="65">
        <v>5</v>
      </c>
      <c r="J54" s="66">
        <v>5</v>
      </c>
      <c r="K54" s="67">
        <v>6</v>
      </c>
      <c r="L54" s="68">
        <v>1907</v>
      </c>
      <c r="M54" s="69">
        <v>245</v>
      </c>
      <c r="N54" s="70">
        <f>M54/J54</f>
        <v>49</v>
      </c>
      <c r="O54" s="71">
        <f t="shared" si="0"/>
        <v>7.783673469387755</v>
      </c>
      <c r="P54" s="72">
        <v>4315.5</v>
      </c>
      <c r="Q54" s="73">
        <v>414</v>
      </c>
      <c r="R54" s="74">
        <f t="shared" si="3"/>
        <v>-0.5581045070096164</v>
      </c>
      <c r="S54" s="74">
        <f t="shared" si="4"/>
        <v>-0.4082125603864734</v>
      </c>
      <c r="T54" s="89">
        <v>835674.56</v>
      </c>
      <c r="U54" s="90">
        <v>74188</v>
      </c>
      <c r="V54" s="75">
        <f t="shared" si="1"/>
        <v>11.264282094139215</v>
      </c>
      <c r="W54" s="63">
        <v>43350</v>
      </c>
      <c r="X54" s="65">
        <v>37</v>
      </c>
    </row>
    <row r="55" spans="1:24" s="77" customFormat="1" ht="11.25">
      <c r="A55" s="58">
        <v>49</v>
      </c>
      <c r="B55" s="101"/>
      <c r="C55" s="80" t="s">
        <v>78</v>
      </c>
      <c r="D55" s="81" t="s">
        <v>27</v>
      </c>
      <c r="E55" s="82" t="s">
        <v>79</v>
      </c>
      <c r="F55" s="83">
        <v>43091</v>
      </c>
      <c r="G55" s="64" t="s">
        <v>28</v>
      </c>
      <c r="H55" s="84">
        <v>31</v>
      </c>
      <c r="I55" s="84">
        <v>1</v>
      </c>
      <c r="J55" s="66">
        <v>1</v>
      </c>
      <c r="K55" s="67">
        <v>3</v>
      </c>
      <c r="L55" s="68">
        <v>2000</v>
      </c>
      <c r="M55" s="69">
        <v>200</v>
      </c>
      <c r="N55" s="70">
        <f>M55/J55</f>
        <v>200</v>
      </c>
      <c r="O55" s="71">
        <f t="shared" si="0"/>
        <v>10</v>
      </c>
      <c r="P55" s="72">
        <v>4142.42</v>
      </c>
      <c r="Q55" s="73">
        <v>314</v>
      </c>
      <c r="R55" s="74">
        <f t="shared" si="3"/>
        <v>-0.5171904345768898</v>
      </c>
      <c r="S55" s="74">
        <f t="shared" si="4"/>
        <v>-0.3630573248407643</v>
      </c>
      <c r="T55" s="85">
        <v>52680.35</v>
      </c>
      <c r="U55" s="86">
        <v>4265</v>
      </c>
      <c r="V55" s="75">
        <f t="shared" si="1"/>
        <v>12.351781946072684</v>
      </c>
      <c r="W55" s="76">
        <v>43350</v>
      </c>
      <c r="X55" s="65">
        <v>37</v>
      </c>
    </row>
    <row r="56" spans="1:24" s="77" customFormat="1" ht="11.25">
      <c r="A56" s="58">
        <v>50</v>
      </c>
      <c r="B56" s="59"/>
      <c r="C56" s="60" t="s">
        <v>81</v>
      </c>
      <c r="D56" s="61" t="s">
        <v>29</v>
      </c>
      <c r="E56" s="62" t="s">
        <v>82</v>
      </c>
      <c r="F56" s="63">
        <v>42804</v>
      </c>
      <c r="G56" s="64" t="s">
        <v>43</v>
      </c>
      <c r="H56" s="65">
        <v>3</v>
      </c>
      <c r="I56" s="65">
        <v>2</v>
      </c>
      <c r="J56" s="66">
        <v>2</v>
      </c>
      <c r="K56" s="67">
        <v>7</v>
      </c>
      <c r="L56" s="68">
        <v>1506</v>
      </c>
      <c r="M56" s="69">
        <v>152</v>
      </c>
      <c r="N56" s="70">
        <f>M56/J56</f>
        <v>76</v>
      </c>
      <c r="O56" s="71">
        <f t="shared" si="0"/>
        <v>9.907894736842104</v>
      </c>
      <c r="P56" s="72">
        <v>105.91</v>
      </c>
      <c r="Q56" s="73">
        <v>12</v>
      </c>
      <c r="R56" s="74">
        <f t="shared" si="3"/>
        <v>13.219620432442639</v>
      </c>
      <c r="S56" s="74">
        <f t="shared" si="4"/>
        <v>11.666666666666666</v>
      </c>
      <c r="T56" s="68">
        <v>17351.13</v>
      </c>
      <c r="U56" s="69">
        <v>1787</v>
      </c>
      <c r="V56" s="75">
        <f t="shared" si="1"/>
        <v>9.709641857862339</v>
      </c>
      <c r="W56" s="76">
        <v>43350</v>
      </c>
      <c r="X56" s="65">
        <v>37</v>
      </c>
    </row>
    <row r="57" spans="1:24" s="77" customFormat="1" ht="11.25">
      <c r="A57" s="58">
        <v>51</v>
      </c>
      <c r="B57" s="59"/>
      <c r="C57" s="60" t="s">
        <v>83</v>
      </c>
      <c r="D57" s="61" t="s">
        <v>27</v>
      </c>
      <c r="E57" s="62" t="s">
        <v>83</v>
      </c>
      <c r="F57" s="63">
        <v>42825</v>
      </c>
      <c r="G57" s="64" t="s">
        <v>43</v>
      </c>
      <c r="H57" s="65">
        <v>3</v>
      </c>
      <c r="I57" s="65">
        <v>2</v>
      </c>
      <c r="J57" s="66">
        <v>2</v>
      </c>
      <c r="K57" s="67">
        <v>3</v>
      </c>
      <c r="L57" s="68">
        <v>1414</v>
      </c>
      <c r="M57" s="69">
        <v>142</v>
      </c>
      <c r="N57" s="70">
        <f>M57/J57</f>
        <v>71</v>
      </c>
      <c r="O57" s="71">
        <f t="shared" si="0"/>
        <v>9.95774647887324</v>
      </c>
      <c r="P57" s="72">
        <v>1697.1</v>
      </c>
      <c r="Q57" s="73">
        <v>171</v>
      </c>
      <c r="R57" s="74">
        <f t="shared" si="3"/>
        <v>-0.16681397678392548</v>
      </c>
      <c r="S57" s="74">
        <f t="shared" si="4"/>
        <v>-0.1695906432748538</v>
      </c>
      <c r="T57" s="68">
        <v>7128.61</v>
      </c>
      <c r="U57" s="69">
        <v>628</v>
      </c>
      <c r="V57" s="75">
        <f t="shared" si="1"/>
        <v>11.351289808917198</v>
      </c>
      <c r="W57" s="76">
        <v>43350</v>
      </c>
      <c r="X57" s="65">
        <v>37</v>
      </c>
    </row>
    <row r="58" spans="1:24" s="77" customFormat="1" ht="11.25">
      <c r="A58" s="58">
        <v>52</v>
      </c>
      <c r="B58" s="59"/>
      <c r="C58" s="60" t="s">
        <v>95</v>
      </c>
      <c r="D58" s="61" t="s">
        <v>44</v>
      </c>
      <c r="E58" s="62" t="s">
        <v>88</v>
      </c>
      <c r="F58" s="63">
        <v>43294</v>
      </c>
      <c r="G58" s="64" t="s">
        <v>50</v>
      </c>
      <c r="H58" s="65">
        <v>29</v>
      </c>
      <c r="I58" s="65">
        <v>7</v>
      </c>
      <c r="J58" s="66">
        <v>7</v>
      </c>
      <c r="K58" s="67">
        <v>7</v>
      </c>
      <c r="L58" s="122">
        <v>1749.5</v>
      </c>
      <c r="M58" s="123">
        <v>131</v>
      </c>
      <c r="N58" s="70">
        <f>M58/J58</f>
        <v>18.714285714285715</v>
      </c>
      <c r="O58" s="71">
        <f t="shared" si="0"/>
        <v>13.354961832061068</v>
      </c>
      <c r="P58" s="72">
        <v>280</v>
      </c>
      <c r="Q58" s="73">
        <v>20</v>
      </c>
      <c r="R58" s="74">
        <f t="shared" si="3"/>
        <v>5.248214285714286</v>
      </c>
      <c r="S58" s="74">
        <f t="shared" si="4"/>
        <v>5.55</v>
      </c>
      <c r="T58" s="68">
        <v>80135.86</v>
      </c>
      <c r="U58" s="69">
        <v>6469</v>
      </c>
      <c r="V58" s="75">
        <f t="shared" si="1"/>
        <v>12.387673519863966</v>
      </c>
      <c r="W58" s="76">
        <v>43350</v>
      </c>
      <c r="X58" s="65">
        <v>37</v>
      </c>
    </row>
    <row r="59" spans="1:24" s="77" customFormat="1" ht="11.25">
      <c r="A59" s="58">
        <v>53</v>
      </c>
      <c r="B59" s="59"/>
      <c r="C59" s="60" t="s">
        <v>48</v>
      </c>
      <c r="D59" s="61" t="s">
        <v>31</v>
      </c>
      <c r="E59" s="62" t="s">
        <v>49</v>
      </c>
      <c r="F59" s="63">
        <v>43245</v>
      </c>
      <c r="G59" s="64" t="s">
        <v>45</v>
      </c>
      <c r="H59" s="65">
        <v>249</v>
      </c>
      <c r="I59" s="65">
        <v>1</v>
      </c>
      <c r="J59" s="66">
        <v>1</v>
      </c>
      <c r="K59" s="67">
        <v>12</v>
      </c>
      <c r="L59" s="68">
        <v>600</v>
      </c>
      <c r="M59" s="86">
        <v>120</v>
      </c>
      <c r="N59" s="70">
        <f>M59/J59</f>
        <v>120</v>
      </c>
      <c r="O59" s="71">
        <f t="shared" si="0"/>
        <v>5</v>
      </c>
      <c r="P59" s="72">
        <v>350</v>
      </c>
      <c r="Q59" s="106">
        <v>70</v>
      </c>
      <c r="R59" s="74">
        <f t="shared" si="3"/>
        <v>0.7142857142857143</v>
      </c>
      <c r="S59" s="74">
        <f t="shared" si="4"/>
        <v>0.7142857142857143</v>
      </c>
      <c r="T59" s="118">
        <v>707314</v>
      </c>
      <c r="U59" s="119">
        <v>62822</v>
      </c>
      <c r="V59" s="75">
        <f t="shared" si="1"/>
        <v>11.259017541625544</v>
      </c>
      <c r="W59" s="76">
        <v>43350</v>
      </c>
      <c r="X59" s="65">
        <v>37</v>
      </c>
    </row>
    <row r="60" spans="1:24" s="77" customFormat="1" ht="11.25">
      <c r="A60" s="58">
        <v>54</v>
      </c>
      <c r="B60" s="59"/>
      <c r="C60" s="60" t="s">
        <v>69</v>
      </c>
      <c r="D60" s="61" t="s">
        <v>29</v>
      </c>
      <c r="E60" s="62" t="s">
        <v>69</v>
      </c>
      <c r="F60" s="63">
        <v>43070</v>
      </c>
      <c r="G60" s="64" t="s">
        <v>35</v>
      </c>
      <c r="H60" s="65">
        <v>379</v>
      </c>
      <c r="I60" s="102">
        <v>2</v>
      </c>
      <c r="J60" s="103">
        <v>2</v>
      </c>
      <c r="K60" s="67">
        <v>29</v>
      </c>
      <c r="L60" s="93">
        <v>788</v>
      </c>
      <c r="M60" s="94">
        <v>111</v>
      </c>
      <c r="N60" s="70">
        <f>M60/J60</f>
        <v>55.5</v>
      </c>
      <c r="O60" s="71">
        <f t="shared" si="0"/>
        <v>7.099099099099099</v>
      </c>
      <c r="P60" s="72">
        <v>3699</v>
      </c>
      <c r="Q60" s="73">
        <v>459</v>
      </c>
      <c r="R60" s="74">
        <f t="shared" si="3"/>
        <v>-0.7869694512030279</v>
      </c>
      <c r="S60" s="74">
        <f t="shared" si="4"/>
        <v>-0.7581699346405228</v>
      </c>
      <c r="T60" s="104">
        <v>64555211.85</v>
      </c>
      <c r="U60" s="105">
        <v>5288801</v>
      </c>
      <c r="V60" s="75">
        <f t="shared" si="1"/>
        <v>12.206020201932347</v>
      </c>
      <c r="W60" s="76">
        <v>43350</v>
      </c>
      <c r="X60" s="65">
        <v>37</v>
      </c>
    </row>
    <row r="61" spans="1:24" s="77" customFormat="1" ht="11.25">
      <c r="A61" s="58">
        <v>55</v>
      </c>
      <c r="B61" s="87"/>
      <c r="C61" s="80" t="s">
        <v>126</v>
      </c>
      <c r="D61" s="81" t="s">
        <v>44</v>
      </c>
      <c r="E61" s="82" t="s">
        <v>126</v>
      </c>
      <c r="F61" s="83">
        <v>43329</v>
      </c>
      <c r="G61" s="64" t="s">
        <v>32</v>
      </c>
      <c r="H61" s="84">
        <v>154</v>
      </c>
      <c r="I61" s="91">
        <v>1</v>
      </c>
      <c r="J61" s="92">
        <v>1</v>
      </c>
      <c r="K61" s="67">
        <v>4</v>
      </c>
      <c r="L61" s="129">
        <v>1296.99999998003</v>
      </c>
      <c r="M61" s="130">
        <v>106</v>
      </c>
      <c r="N61" s="70">
        <f>M61/J61</f>
        <v>106</v>
      </c>
      <c r="O61" s="71">
        <f t="shared" si="0"/>
        <v>12.235849056415377</v>
      </c>
      <c r="P61" s="72">
        <v>5838.28</v>
      </c>
      <c r="Q61" s="73">
        <v>545</v>
      </c>
      <c r="R61" s="74">
        <f t="shared" si="3"/>
        <v>-0.7778455298512523</v>
      </c>
      <c r="S61" s="74">
        <f t="shared" si="4"/>
        <v>-0.8055045871559633</v>
      </c>
      <c r="T61" s="129">
        <v>318996.04999998</v>
      </c>
      <c r="U61" s="130">
        <v>26879</v>
      </c>
      <c r="V61" s="75">
        <f t="shared" si="1"/>
        <v>11.867854086832844</v>
      </c>
      <c r="W61" s="76">
        <v>43350</v>
      </c>
      <c r="X61" s="65">
        <v>37</v>
      </c>
    </row>
    <row r="62" spans="1:24" s="77" customFormat="1" ht="11.25">
      <c r="A62" s="58">
        <v>56</v>
      </c>
      <c r="B62" s="59"/>
      <c r="C62" s="80" t="s">
        <v>75</v>
      </c>
      <c r="D62" s="81" t="s">
        <v>33</v>
      </c>
      <c r="E62" s="82" t="s">
        <v>75</v>
      </c>
      <c r="F62" s="83">
        <v>43147</v>
      </c>
      <c r="G62" s="64" t="s">
        <v>28</v>
      </c>
      <c r="H62" s="84">
        <v>5</v>
      </c>
      <c r="I62" s="116">
        <v>1</v>
      </c>
      <c r="J62" s="117">
        <v>1</v>
      </c>
      <c r="K62" s="67">
        <v>14</v>
      </c>
      <c r="L62" s="115">
        <v>724.75</v>
      </c>
      <c r="M62" s="112">
        <v>103</v>
      </c>
      <c r="N62" s="70">
        <f>M62/J62</f>
        <v>103</v>
      </c>
      <c r="O62" s="71">
        <f t="shared" si="0"/>
        <v>7.036407766990291</v>
      </c>
      <c r="P62" s="72">
        <v>906</v>
      </c>
      <c r="Q62" s="73">
        <v>129</v>
      </c>
      <c r="R62" s="74">
        <f t="shared" si="3"/>
        <v>-0.2000551876379691</v>
      </c>
      <c r="S62" s="74">
        <f t="shared" si="4"/>
        <v>-0.20155038759689922</v>
      </c>
      <c r="T62" s="115">
        <v>871555.31</v>
      </c>
      <c r="U62" s="112">
        <v>85406</v>
      </c>
      <c r="V62" s="75">
        <f t="shared" si="1"/>
        <v>10.204848722572185</v>
      </c>
      <c r="W62" s="76">
        <v>43350</v>
      </c>
      <c r="X62" s="65">
        <v>37</v>
      </c>
    </row>
    <row r="63" spans="1:24" s="77" customFormat="1" ht="11.25">
      <c r="A63" s="58">
        <v>57</v>
      </c>
      <c r="B63" s="59"/>
      <c r="C63" s="80" t="s">
        <v>131</v>
      </c>
      <c r="D63" s="81" t="s">
        <v>29</v>
      </c>
      <c r="E63" s="82" t="s">
        <v>132</v>
      </c>
      <c r="F63" s="83">
        <v>43329</v>
      </c>
      <c r="G63" s="64" t="s">
        <v>28</v>
      </c>
      <c r="H63" s="84">
        <v>150</v>
      </c>
      <c r="I63" s="84">
        <v>1</v>
      </c>
      <c r="J63" s="66">
        <v>1</v>
      </c>
      <c r="K63" s="67">
        <v>4</v>
      </c>
      <c r="L63" s="68">
        <v>714</v>
      </c>
      <c r="M63" s="69">
        <v>102</v>
      </c>
      <c r="N63" s="70">
        <f>M63/J63</f>
        <v>102</v>
      </c>
      <c r="O63" s="71">
        <f t="shared" si="0"/>
        <v>7</v>
      </c>
      <c r="P63" s="72">
        <v>4499.97</v>
      </c>
      <c r="Q63" s="73">
        <v>399</v>
      </c>
      <c r="R63" s="74">
        <f t="shared" si="3"/>
        <v>-0.8413322755485036</v>
      </c>
      <c r="S63" s="74">
        <f t="shared" si="4"/>
        <v>-0.7443609022556391</v>
      </c>
      <c r="T63" s="85">
        <v>259391.26</v>
      </c>
      <c r="U63" s="86">
        <v>20962</v>
      </c>
      <c r="V63" s="75">
        <f t="shared" si="1"/>
        <v>12.374356454536782</v>
      </c>
      <c r="W63" s="76">
        <v>43350</v>
      </c>
      <c r="X63" s="65">
        <v>37</v>
      </c>
    </row>
    <row r="64" spans="1:24" s="77" customFormat="1" ht="11.25">
      <c r="A64" s="58">
        <v>58</v>
      </c>
      <c r="B64" s="59"/>
      <c r="C64" s="60" t="s">
        <v>84</v>
      </c>
      <c r="D64" s="88" t="s">
        <v>44</v>
      </c>
      <c r="E64" s="62" t="s">
        <v>84</v>
      </c>
      <c r="F64" s="63">
        <v>42720</v>
      </c>
      <c r="G64" s="64" t="s">
        <v>45</v>
      </c>
      <c r="H64" s="65">
        <v>47</v>
      </c>
      <c r="I64" s="65">
        <v>1</v>
      </c>
      <c r="J64" s="66">
        <v>1</v>
      </c>
      <c r="K64" s="67">
        <v>9</v>
      </c>
      <c r="L64" s="68">
        <v>600</v>
      </c>
      <c r="M64" s="86">
        <v>100</v>
      </c>
      <c r="N64" s="70">
        <f>M64/J64</f>
        <v>100</v>
      </c>
      <c r="O64" s="71">
        <f t="shared" si="0"/>
        <v>6</v>
      </c>
      <c r="P64" s="72">
        <v>226</v>
      </c>
      <c r="Q64" s="106">
        <v>25</v>
      </c>
      <c r="R64" s="74">
        <f t="shared" si="3"/>
        <v>1.654867256637168</v>
      </c>
      <c r="S64" s="74">
        <f t="shared" si="4"/>
        <v>3</v>
      </c>
      <c r="T64" s="85">
        <v>51272</v>
      </c>
      <c r="U64" s="86">
        <v>4991</v>
      </c>
      <c r="V64" s="75">
        <f t="shared" si="1"/>
        <v>10.272891204167502</v>
      </c>
      <c r="W64" s="76">
        <v>43350</v>
      </c>
      <c r="X64" s="65">
        <v>37</v>
      </c>
    </row>
    <row r="65" spans="1:24" s="77" customFormat="1" ht="11.25">
      <c r="A65" s="58">
        <v>59</v>
      </c>
      <c r="B65" s="59"/>
      <c r="C65" s="60" t="s">
        <v>129</v>
      </c>
      <c r="D65" s="61" t="s">
        <v>51</v>
      </c>
      <c r="E65" s="62" t="s">
        <v>129</v>
      </c>
      <c r="F65" s="63">
        <v>43329</v>
      </c>
      <c r="G65" s="64" t="s">
        <v>45</v>
      </c>
      <c r="H65" s="65">
        <v>39</v>
      </c>
      <c r="I65" s="65">
        <v>3</v>
      </c>
      <c r="J65" s="66">
        <v>3</v>
      </c>
      <c r="K65" s="67">
        <v>4</v>
      </c>
      <c r="L65" s="68">
        <v>638</v>
      </c>
      <c r="M65" s="86">
        <v>89</v>
      </c>
      <c r="N65" s="70">
        <f>M65/J65</f>
        <v>29.666666666666668</v>
      </c>
      <c r="O65" s="71">
        <f t="shared" si="0"/>
        <v>7.168539325842697</v>
      </c>
      <c r="P65" s="72">
        <v>1201</v>
      </c>
      <c r="Q65" s="106">
        <v>141</v>
      </c>
      <c r="R65" s="74">
        <f t="shared" si="3"/>
        <v>-0.4687760199833472</v>
      </c>
      <c r="S65" s="74">
        <f t="shared" si="4"/>
        <v>-0.36879432624113473</v>
      </c>
      <c r="T65" s="85">
        <v>32441</v>
      </c>
      <c r="U65" s="86">
        <v>3332</v>
      </c>
      <c r="V65" s="75">
        <f t="shared" si="1"/>
        <v>9.736194477791116</v>
      </c>
      <c r="W65" s="76">
        <v>43350</v>
      </c>
      <c r="X65" s="65">
        <v>37</v>
      </c>
    </row>
    <row r="66" spans="1:24" s="77" customFormat="1" ht="11.25">
      <c r="A66" s="58">
        <v>60</v>
      </c>
      <c r="B66" s="59"/>
      <c r="C66" s="80" t="s">
        <v>117</v>
      </c>
      <c r="D66" s="81" t="s">
        <v>27</v>
      </c>
      <c r="E66" s="82" t="s">
        <v>118</v>
      </c>
      <c r="F66" s="83">
        <v>43322</v>
      </c>
      <c r="G66" s="64" t="s">
        <v>28</v>
      </c>
      <c r="H66" s="84">
        <v>209</v>
      </c>
      <c r="I66" s="84">
        <v>2</v>
      </c>
      <c r="J66" s="66">
        <v>2</v>
      </c>
      <c r="K66" s="67">
        <v>5</v>
      </c>
      <c r="L66" s="68">
        <v>1476.65</v>
      </c>
      <c r="M66" s="69">
        <v>78</v>
      </c>
      <c r="N66" s="70">
        <f>M66/J66</f>
        <v>39</v>
      </c>
      <c r="O66" s="71">
        <f t="shared" si="0"/>
        <v>18.931410256410256</v>
      </c>
      <c r="P66" s="72">
        <v>9818.74</v>
      </c>
      <c r="Q66" s="73">
        <v>491</v>
      </c>
      <c r="R66" s="74">
        <f t="shared" si="3"/>
        <v>-0.8496090129690775</v>
      </c>
      <c r="S66" s="74">
        <f t="shared" si="4"/>
        <v>-0.8411405295315683</v>
      </c>
      <c r="T66" s="85">
        <v>540240.51</v>
      </c>
      <c r="U66" s="86">
        <v>39124</v>
      </c>
      <c r="V66" s="75">
        <f t="shared" si="1"/>
        <v>13.808417084142725</v>
      </c>
      <c r="W66" s="76">
        <v>43350</v>
      </c>
      <c r="X66" s="65">
        <v>37</v>
      </c>
    </row>
    <row r="67" spans="1:24" s="77" customFormat="1" ht="11.25">
      <c r="A67" s="58">
        <v>61</v>
      </c>
      <c r="B67" s="59"/>
      <c r="C67" s="60" t="s">
        <v>123</v>
      </c>
      <c r="D67" s="61" t="s">
        <v>29</v>
      </c>
      <c r="E67" s="62" t="s">
        <v>123</v>
      </c>
      <c r="F67" s="63">
        <v>43329</v>
      </c>
      <c r="G67" s="64" t="s">
        <v>35</v>
      </c>
      <c r="H67" s="65">
        <v>207</v>
      </c>
      <c r="I67" s="65">
        <v>1</v>
      </c>
      <c r="J67" s="66">
        <v>1</v>
      </c>
      <c r="K67" s="67">
        <v>4</v>
      </c>
      <c r="L67" s="68">
        <v>690</v>
      </c>
      <c r="M67" s="69">
        <v>70</v>
      </c>
      <c r="N67" s="70">
        <f>M67/J67</f>
        <v>70</v>
      </c>
      <c r="O67" s="71">
        <f t="shared" si="0"/>
        <v>9.857142857142858</v>
      </c>
      <c r="P67" s="72">
        <v>20057.37</v>
      </c>
      <c r="Q67" s="73">
        <v>1743</v>
      </c>
      <c r="R67" s="74">
        <f t="shared" si="3"/>
        <v>-0.9655986801858868</v>
      </c>
      <c r="S67" s="74">
        <f t="shared" si="4"/>
        <v>-0.9598393574297188</v>
      </c>
      <c r="T67" s="68">
        <v>524812.49</v>
      </c>
      <c r="U67" s="69">
        <v>43275</v>
      </c>
      <c r="V67" s="75">
        <f t="shared" si="1"/>
        <v>12.12738278451762</v>
      </c>
      <c r="W67" s="76">
        <v>43350</v>
      </c>
      <c r="X67" s="65">
        <v>37</v>
      </c>
    </row>
    <row r="68" spans="1:24" s="77" customFormat="1" ht="11.25">
      <c r="A68" s="58">
        <v>62</v>
      </c>
      <c r="B68" s="59"/>
      <c r="C68" s="60" t="s">
        <v>104</v>
      </c>
      <c r="D68" s="61" t="s">
        <v>29</v>
      </c>
      <c r="E68" s="62" t="s">
        <v>104</v>
      </c>
      <c r="F68" s="63">
        <v>43308</v>
      </c>
      <c r="G68" s="64" t="s">
        <v>38</v>
      </c>
      <c r="H68" s="65">
        <v>18</v>
      </c>
      <c r="I68" s="65">
        <v>1</v>
      </c>
      <c r="J68" s="66">
        <v>1</v>
      </c>
      <c r="K68" s="67">
        <v>6</v>
      </c>
      <c r="L68" s="68">
        <v>541</v>
      </c>
      <c r="M68" s="69">
        <v>43</v>
      </c>
      <c r="N68" s="70">
        <f>M68/J68</f>
        <v>43</v>
      </c>
      <c r="O68" s="71">
        <f t="shared" si="0"/>
        <v>12.581395348837209</v>
      </c>
      <c r="P68" s="72">
        <v>200</v>
      </c>
      <c r="Q68" s="73">
        <v>8</v>
      </c>
      <c r="R68" s="74">
        <f t="shared" si="3"/>
        <v>1.705</v>
      </c>
      <c r="S68" s="74">
        <f t="shared" si="4"/>
        <v>4.375</v>
      </c>
      <c r="T68" s="89">
        <v>42554.67</v>
      </c>
      <c r="U68" s="90">
        <v>2899</v>
      </c>
      <c r="V68" s="75">
        <f t="shared" si="1"/>
        <v>14.679085891686787</v>
      </c>
      <c r="W68" s="63">
        <v>43350</v>
      </c>
      <c r="X68" s="65">
        <v>37</v>
      </c>
    </row>
    <row r="69" spans="1:24" s="77" customFormat="1" ht="11.25">
      <c r="A69" s="58">
        <v>63</v>
      </c>
      <c r="B69" s="59"/>
      <c r="C69" s="60" t="s">
        <v>58</v>
      </c>
      <c r="D69" s="61" t="s">
        <v>44</v>
      </c>
      <c r="E69" s="62" t="s">
        <v>58</v>
      </c>
      <c r="F69" s="63">
        <v>43133</v>
      </c>
      <c r="G69" s="64" t="s">
        <v>35</v>
      </c>
      <c r="H69" s="65">
        <v>271</v>
      </c>
      <c r="I69" s="65">
        <v>1</v>
      </c>
      <c r="J69" s="66">
        <v>1</v>
      </c>
      <c r="K69" s="67">
        <v>15</v>
      </c>
      <c r="L69" s="68">
        <v>462</v>
      </c>
      <c r="M69" s="69">
        <v>39</v>
      </c>
      <c r="N69" s="70">
        <f>M69/J69</f>
        <v>39</v>
      </c>
      <c r="O69" s="71">
        <f t="shared" si="0"/>
        <v>11.846153846153847</v>
      </c>
      <c r="P69" s="72">
        <v>1895</v>
      </c>
      <c r="Q69" s="73">
        <v>167</v>
      </c>
      <c r="R69" s="74">
        <f t="shared" si="3"/>
        <v>-0.7562005277044855</v>
      </c>
      <c r="S69" s="74">
        <f t="shared" si="4"/>
        <v>-0.7664670658682635</v>
      </c>
      <c r="T69" s="68">
        <v>11030823.08</v>
      </c>
      <c r="U69" s="69">
        <v>846833</v>
      </c>
      <c r="V69" s="75">
        <f t="shared" si="1"/>
        <v>13.025972157438362</v>
      </c>
      <c r="W69" s="76">
        <v>43350</v>
      </c>
      <c r="X69" s="65">
        <v>37</v>
      </c>
    </row>
    <row r="70" spans="1:24" s="77" customFormat="1" ht="11.25">
      <c r="A70" s="58">
        <v>64</v>
      </c>
      <c r="B70" s="59"/>
      <c r="C70" s="60" t="s">
        <v>106</v>
      </c>
      <c r="D70" s="61" t="s">
        <v>39</v>
      </c>
      <c r="E70" s="62" t="s">
        <v>106</v>
      </c>
      <c r="F70" s="63">
        <v>43308</v>
      </c>
      <c r="G70" s="64" t="s">
        <v>50</v>
      </c>
      <c r="H70" s="65">
        <v>16</v>
      </c>
      <c r="I70" s="65">
        <v>1</v>
      </c>
      <c r="J70" s="66">
        <v>1</v>
      </c>
      <c r="K70" s="67">
        <v>7</v>
      </c>
      <c r="L70" s="122">
        <v>440</v>
      </c>
      <c r="M70" s="123">
        <v>39</v>
      </c>
      <c r="N70" s="70">
        <f>M70/J70</f>
        <v>39</v>
      </c>
      <c r="O70" s="71">
        <f t="shared" si="0"/>
        <v>11.282051282051283</v>
      </c>
      <c r="P70" s="72">
        <v>954</v>
      </c>
      <c r="Q70" s="73">
        <v>71</v>
      </c>
      <c r="R70" s="74">
        <f t="shared" si="3"/>
        <v>-0.5387840670859538</v>
      </c>
      <c r="S70" s="74">
        <f t="shared" si="4"/>
        <v>-0.4507042253521127</v>
      </c>
      <c r="T70" s="68">
        <v>31101.2</v>
      </c>
      <c r="U70" s="69">
        <v>2409</v>
      </c>
      <c r="V70" s="75">
        <f t="shared" si="1"/>
        <v>12.910419261104193</v>
      </c>
      <c r="W70" s="76">
        <v>43350</v>
      </c>
      <c r="X70" s="65">
        <v>37</v>
      </c>
    </row>
    <row r="71" spans="1:24" s="77" customFormat="1" ht="11.25">
      <c r="A71" s="58">
        <v>65</v>
      </c>
      <c r="B71" s="59"/>
      <c r="C71" s="60" t="s">
        <v>112</v>
      </c>
      <c r="D71" s="61" t="s">
        <v>29</v>
      </c>
      <c r="E71" s="62" t="s">
        <v>113</v>
      </c>
      <c r="F71" s="63">
        <v>43322</v>
      </c>
      <c r="G71" s="64" t="s">
        <v>38</v>
      </c>
      <c r="H71" s="65">
        <v>47</v>
      </c>
      <c r="I71" s="65">
        <v>1</v>
      </c>
      <c r="J71" s="66">
        <v>1</v>
      </c>
      <c r="K71" s="67">
        <v>4</v>
      </c>
      <c r="L71" s="68">
        <v>324</v>
      </c>
      <c r="M71" s="69">
        <v>34</v>
      </c>
      <c r="N71" s="70">
        <f>M71/J71</f>
        <v>34</v>
      </c>
      <c r="O71" s="71">
        <f aca="true" t="shared" si="5" ref="O71:O82">L71/M71</f>
        <v>9.529411764705882</v>
      </c>
      <c r="P71" s="72">
        <v>186</v>
      </c>
      <c r="Q71" s="73">
        <v>20</v>
      </c>
      <c r="R71" s="74">
        <f t="shared" si="3"/>
        <v>0.7419354838709677</v>
      </c>
      <c r="S71" s="74">
        <f t="shared" si="4"/>
        <v>0.7</v>
      </c>
      <c r="T71" s="89">
        <v>19831.54</v>
      </c>
      <c r="U71" s="90">
        <v>1697</v>
      </c>
      <c r="V71" s="75">
        <f aca="true" t="shared" si="6" ref="V71:V82">T71/U71</f>
        <v>11.686234531526223</v>
      </c>
      <c r="W71" s="63">
        <v>43350</v>
      </c>
      <c r="X71" s="65">
        <v>37</v>
      </c>
    </row>
    <row r="72" spans="1:24" s="77" customFormat="1" ht="11.25">
      <c r="A72" s="58">
        <v>66</v>
      </c>
      <c r="B72" s="101"/>
      <c r="C72" s="60" t="s">
        <v>62</v>
      </c>
      <c r="D72" s="61" t="s">
        <v>39</v>
      </c>
      <c r="E72" s="62" t="s">
        <v>62</v>
      </c>
      <c r="F72" s="63">
        <v>43168</v>
      </c>
      <c r="G72" s="64" t="s">
        <v>35</v>
      </c>
      <c r="H72" s="65">
        <v>326</v>
      </c>
      <c r="I72" s="102">
        <v>1</v>
      </c>
      <c r="J72" s="103">
        <v>1</v>
      </c>
      <c r="K72" s="67">
        <v>19</v>
      </c>
      <c r="L72" s="93">
        <v>230</v>
      </c>
      <c r="M72" s="94">
        <v>34</v>
      </c>
      <c r="N72" s="70">
        <f>M72/J72</f>
        <v>34</v>
      </c>
      <c r="O72" s="71">
        <f t="shared" si="5"/>
        <v>6.764705882352941</v>
      </c>
      <c r="P72" s="72">
        <v>234</v>
      </c>
      <c r="Q72" s="73">
        <v>30</v>
      </c>
      <c r="R72" s="74">
        <f t="shared" si="3"/>
        <v>-0.017094017094017096</v>
      </c>
      <c r="S72" s="74">
        <f t="shared" si="4"/>
        <v>0.13333333333333333</v>
      </c>
      <c r="T72" s="104">
        <v>2101715.86</v>
      </c>
      <c r="U72" s="105">
        <v>203283</v>
      </c>
      <c r="V72" s="75">
        <f t="shared" si="6"/>
        <v>10.33886680145413</v>
      </c>
      <c r="W72" s="76">
        <v>43350</v>
      </c>
      <c r="X72" s="65">
        <v>37</v>
      </c>
    </row>
    <row r="73" spans="1:24" s="77" customFormat="1" ht="11.25">
      <c r="A73" s="58">
        <v>67</v>
      </c>
      <c r="B73" s="59"/>
      <c r="C73" s="60" t="s">
        <v>124</v>
      </c>
      <c r="D73" s="61" t="s">
        <v>29</v>
      </c>
      <c r="E73" s="62" t="s">
        <v>125</v>
      </c>
      <c r="F73" s="63">
        <v>43329</v>
      </c>
      <c r="G73" s="64" t="s">
        <v>35</v>
      </c>
      <c r="H73" s="65">
        <v>190</v>
      </c>
      <c r="I73" s="65">
        <v>1</v>
      </c>
      <c r="J73" s="66">
        <v>1</v>
      </c>
      <c r="K73" s="67">
        <v>4</v>
      </c>
      <c r="L73" s="68">
        <v>330</v>
      </c>
      <c r="M73" s="69">
        <v>33</v>
      </c>
      <c r="N73" s="70">
        <f>M73/J73</f>
        <v>33</v>
      </c>
      <c r="O73" s="71">
        <f t="shared" si="5"/>
        <v>10</v>
      </c>
      <c r="P73" s="72">
        <v>9139.94</v>
      </c>
      <c r="Q73" s="73">
        <v>908</v>
      </c>
      <c r="R73" s="74">
        <f t="shared" si="3"/>
        <v>-0.9638947301623424</v>
      </c>
      <c r="S73" s="74">
        <f t="shared" si="4"/>
        <v>-0.9636563876651982</v>
      </c>
      <c r="T73" s="68">
        <v>275286.11</v>
      </c>
      <c r="U73" s="69">
        <v>25783</v>
      </c>
      <c r="V73" s="75">
        <f t="shared" si="6"/>
        <v>10.677039522165767</v>
      </c>
      <c r="W73" s="76">
        <v>43350</v>
      </c>
      <c r="X73" s="65">
        <v>37</v>
      </c>
    </row>
    <row r="74" spans="1:24" s="77" customFormat="1" ht="11.25">
      <c r="A74" s="58">
        <v>68</v>
      </c>
      <c r="B74" s="59"/>
      <c r="C74" s="80" t="s">
        <v>85</v>
      </c>
      <c r="D74" s="61"/>
      <c r="E74" s="82" t="s">
        <v>85</v>
      </c>
      <c r="F74" s="83">
        <v>42027</v>
      </c>
      <c r="G74" s="64" t="s">
        <v>162</v>
      </c>
      <c r="H74" s="84">
        <v>155</v>
      </c>
      <c r="I74" s="84">
        <v>1</v>
      </c>
      <c r="J74" s="66">
        <v>1</v>
      </c>
      <c r="K74" s="67">
        <v>14</v>
      </c>
      <c r="L74" s="68">
        <v>133</v>
      </c>
      <c r="M74" s="86">
        <v>25</v>
      </c>
      <c r="N74" s="70">
        <f>M74/J74</f>
        <v>25</v>
      </c>
      <c r="O74" s="71">
        <f t="shared" si="5"/>
        <v>5.32</v>
      </c>
      <c r="P74" s="72">
        <v>2975</v>
      </c>
      <c r="Q74" s="106">
        <v>595</v>
      </c>
      <c r="R74" s="74">
        <f t="shared" si="3"/>
        <v>-0.9552941176470588</v>
      </c>
      <c r="S74" s="74">
        <f t="shared" si="4"/>
        <v>-0.957983193277311</v>
      </c>
      <c r="T74" s="85">
        <v>4335884</v>
      </c>
      <c r="U74" s="86">
        <v>409407</v>
      </c>
      <c r="V74" s="75">
        <f t="shared" si="6"/>
        <v>10.590644517558323</v>
      </c>
      <c r="W74" s="76">
        <v>43350</v>
      </c>
      <c r="X74" s="65">
        <v>37</v>
      </c>
    </row>
    <row r="75" spans="1:24" s="77" customFormat="1" ht="11.25">
      <c r="A75" s="58">
        <v>69</v>
      </c>
      <c r="B75" s="101"/>
      <c r="C75" s="60" t="s">
        <v>109</v>
      </c>
      <c r="D75" s="61" t="s">
        <v>51</v>
      </c>
      <c r="E75" s="62" t="s">
        <v>109</v>
      </c>
      <c r="F75" s="63">
        <v>43315</v>
      </c>
      <c r="G75" s="64" t="s">
        <v>35</v>
      </c>
      <c r="H75" s="65">
        <v>280</v>
      </c>
      <c r="I75" s="65">
        <v>1</v>
      </c>
      <c r="J75" s="66">
        <v>1</v>
      </c>
      <c r="K75" s="67">
        <v>5</v>
      </c>
      <c r="L75" s="68">
        <v>230</v>
      </c>
      <c r="M75" s="69">
        <v>20</v>
      </c>
      <c r="N75" s="70">
        <f>M75/J75</f>
        <v>20</v>
      </c>
      <c r="O75" s="71">
        <f t="shared" si="5"/>
        <v>11.5</v>
      </c>
      <c r="P75" s="72">
        <v>570</v>
      </c>
      <c r="Q75" s="73">
        <v>44</v>
      </c>
      <c r="R75" s="74">
        <f t="shared" si="3"/>
        <v>-0.5964912280701754</v>
      </c>
      <c r="S75" s="74">
        <f t="shared" si="4"/>
        <v>-0.5454545454545454</v>
      </c>
      <c r="T75" s="68">
        <v>591289.12</v>
      </c>
      <c r="U75" s="69">
        <v>50351</v>
      </c>
      <c r="V75" s="75">
        <f t="shared" si="6"/>
        <v>11.74334412424778</v>
      </c>
      <c r="W75" s="76">
        <v>43350</v>
      </c>
      <c r="X75" s="65">
        <v>37</v>
      </c>
    </row>
    <row r="76" spans="1:24" s="77" customFormat="1" ht="11.25">
      <c r="A76" s="58">
        <v>70</v>
      </c>
      <c r="B76" s="87"/>
      <c r="C76" s="95" t="s">
        <v>127</v>
      </c>
      <c r="D76" s="61" t="s">
        <v>27</v>
      </c>
      <c r="E76" s="96" t="s">
        <v>128</v>
      </c>
      <c r="F76" s="63">
        <v>43390</v>
      </c>
      <c r="G76" s="64" t="s">
        <v>40</v>
      </c>
      <c r="H76" s="65">
        <v>62</v>
      </c>
      <c r="I76" s="65">
        <v>2</v>
      </c>
      <c r="J76" s="66">
        <v>2</v>
      </c>
      <c r="K76" s="67">
        <v>4</v>
      </c>
      <c r="L76" s="97">
        <v>160</v>
      </c>
      <c r="M76" s="98">
        <v>20</v>
      </c>
      <c r="N76" s="70">
        <f>M76/J76</f>
        <v>10</v>
      </c>
      <c r="O76" s="71">
        <f t="shared" si="5"/>
        <v>8</v>
      </c>
      <c r="P76" s="99">
        <v>2310</v>
      </c>
      <c r="Q76" s="100">
        <v>310</v>
      </c>
      <c r="R76" s="74">
        <f t="shared" si="3"/>
        <v>-0.9307359307359307</v>
      </c>
      <c r="S76" s="74">
        <f t="shared" si="4"/>
        <v>-0.9354838709677419</v>
      </c>
      <c r="T76" s="97">
        <v>58905.64</v>
      </c>
      <c r="U76" s="98">
        <v>5437</v>
      </c>
      <c r="V76" s="75">
        <f t="shared" si="6"/>
        <v>10.834217399301085</v>
      </c>
      <c r="W76" s="76">
        <v>43350</v>
      </c>
      <c r="X76" s="65">
        <v>37</v>
      </c>
    </row>
    <row r="77" spans="1:24" s="77" customFormat="1" ht="11.25">
      <c r="A77" s="58">
        <v>71</v>
      </c>
      <c r="B77" s="59"/>
      <c r="C77" s="60" t="s">
        <v>142</v>
      </c>
      <c r="D77" s="61" t="s">
        <v>27</v>
      </c>
      <c r="E77" s="62" t="s">
        <v>143</v>
      </c>
      <c r="F77" s="63">
        <v>43336</v>
      </c>
      <c r="G77" s="64" t="s">
        <v>45</v>
      </c>
      <c r="H77" s="65">
        <v>35</v>
      </c>
      <c r="I77" s="65">
        <v>1</v>
      </c>
      <c r="J77" s="66">
        <v>1</v>
      </c>
      <c r="K77" s="67">
        <v>3</v>
      </c>
      <c r="L77" s="68">
        <v>190</v>
      </c>
      <c r="M77" s="86">
        <v>17</v>
      </c>
      <c r="N77" s="70">
        <f>M77/J77</f>
        <v>17</v>
      </c>
      <c r="O77" s="71">
        <f t="shared" si="5"/>
        <v>11.176470588235293</v>
      </c>
      <c r="P77" s="72">
        <v>1343.5</v>
      </c>
      <c r="Q77" s="106">
        <v>150</v>
      </c>
      <c r="R77" s="74">
        <f t="shared" si="3"/>
        <v>-0.8585783401563082</v>
      </c>
      <c r="S77" s="74">
        <f t="shared" si="4"/>
        <v>-0.8866666666666667</v>
      </c>
      <c r="T77" s="85">
        <v>27743.5</v>
      </c>
      <c r="U77" s="86">
        <v>2372</v>
      </c>
      <c r="V77" s="75">
        <f t="shared" si="6"/>
        <v>11.696247892074199</v>
      </c>
      <c r="W77" s="76">
        <v>43350</v>
      </c>
      <c r="X77" s="65">
        <v>37</v>
      </c>
    </row>
    <row r="78" spans="1:24" s="77" customFormat="1" ht="11.25">
      <c r="A78" s="58">
        <v>72</v>
      </c>
      <c r="B78" s="59"/>
      <c r="C78" s="60" t="s">
        <v>86</v>
      </c>
      <c r="D78" s="61" t="s">
        <v>31</v>
      </c>
      <c r="E78" s="62" t="s">
        <v>87</v>
      </c>
      <c r="F78" s="63">
        <v>43280</v>
      </c>
      <c r="G78" s="64" t="s">
        <v>45</v>
      </c>
      <c r="H78" s="65">
        <v>248</v>
      </c>
      <c r="I78" s="65">
        <v>1</v>
      </c>
      <c r="J78" s="66">
        <v>1</v>
      </c>
      <c r="K78" s="67">
        <v>11</v>
      </c>
      <c r="L78" s="68">
        <v>160</v>
      </c>
      <c r="M78" s="86">
        <v>14</v>
      </c>
      <c r="N78" s="70">
        <f>M78/J78</f>
        <v>14</v>
      </c>
      <c r="O78" s="71">
        <f t="shared" si="5"/>
        <v>11.428571428571429</v>
      </c>
      <c r="P78" s="72">
        <v>604.5</v>
      </c>
      <c r="Q78" s="106">
        <v>71</v>
      </c>
      <c r="R78" s="74">
        <f t="shared" si="3"/>
        <v>-0.7353184449958643</v>
      </c>
      <c r="S78" s="74">
        <f t="shared" si="4"/>
        <v>-0.8028169014084507</v>
      </c>
      <c r="T78" s="118">
        <v>493357.5</v>
      </c>
      <c r="U78" s="119">
        <v>43081</v>
      </c>
      <c r="V78" s="75">
        <f t="shared" si="6"/>
        <v>11.451858127712914</v>
      </c>
      <c r="W78" s="76">
        <v>43350</v>
      </c>
      <c r="X78" s="65">
        <v>37</v>
      </c>
    </row>
    <row r="79" spans="1:24" s="77" customFormat="1" ht="11.25">
      <c r="A79" s="58">
        <v>73</v>
      </c>
      <c r="B79" s="59"/>
      <c r="C79" s="60" t="s">
        <v>115</v>
      </c>
      <c r="D79" s="61" t="s">
        <v>29</v>
      </c>
      <c r="E79" s="62" t="s">
        <v>116</v>
      </c>
      <c r="F79" s="63">
        <v>43322</v>
      </c>
      <c r="G79" s="64" t="s">
        <v>45</v>
      </c>
      <c r="H79" s="65">
        <v>16</v>
      </c>
      <c r="I79" s="65">
        <v>1</v>
      </c>
      <c r="J79" s="66">
        <v>1</v>
      </c>
      <c r="K79" s="67">
        <v>5</v>
      </c>
      <c r="L79" s="68">
        <v>122</v>
      </c>
      <c r="M79" s="98">
        <v>14</v>
      </c>
      <c r="N79" s="70">
        <f>M79/J79</f>
        <v>14</v>
      </c>
      <c r="O79" s="71">
        <f t="shared" si="5"/>
        <v>8.714285714285714</v>
      </c>
      <c r="P79" s="72">
        <v>174</v>
      </c>
      <c r="Q79" s="100">
        <v>20</v>
      </c>
      <c r="R79" s="74">
        <f t="shared" si="3"/>
        <v>-0.2988505747126437</v>
      </c>
      <c r="S79" s="74">
        <f t="shared" si="4"/>
        <v>-0.3</v>
      </c>
      <c r="T79" s="89">
        <v>5171</v>
      </c>
      <c r="U79" s="90">
        <v>465</v>
      </c>
      <c r="V79" s="75">
        <f t="shared" si="6"/>
        <v>11.120430107526882</v>
      </c>
      <c r="W79" s="76">
        <v>43350</v>
      </c>
      <c r="X79" s="65">
        <v>37</v>
      </c>
    </row>
    <row r="80" spans="1:24" s="77" customFormat="1" ht="11.25">
      <c r="A80" s="58">
        <v>74</v>
      </c>
      <c r="B80" s="59"/>
      <c r="C80" s="60" t="s">
        <v>41</v>
      </c>
      <c r="D80" s="61" t="s">
        <v>27</v>
      </c>
      <c r="E80" s="62" t="s">
        <v>41</v>
      </c>
      <c r="F80" s="63">
        <v>43252</v>
      </c>
      <c r="G80" s="64" t="s">
        <v>38</v>
      </c>
      <c r="H80" s="65">
        <v>138</v>
      </c>
      <c r="I80" s="65">
        <v>1</v>
      </c>
      <c r="J80" s="66">
        <v>1</v>
      </c>
      <c r="K80" s="67">
        <v>11</v>
      </c>
      <c r="L80" s="68">
        <v>78</v>
      </c>
      <c r="M80" s="69">
        <v>10</v>
      </c>
      <c r="N80" s="70">
        <f>M80/J80</f>
        <v>10</v>
      </c>
      <c r="O80" s="71">
        <f t="shared" si="5"/>
        <v>7.8</v>
      </c>
      <c r="P80" s="72">
        <v>536</v>
      </c>
      <c r="Q80" s="73">
        <v>61</v>
      </c>
      <c r="R80" s="74">
        <f t="shared" si="3"/>
        <v>-0.8544776119402985</v>
      </c>
      <c r="S80" s="74">
        <f t="shared" si="4"/>
        <v>-0.8360655737704918</v>
      </c>
      <c r="T80" s="89">
        <v>488272.09</v>
      </c>
      <c r="U80" s="90">
        <v>44122</v>
      </c>
      <c r="V80" s="75">
        <f t="shared" si="6"/>
        <v>11.06640882099633</v>
      </c>
      <c r="W80" s="63">
        <v>43350</v>
      </c>
      <c r="X80" s="65">
        <v>37</v>
      </c>
    </row>
    <row r="81" spans="1:24" s="77" customFormat="1" ht="11.25">
      <c r="A81" s="58">
        <v>75</v>
      </c>
      <c r="B81" s="59"/>
      <c r="C81" s="60" t="s">
        <v>56</v>
      </c>
      <c r="D81" s="61" t="s">
        <v>29</v>
      </c>
      <c r="E81" s="62" t="s">
        <v>57</v>
      </c>
      <c r="F81" s="63">
        <v>43203</v>
      </c>
      <c r="G81" s="64" t="s">
        <v>38</v>
      </c>
      <c r="H81" s="65">
        <v>170</v>
      </c>
      <c r="I81" s="107">
        <v>1</v>
      </c>
      <c r="J81" s="108">
        <v>1</v>
      </c>
      <c r="K81" s="67">
        <v>13</v>
      </c>
      <c r="L81" s="109">
        <v>80</v>
      </c>
      <c r="M81" s="110">
        <v>9</v>
      </c>
      <c r="N81" s="70">
        <f>M81/J81</f>
        <v>9</v>
      </c>
      <c r="O81" s="71">
        <f t="shared" si="5"/>
        <v>8.88888888888889</v>
      </c>
      <c r="P81" s="72">
        <v>3198</v>
      </c>
      <c r="Q81" s="73">
        <v>618</v>
      </c>
      <c r="R81" s="74">
        <f t="shared" si="3"/>
        <v>-0.9749843652282677</v>
      </c>
      <c r="S81" s="74">
        <f t="shared" si="4"/>
        <v>-0.9854368932038835</v>
      </c>
      <c r="T81" s="124">
        <v>271181.93</v>
      </c>
      <c r="U81" s="125">
        <v>22554</v>
      </c>
      <c r="V81" s="75">
        <f t="shared" si="6"/>
        <v>12.023673406047708</v>
      </c>
      <c r="W81" s="63">
        <v>43350</v>
      </c>
      <c r="X81" s="65">
        <v>37</v>
      </c>
    </row>
    <row r="82" spans="1:24" s="77" customFormat="1" ht="11.25">
      <c r="A82" s="58">
        <v>76</v>
      </c>
      <c r="B82" s="59"/>
      <c r="C82" s="60" t="s">
        <v>60</v>
      </c>
      <c r="D82" s="61" t="s">
        <v>33</v>
      </c>
      <c r="E82" s="62" t="s">
        <v>60</v>
      </c>
      <c r="F82" s="63">
        <v>42895</v>
      </c>
      <c r="G82" s="64" t="s">
        <v>50</v>
      </c>
      <c r="H82" s="65">
        <v>15</v>
      </c>
      <c r="I82" s="65">
        <v>1</v>
      </c>
      <c r="J82" s="66">
        <v>1</v>
      </c>
      <c r="K82" s="67">
        <v>26</v>
      </c>
      <c r="L82" s="113">
        <v>30</v>
      </c>
      <c r="M82" s="114">
        <v>3</v>
      </c>
      <c r="N82" s="70">
        <f>M82/J82</f>
        <v>3</v>
      </c>
      <c r="O82" s="71">
        <f t="shared" si="5"/>
        <v>10</v>
      </c>
      <c r="P82" s="72">
        <v>3515</v>
      </c>
      <c r="Q82" s="73">
        <v>646</v>
      </c>
      <c r="R82" s="74">
        <f t="shared" si="3"/>
        <v>-0.9914651493598862</v>
      </c>
      <c r="S82" s="74">
        <f t="shared" si="4"/>
        <v>-0.9953560371517027</v>
      </c>
      <c r="T82" s="113">
        <v>300000.31</v>
      </c>
      <c r="U82" s="114">
        <v>27034</v>
      </c>
      <c r="V82" s="75">
        <f t="shared" si="6"/>
        <v>11.097148405711327</v>
      </c>
      <c r="W82" s="76">
        <v>43350</v>
      </c>
      <c r="X82" s="65">
        <v>37</v>
      </c>
    </row>
  </sheetData>
  <sheetProtection selectLockedCells="1" selectUnlockedCells="1"/>
  <mergeCells count="10">
    <mergeCell ref="W4:X4"/>
    <mergeCell ref="B1:C1"/>
    <mergeCell ref="L1:W3"/>
    <mergeCell ref="B2:C2"/>
    <mergeCell ref="B3:C3"/>
    <mergeCell ref="T4:V4"/>
    <mergeCell ref="L4:M4"/>
    <mergeCell ref="N4:O4"/>
    <mergeCell ref="P4:Q4"/>
    <mergeCell ref="R4:S4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Win7</cp:lastModifiedBy>
  <cp:lastPrinted>2015-01-21T23:11:37Z</cp:lastPrinted>
  <dcterms:created xsi:type="dcterms:W3CDTF">2006-03-15T09:07:04Z</dcterms:created>
  <dcterms:modified xsi:type="dcterms:W3CDTF">2018-09-14T16:41:57Z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