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4725" tabRatio="758" activeTab="0"/>
  </bookViews>
  <sheets>
    <sheet name="24-30.8.2018 (hafta)" sheetId="1" r:id="rId1"/>
  </sheets>
  <definedNames>
    <definedName name="Excel_BuiltIn__FilterDatabase" localSheetId="0">'24-30.8.2018 (hafta)'!$A$1:$V$83</definedName>
    <definedName name="_xlnm.Print_Area" localSheetId="0">'24-30.8.2018 (hafta)'!#REF!</definedName>
  </definedNames>
  <calcPr fullCalcOnLoad="1"/>
</workbook>
</file>

<file path=xl/sharedStrings.xml><?xml version="1.0" encoding="utf-8"?>
<sst xmlns="http://schemas.openxmlformats.org/spreadsheetml/2006/main" count="341" uniqueCount="168">
  <si>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</si>
  <si>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</si>
  <si>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</si>
  <si>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</si>
  <si>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</si>
  <si>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</si>
  <si>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</si>
  <si>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</si>
  <si>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</si>
  <si>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</si>
  <si>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</si>
  <si>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</si>
  <si>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</si>
  <si>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</si>
  <si>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</si>
  <si>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</si>
  <si>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</si>
  <si>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</si>
  <si>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</si>
  <si>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</si>
  <si>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</si>
  <si>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</si>
  <si>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</si>
  <si>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</si>
  <si>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</si>
  <si>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</si>
  <si>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TME</t>
  </si>
  <si>
    <t>OCEAN'S 8</t>
  </si>
  <si>
    <t>7+13A</t>
  </si>
  <si>
    <t>WARNER BROS. TURKEY</t>
  </si>
  <si>
    <t>7A</t>
  </si>
  <si>
    <t>CHANTIER FILMS</t>
  </si>
  <si>
    <t>G</t>
  </si>
  <si>
    <t>AHLAT AĞACI</t>
  </si>
  <si>
    <t>CGVMARS DAĞITIM</t>
  </si>
  <si>
    <t>HEREDITARY</t>
  </si>
  <si>
    <t>AYIN</t>
  </si>
  <si>
    <t>BİR FİLM</t>
  </si>
  <si>
    <t>AYLA</t>
  </si>
  <si>
    <t>7+</t>
  </si>
  <si>
    <t>CGVMARS/WARNER BROS. TURKEY</t>
  </si>
  <si>
    <t>DERİN FİLM</t>
  </si>
  <si>
    <t>CİN-İ AYET</t>
  </si>
  <si>
    <t>HURVINEK A KOUZELNE MUZEUM</t>
  </si>
  <si>
    <t>SIHIRLI MUZE</t>
  </si>
  <si>
    <t>COCO</t>
  </si>
  <si>
    <t>ELIAS OG STOREGAPS HEMMELIGHET</t>
  </si>
  <si>
    <t>SEVIMLI TEKNELER</t>
  </si>
  <si>
    <t>PİNEMA</t>
  </si>
  <si>
    <t>FİLMARTI</t>
  </si>
  <si>
    <t>13+</t>
  </si>
  <si>
    <t>ÖZEN FİLM</t>
  </si>
  <si>
    <t>BS DAĞITIM</t>
  </si>
  <si>
    <t>BİZİM KÖYÜN ŞARKISI</t>
  </si>
  <si>
    <t>13+15A</t>
  </si>
  <si>
    <t>PLOEY: YOU NEVER FLY ALONE</t>
  </si>
  <si>
    <t>PULOİ: ASLA YALNIZ UÇMAYACAKSIN</t>
  </si>
  <si>
    <t>THE NUT JOB 2: NUTTY BY NATURE</t>
  </si>
  <si>
    <t>FINDIK İŞİ 2</t>
  </si>
  <si>
    <t>I, TONYA</t>
  </si>
  <si>
    <t>BEN, TONYA</t>
  </si>
  <si>
    <t>KELEBEKLER</t>
  </si>
  <si>
    <t>MASHA I MEDVED 2</t>
  </si>
  <si>
    <t>MAŞA İLE KOCA AYI 2: SONSUZ ARKADAŞLIK</t>
  </si>
  <si>
    <t>RENKLİ BALIK YENİ DÜNYA KAŞİFİ</t>
  </si>
  <si>
    <t>THE KILLING OF A SACRED DEER</t>
  </si>
  <si>
    <t>KUTSAL GEYİĞİN ÖLÜMÜ</t>
  </si>
  <si>
    <t>4N1K 2</t>
  </si>
  <si>
    <t>THE DEATH OF STALIN</t>
  </si>
  <si>
    <t>18+</t>
  </si>
  <si>
    <t>STALIN'İN ÖLÜMÜ</t>
  </si>
  <si>
    <t>M3 FİLM</t>
  </si>
  <si>
    <t>DELİHA 2</t>
  </si>
  <si>
    <t>ROBINSON CRUSOE</t>
  </si>
  <si>
    <t>AİLE ARASINDA</t>
  </si>
  <si>
    <t>LERD</t>
  </si>
  <si>
    <t>İNATÇI BİR ADAM</t>
  </si>
  <si>
    <t>SANDIK</t>
  </si>
  <si>
    <t>HADİ BE OĞLUM</t>
  </si>
  <si>
    <t>ANTEP FISTIĞI</t>
  </si>
  <si>
    <t>13A</t>
  </si>
  <si>
    <t>BLING</t>
  </si>
  <si>
    <t>EN SÜPER KAHRAMANLAR</t>
  </si>
  <si>
    <t>İŞE YARAR BİR ŞEY</t>
  </si>
  <si>
    <t>CAFE SOCIETY</t>
  </si>
  <si>
    <t>CIALO</t>
  </si>
  <si>
    <t>BEDEN</t>
  </si>
  <si>
    <t>EVA</t>
  </si>
  <si>
    <t>DIVAS ASTES</t>
  </si>
  <si>
    <t>İKİ KAFADAR</t>
  </si>
  <si>
    <t>WILDLING</t>
  </si>
  <si>
    <t>YABANİ</t>
  </si>
  <si>
    <t>EXTRAORDINARY JOURNEY OF THE FAKIR</t>
  </si>
  <si>
    <t>FAKİR: BİR HİNT FAKİRİNİN OLAĞAN ÜSTÜ YOLCULUĞU</t>
  </si>
  <si>
    <t>THE MOJICONS 2</t>
  </si>
  <si>
    <t>SEVİMLİ EMOJİLER 2</t>
  </si>
  <si>
    <t>ANT-MAN AND THE WASP</t>
  </si>
  <si>
    <t>ANT-MAN VE WASP</t>
  </si>
  <si>
    <t>SKYSCRAPER</t>
  </si>
  <si>
    <t>GÖKDELEN</t>
  </si>
  <si>
    <t>HOTEL TRANSYLVANIA 3: SUMMER VOCATION</t>
  </si>
  <si>
    <t>OTEL TRANSİLVANYA 3: YAZ TATİLİ</t>
  </si>
  <si>
    <t>ESKİ KÖYE YENİ ADET</t>
  </si>
  <si>
    <t>LOVING PABLO</t>
  </si>
  <si>
    <t>PABLO ESCOBAR'I SEVMEK</t>
  </si>
  <si>
    <t>THE FIRST PURGE</t>
  </si>
  <si>
    <t>MAMMA MIA! HERE WE GO AGAIN</t>
  </si>
  <si>
    <t>MAMMA MIA: YENİDEN BAŞLIYORUZ</t>
  </si>
  <si>
    <t>İLK ARINMA GECESİ</t>
  </si>
  <si>
    <t>YAŞAR KEMAL EFSANESİ</t>
  </si>
  <si>
    <t>DEEP</t>
  </si>
  <si>
    <t>MADAME</t>
  </si>
  <si>
    <t>DİP DİP: BİR OKYANUS MACERASI</t>
  </si>
  <si>
    <t>DÖRT KÖŞELİ ÜÇGEN</t>
  </si>
  <si>
    <t>MISSION:IMPOSSIBLE FALLOUT</t>
  </si>
  <si>
    <t>MISSION:IMPOSSIBLE YANSIMALAR</t>
  </si>
  <si>
    <t>KABİR AZABI</t>
  </si>
  <si>
    <t>CANAVAR GİBİ</t>
  </si>
  <si>
    <t>THE DARKEST MINDS</t>
  </si>
  <si>
    <t>KARANLIK ZİHİNLER</t>
  </si>
  <si>
    <t>CHRISTOPHER ROBIN</t>
  </si>
  <si>
    <t>TEEN TITANS GO! TO THE MOVIES</t>
  </si>
  <si>
    <t>GENÇ TİTANLAR FİLMİ</t>
  </si>
  <si>
    <t>STATUS UPDATE</t>
  </si>
  <si>
    <t>DURUMUNU GÜNCELLE</t>
  </si>
  <si>
    <t>DOVLATOV</t>
  </si>
  <si>
    <t>DEAD NIGHT</t>
  </si>
  <si>
    <t>BİTMEYEN GECE</t>
  </si>
  <si>
    <t>HOUSEWIFE</t>
  </si>
  <si>
    <t>EV KADINI</t>
  </si>
  <si>
    <t>SERA</t>
  </si>
  <si>
    <t>MYSTERY TRAIN</t>
  </si>
  <si>
    <t>GİZEM TRENİ</t>
  </si>
  <si>
    <t>RAID DINGUE</t>
  </si>
  <si>
    <t>ÇILGIN BASKIN</t>
  </si>
  <si>
    <t>THE SPY WHO DUMPED ME</t>
  </si>
  <si>
    <t>BENİ SATAN CASUS</t>
  </si>
  <si>
    <t>DERİNLERDEKİ DEHŞET</t>
  </si>
  <si>
    <t>THE MEG</t>
  </si>
  <si>
    <t>IN DARKNESS</t>
  </si>
  <si>
    <t>KARANLIKTA</t>
  </si>
  <si>
    <t>KYNODONTAS</t>
  </si>
  <si>
    <t>KÖPEK DİŞİ</t>
  </si>
  <si>
    <t>BENİM ADIM OSSSMAN</t>
  </si>
  <si>
    <t>BAJRANGI BHAIJAAN</t>
  </si>
  <si>
    <t>SEVGİNİN GÜCÜ</t>
  </si>
  <si>
    <t>MİLYONLUK KUŞ</t>
  </si>
  <si>
    <t>MY GUARDIAN ANGEL</t>
  </si>
  <si>
    <t>CİN ÇIKARMASI</t>
  </si>
  <si>
    <t>YARIM İLE YAMALAK</t>
  </si>
  <si>
    <t>SİCCİN 5</t>
  </si>
  <si>
    <t>CROC-BLANC</t>
  </si>
  <si>
    <t>BEYAZ DİŞ</t>
  </si>
  <si>
    <t>THE INCREDIBLES 2</t>
  </si>
  <si>
    <t>İNANILMAZ AİLE 2</t>
  </si>
  <si>
    <t>THE EQUALIZER 2</t>
  </si>
  <si>
    <t>ADALET 2</t>
  </si>
  <si>
    <t>MUG</t>
  </si>
  <si>
    <t>YÜZ</t>
  </si>
  <si>
    <t>İKİ İYİ ÇOCUK</t>
  </si>
  <si>
    <t>I FEEL PRETTY</t>
  </si>
  <si>
    <t>ACAYİP GÜZELİM</t>
  </si>
  <si>
    <t>REVELATOR</t>
  </si>
  <si>
    <t>TANRIDAN GELEN</t>
  </si>
  <si>
    <t>EDEPSİZ KUKLALAR</t>
  </si>
  <si>
    <t>THE HAPPYTIME MURDERS</t>
  </si>
  <si>
    <t>FACİA ÜÇLÜ</t>
  </si>
  <si>
    <t>24-30 AĞUSTOS  2018 / 35. VİZYON HAFTASI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</si>
</sst>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</numFmts>
  <fonts count="69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30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sz val="10"/>
      <color indexed="30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sz val="10"/>
      <color indexed="30"/>
      <name val="Arial"/>
      <family val="2"/>
    </font>
    <font>
      <b/>
      <sz val="8"/>
      <color indexed="56"/>
      <name val="Calibri"/>
      <family val="2"/>
    </font>
    <font>
      <b/>
      <sz val="8"/>
      <color indexed="30"/>
      <name val="Corbel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4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7"/>
      <color indexed="30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58" fillId="20" borderId="5" applyNumberFormat="0" applyAlignment="0" applyProtection="0"/>
    <xf numFmtId="0" fontId="3" fillId="0" borderId="0">
      <alignment/>
      <protection/>
    </xf>
    <xf numFmtId="0" fontId="34" fillId="21" borderId="0" applyNumberFormat="0" applyBorder="0" applyAlignment="0" applyProtection="0"/>
    <xf numFmtId="0" fontId="59" fillId="22" borderId="6" applyNumberFormat="0" applyAlignment="0" applyProtection="0"/>
    <xf numFmtId="0" fontId="60" fillId="20" borderId="6" applyNumberFormat="0" applyAlignment="0" applyProtection="0"/>
    <xf numFmtId="0" fontId="61" fillId="23" borderId="7" applyNumberFormat="0" applyAlignment="0" applyProtection="0"/>
    <xf numFmtId="0" fontId="62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64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4" fontId="11" fillId="35" borderId="0" xfId="0" applyNumberFormat="1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4" fontId="12" fillId="35" borderId="0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Alignment="1">
      <alignment vertical="center"/>
    </xf>
    <xf numFmtId="179" fontId="14" fillId="35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7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19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0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left" vertical="center"/>
      <protection locked="0"/>
    </xf>
    <xf numFmtId="179" fontId="17" fillId="35" borderId="0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22" fillId="36" borderId="12" xfId="0" applyNumberFormat="1" applyFont="1" applyFill="1" applyBorder="1" applyAlignment="1" applyProtection="1">
      <alignment horizontal="center" wrapText="1"/>
      <protection locked="0"/>
    </xf>
    <xf numFmtId="172" fontId="23" fillId="36" borderId="12" xfId="44" applyFont="1" applyFill="1" applyBorder="1" applyAlignment="1" applyProtection="1">
      <alignment horizontal="center"/>
      <protection locked="0"/>
    </xf>
    <xf numFmtId="0" fontId="13" fillId="36" borderId="12" xfId="0" applyNumberFormat="1" applyFont="1" applyFill="1" applyBorder="1" applyAlignment="1">
      <alignment horizontal="center" textRotation="90"/>
    </xf>
    <xf numFmtId="179" fontId="23" fillId="36" borderId="12" xfId="0" applyNumberFormat="1" applyFont="1" applyFill="1" applyBorder="1" applyAlignment="1" applyProtection="1">
      <alignment horizontal="center"/>
      <protection locked="0"/>
    </xf>
    <xf numFmtId="0" fontId="23" fillId="36" borderId="12" xfId="0" applyFont="1" applyFill="1" applyBorder="1" applyAlignment="1" applyProtection="1">
      <alignment horizontal="center"/>
      <protection locked="0"/>
    </xf>
    <xf numFmtId="0" fontId="25" fillId="36" borderId="12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22" fillId="36" borderId="13" xfId="0" applyNumberFormat="1" applyFont="1" applyFill="1" applyBorder="1" applyAlignment="1" applyProtection="1">
      <alignment horizontal="center" vertical="center"/>
      <protection/>
    </xf>
    <xf numFmtId="172" fontId="23" fillId="36" borderId="13" xfId="44" applyFont="1" applyFill="1" applyBorder="1" applyAlignment="1" applyProtection="1">
      <alignment horizontal="center" vertical="center"/>
      <protection/>
    </xf>
    <xf numFmtId="0" fontId="24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23" fillId="36" borderId="13" xfId="0" applyNumberFormat="1" applyFont="1" applyFill="1" applyBorder="1" applyAlignment="1" applyProtection="1">
      <alignment horizontal="center" vertical="center" textRotation="90"/>
      <protection/>
    </xf>
    <xf numFmtId="0" fontId="23" fillId="36" borderId="13" xfId="0" applyFont="1" applyFill="1" applyBorder="1" applyAlignment="1" applyProtection="1">
      <alignment horizontal="center" vertical="center"/>
      <protection/>
    </xf>
    <xf numFmtId="0" fontId="23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26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22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8" fillId="35" borderId="14" xfId="0" applyNumberFormat="1" applyFont="1" applyFill="1" applyBorder="1" applyAlignment="1" applyProtection="1">
      <alignment horizontal="center" vertical="center"/>
      <protection/>
    </xf>
    <xf numFmtId="181" fontId="29" fillId="0" borderId="14" xfId="0" applyNumberFormat="1" applyFont="1" applyFill="1" applyBorder="1" applyAlignment="1">
      <alignment vertical="center"/>
    </xf>
    <xf numFmtId="0" fontId="30" fillId="0" borderId="14" xfId="0" applyNumberFormat="1" applyFont="1" applyFill="1" applyBorder="1" applyAlignment="1" applyProtection="1">
      <alignment horizontal="center" vertical="center"/>
      <protection/>
    </xf>
    <xf numFmtId="181" fontId="6" fillId="0" borderId="14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6" fillId="0" borderId="14" xfId="131" applyNumberFormat="1" applyFont="1" applyFill="1" applyBorder="1" applyAlignment="1" applyProtection="1">
      <alignment horizontal="right" vertical="center"/>
      <protection/>
    </xf>
    <xf numFmtId="2" fontId="6" fillId="0" borderId="14" xfId="131" applyNumberFormat="1" applyFont="1" applyFill="1" applyBorder="1" applyAlignment="1" applyProtection="1">
      <alignment horizontal="right" vertical="center"/>
      <protection/>
    </xf>
    <xf numFmtId="4" fontId="32" fillId="0" borderId="14" xfId="44" applyNumberFormat="1" applyFont="1" applyFill="1" applyBorder="1" applyAlignment="1" applyProtection="1">
      <alignment horizontal="right" vertical="center"/>
      <protection locked="0"/>
    </xf>
    <xf numFmtId="3" fontId="32" fillId="0" borderId="14" xfId="44" applyNumberFormat="1" applyFont="1" applyFill="1" applyBorder="1" applyAlignment="1" applyProtection="1">
      <alignment horizontal="right" vertical="center"/>
      <protection locked="0"/>
    </xf>
    <xf numFmtId="177" fontId="6" fillId="0" borderId="14" xfId="133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0" fontId="33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vertical="center"/>
    </xf>
    <xf numFmtId="0" fontId="30" fillId="0" borderId="14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>
      <alignment horizontal="center" vertical="center"/>
    </xf>
    <xf numFmtId="4" fontId="25" fillId="0" borderId="14" xfId="46" applyNumberFormat="1" applyFont="1" applyFill="1" applyBorder="1" applyAlignment="1" applyProtection="1">
      <alignment horizontal="right" vertical="center"/>
      <protection locked="0"/>
    </xf>
    <xf numFmtId="3" fontId="25" fillId="0" borderId="14" xfId="46" applyNumberFormat="1" applyFont="1" applyFill="1" applyBorder="1" applyAlignment="1" applyProtection="1">
      <alignment horizontal="right" vertical="center"/>
      <protection locked="0"/>
    </xf>
    <xf numFmtId="178" fontId="6" fillId="35" borderId="14" xfId="0" applyNumberFormat="1" applyFont="1" applyFill="1" applyBorder="1" applyAlignment="1" applyProtection="1">
      <alignment horizontal="center" vertical="center"/>
      <protection/>
    </xf>
    <xf numFmtId="4" fontId="25" fillId="0" borderId="14" xfId="65" applyNumberFormat="1" applyFont="1" applyFill="1" applyBorder="1" applyAlignment="1" applyProtection="1">
      <alignment horizontal="right" vertical="center"/>
      <protection/>
    </xf>
    <xf numFmtId="3" fontId="25" fillId="0" borderId="14" xfId="65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4" fontId="25" fillId="0" borderId="14" xfId="45" applyNumberFormat="1" applyFont="1" applyFill="1" applyBorder="1" applyAlignment="1" applyProtection="1">
      <alignment horizontal="right" vertical="center"/>
      <protection locked="0"/>
    </xf>
    <xf numFmtId="3" fontId="25" fillId="0" borderId="14" xfId="45" applyNumberFormat="1" applyFont="1" applyFill="1" applyBorder="1" applyAlignment="1" applyProtection="1">
      <alignment horizontal="right" vertical="center"/>
      <protection locked="0"/>
    </xf>
    <xf numFmtId="49" fontId="29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4" fontId="32" fillId="0" borderId="14" xfId="0" applyNumberFormat="1" applyFont="1" applyFill="1" applyBorder="1" applyAlignment="1">
      <alignment horizontal="right" vertical="center"/>
    </xf>
    <xf numFmtId="3" fontId="32" fillId="0" borderId="14" xfId="0" applyNumberFormat="1" applyFont="1" applyFill="1" applyBorder="1" applyAlignment="1">
      <alignment horizontal="right" vertical="center"/>
    </xf>
    <xf numFmtId="0" fontId="28" fillId="35" borderId="14" xfId="0" applyFont="1" applyFill="1" applyBorder="1" applyAlignment="1">
      <alignment horizontal="center" vertical="center"/>
    </xf>
    <xf numFmtId="0" fontId="6" fillId="0" borderId="14" xfId="81" applyFont="1" applyFill="1" applyBorder="1" applyAlignment="1" applyProtection="1">
      <alignment horizontal="center" vertical="center"/>
      <protection locked="0"/>
    </xf>
    <xf numFmtId="0" fontId="31" fillId="0" borderId="14" xfId="81" applyFont="1" applyFill="1" applyBorder="1" applyAlignment="1" applyProtection="1">
      <alignment horizontal="center" vertical="center"/>
      <protection locked="0"/>
    </xf>
    <xf numFmtId="4" fontId="25" fillId="0" borderId="14" xfId="121" applyNumberFormat="1" applyFont="1" applyFill="1" applyBorder="1" applyAlignment="1" applyProtection="1">
      <alignment horizontal="right" vertical="center"/>
      <protection locked="0"/>
    </xf>
    <xf numFmtId="3" fontId="25" fillId="0" borderId="14" xfId="121" applyNumberFormat="1" applyFont="1" applyFill="1" applyBorder="1" applyAlignment="1" applyProtection="1">
      <alignment horizontal="right" vertical="center"/>
      <protection locked="0"/>
    </xf>
    <xf numFmtId="3" fontId="32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1" fillId="0" borderId="14" xfId="0" applyFont="1" applyFill="1" applyBorder="1" applyAlignment="1" applyProtection="1">
      <alignment horizontal="center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/>
    </xf>
    <xf numFmtId="4" fontId="25" fillId="0" borderId="14" xfId="0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5" fillId="0" borderId="14" xfId="78" applyNumberFormat="1" applyFont="1" applyFill="1" applyBorder="1" applyAlignment="1" applyProtection="1">
      <alignment horizontal="right" vertical="center" wrapText="1"/>
      <protection/>
    </xf>
    <xf numFmtId="3" fontId="25" fillId="0" borderId="14" xfId="78" applyNumberFormat="1" applyFont="1" applyFill="1" applyBorder="1" applyAlignment="1" applyProtection="1">
      <alignment horizontal="right" vertical="center" wrapText="1"/>
      <protection/>
    </xf>
    <xf numFmtId="4" fontId="25" fillId="0" borderId="14" xfId="64" applyNumberFormat="1" applyFont="1" applyFill="1" applyBorder="1" applyAlignment="1">
      <alignment horizontal="right" vertical="center" shrinkToFit="1"/>
      <protection/>
    </xf>
    <xf numFmtId="3" fontId="25" fillId="0" borderId="14" xfId="64" applyNumberFormat="1" applyFont="1" applyFill="1" applyBorder="1" applyAlignment="1">
      <alignment horizontal="right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6" fillId="0" borderId="14" xfId="92" applyFont="1" applyFill="1" applyBorder="1" applyAlignment="1">
      <alignment horizontal="center" vertical="center" shrinkToFit="1"/>
      <protection/>
    </xf>
    <xf numFmtId="0" fontId="31" fillId="0" borderId="14" xfId="92" applyFont="1" applyFill="1" applyBorder="1" applyAlignment="1">
      <alignment horizontal="center" vertical="center" shrinkToFit="1"/>
      <protection/>
    </xf>
    <xf numFmtId="4" fontId="67" fillId="0" borderId="14" xfId="46" applyNumberFormat="1" applyFont="1" applyFill="1" applyBorder="1" applyAlignment="1" applyProtection="1">
      <alignment horizontal="right" vertical="center"/>
      <protection locked="0"/>
    </xf>
    <xf numFmtId="3" fontId="67" fillId="0" borderId="14" xfId="46" applyNumberFormat="1" applyFont="1" applyFill="1" applyBorder="1" applyAlignment="1" applyProtection="1">
      <alignment horizontal="right" vertical="center"/>
      <protection locked="0"/>
    </xf>
    <xf numFmtId="4" fontId="67" fillId="0" borderId="14" xfId="65" applyNumberFormat="1" applyFont="1" applyFill="1" applyBorder="1" applyAlignment="1" applyProtection="1">
      <alignment horizontal="right" vertical="center"/>
      <protection/>
    </xf>
    <xf numFmtId="3" fontId="67" fillId="0" borderId="14" xfId="65" applyNumberFormat="1" applyFont="1" applyFill="1" applyBorder="1" applyAlignment="1" applyProtection="1">
      <alignment horizontal="right" vertical="center"/>
      <protection/>
    </xf>
    <xf numFmtId="4" fontId="67" fillId="0" borderId="14" xfId="44" applyNumberFormat="1" applyFont="1" applyFill="1" applyBorder="1" applyAlignment="1" applyProtection="1">
      <alignment horizontal="right" vertical="center"/>
      <protection locked="0"/>
    </xf>
    <xf numFmtId="3" fontId="67" fillId="0" borderId="14" xfId="44" applyNumberFormat="1" applyFont="1" applyFill="1" applyBorder="1" applyAlignment="1" applyProtection="1">
      <alignment horizontal="right" vertical="center"/>
      <protection locked="0"/>
    </xf>
    <xf numFmtId="4" fontId="67" fillId="0" borderId="14" xfId="121" applyNumberFormat="1" applyFont="1" applyFill="1" applyBorder="1" applyAlignment="1" applyProtection="1">
      <alignment horizontal="right" vertical="center"/>
      <protection locked="0"/>
    </xf>
    <xf numFmtId="3" fontId="67" fillId="0" borderId="14" xfId="121" applyNumberFormat="1" applyFont="1" applyFill="1" applyBorder="1" applyAlignment="1" applyProtection="1">
      <alignment horizontal="right" vertical="center"/>
      <protection locked="0"/>
    </xf>
    <xf numFmtId="0" fontId="35" fillId="35" borderId="0" xfId="0" applyFont="1" applyFill="1" applyAlignment="1">
      <alignment horizontal="center" vertical="center"/>
    </xf>
    <xf numFmtId="0" fontId="32" fillId="36" borderId="12" xfId="0" applyFont="1" applyFill="1" applyBorder="1" applyAlignment="1" applyProtection="1">
      <alignment horizontal="center"/>
      <protection locked="0"/>
    </xf>
    <xf numFmtId="0" fontId="68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23" fillId="36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6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8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20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13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Virgül 10" xfId="119"/>
    <cellStyle name="Virgül 2" xfId="120"/>
    <cellStyle name="Virgül 2 2" xfId="121"/>
    <cellStyle name="Virgül 3" xfId="122"/>
    <cellStyle name="Virgül 3 2" xfId="123"/>
    <cellStyle name="Virgül 4" xfId="124"/>
    <cellStyle name="Vurgu1" xfId="125"/>
    <cellStyle name="Vurgu2" xfId="126"/>
    <cellStyle name="Vurgu3" xfId="127"/>
    <cellStyle name="Vurgu4" xfId="128"/>
    <cellStyle name="Vurgu5" xfId="129"/>
    <cellStyle name="Vurgu6" xfId="130"/>
    <cellStyle name="Percent" xfId="131"/>
    <cellStyle name="Yüzde 2" xfId="132"/>
    <cellStyle name="Yüzde 2 2" xfId="133"/>
    <cellStyle name="Yüzde 2 3" xfId="134"/>
    <cellStyle name="Yüzde 2 4" xfId="135"/>
    <cellStyle name="Yüzde 2 4 2" xfId="136"/>
    <cellStyle name="Yüzde 3" xfId="137"/>
    <cellStyle name="Yüzde 4" xfId="138"/>
    <cellStyle name="Yüzde 5" xfId="139"/>
    <cellStyle name="Yüzde 6" xfId="140"/>
    <cellStyle name="Yüzde 6 2" xfId="141"/>
    <cellStyle name="Yüzde 7" xfId="142"/>
    <cellStyle name="Yüzde 7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57421875" defaultRowHeight="12.75"/>
  <cols>
    <col min="1" max="1" width="2.7109375" style="1" bestFit="1" customWidth="1"/>
    <col min="2" max="2" width="3.28125" style="2" bestFit="1" customWidth="1"/>
    <col min="3" max="3" width="30.8515625" style="3" customWidth="1"/>
    <col min="4" max="4" width="4.00390625" style="4" bestFit="1" customWidth="1"/>
    <col min="5" max="5" width="30.421875" style="6" bestFit="1" customWidth="1"/>
    <col min="6" max="6" width="5.8515625" style="7" bestFit="1" customWidth="1"/>
    <col min="7" max="7" width="19.57421875" style="8" bestFit="1" customWidth="1"/>
    <col min="8" max="9" width="3.140625" style="9" bestFit="1" customWidth="1"/>
    <col min="10" max="10" width="3.140625" style="10" bestFit="1" customWidth="1"/>
    <col min="11" max="11" width="2.57421875" style="11" bestFit="1" customWidth="1"/>
    <col min="12" max="12" width="8.28125" style="14" bestFit="1" customWidth="1"/>
    <col min="13" max="13" width="5.57421875" style="15" bestFit="1" customWidth="1"/>
    <col min="14" max="14" width="4.28125" style="13" bestFit="1" customWidth="1"/>
    <col min="15" max="15" width="4.28125" style="12" bestFit="1" customWidth="1"/>
    <col min="16" max="16" width="8.28125" style="12" bestFit="1" customWidth="1"/>
    <col min="17" max="17" width="5.57421875" style="12" bestFit="1" customWidth="1"/>
    <col min="18" max="18" width="5.7109375" style="13" bestFit="1" customWidth="1"/>
    <col min="19" max="19" width="5.00390625" style="13" bestFit="1" customWidth="1"/>
    <col min="20" max="20" width="9.00390625" style="14" bestFit="1" customWidth="1"/>
    <col min="21" max="21" width="6.7109375" style="17" bestFit="1" customWidth="1"/>
    <col min="22" max="22" width="4.28125" style="18" bestFit="1" customWidth="1"/>
    <col min="23" max="16384" width="11.57421875" style="3" customWidth="1"/>
  </cols>
  <sheetData>
    <row r="1" spans="1:22" s="25" customFormat="1" ht="12.75">
      <c r="A1" s="19"/>
      <c r="B1" s="128" t="s">
        <v>0</v>
      </c>
      <c r="C1" s="128"/>
      <c r="D1" s="20"/>
      <c r="E1" s="21"/>
      <c r="F1" s="22"/>
      <c r="G1" s="21"/>
      <c r="H1" s="23"/>
      <c r="I1" s="124"/>
      <c r="J1" s="24"/>
      <c r="K1" s="23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s="25" customFormat="1" ht="12.75">
      <c r="A2" s="19"/>
      <c r="B2" s="130" t="s">
        <v>1</v>
      </c>
      <c r="C2" s="130"/>
      <c r="D2" s="26"/>
      <c r="E2" s="27"/>
      <c r="F2" s="28"/>
      <c r="G2" s="27"/>
      <c r="H2" s="29"/>
      <c r="I2" s="29"/>
      <c r="J2" s="30"/>
      <c r="K2" s="31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25" customFormat="1" ht="11.25">
      <c r="A3" s="19"/>
      <c r="B3" s="131" t="s">
        <v>167</v>
      </c>
      <c r="C3" s="131"/>
      <c r="D3" s="32"/>
      <c r="E3" s="33"/>
      <c r="F3" s="34"/>
      <c r="G3" s="33"/>
      <c r="H3" s="35"/>
      <c r="I3" s="35"/>
      <c r="J3" s="36"/>
      <c r="K3" s="35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44" customFormat="1" ht="11.25" customHeight="1">
      <c r="A4" s="37"/>
      <c r="B4" s="38"/>
      <c r="C4" s="39"/>
      <c r="D4" s="40"/>
      <c r="E4" s="39"/>
      <c r="F4" s="41"/>
      <c r="G4" s="42"/>
      <c r="H4" s="42"/>
      <c r="I4" s="125"/>
      <c r="J4" s="43"/>
      <c r="K4" s="42"/>
      <c r="L4" s="127" t="s">
        <v>3</v>
      </c>
      <c r="M4" s="127"/>
      <c r="N4" s="127" t="s">
        <v>3</v>
      </c>
      <c r="O4" s="127"/>
      <c r="P4" s="127" t="s">
        <v>4</v>
      </c>
      <c r="Q4" s="127"/>
      <c r="R4" s="127" t="s">
        <v>2</v>
      </c>
      <c r="S4" s="127"/>
      <c r="T4" s="127" t="s">
        <v>5</v>
      </c>
      <c r="U4" s="127"/>
      <c r="V4" s="127"/>
    </row>
    <row r="5" spans="1:22" s="56" customFormat="1" ht="39" customHeight="1">
      <c r="A5" s="45"/>
      <c r="B5" s="46"/>
      <c r="C5" s="47" t="s">
        <v>6</v>
      </c>
      <c r="D5" s="48" t="s">
        <v>7</v>
      </c>
      <c r="E5" s="47" t="s">
        <v>8</v>
      </c>
      <c r="F5" s="49" t="s">
        <v>9</v>
      </c>
      <c r="G5" s="50" t="s">
        <v>10</v>
      </c>
      <c r="H5" s="51" t="s">
        <v>11</v>
      </c>
      <c r="I5" s="126" t="s">
        <v>12</v>
      </c>
      <c r="J5" s="52" t="s">
        <v>13</v>
      </c>
      <c r="K5" s="51" t="s">
        <v>14</v>
      </c>
      <c r="L5" s="53" t="s">
        <v>15</v>
      </c>
      <c r="M5" s="54" t="s">
        <v>21</v>
      </c>
      <c r="N5" s="55" t="s">
        <v>17</v>
      </c>
      <c r="O5" s="55" t="s">
        <v>18</v>
      </c>
      <c r="P5" s="53" t="s">
        <v>15</v>
      </c>
      <c r="Q5" s="54" t="s">
        <v>19</v>
      </c>
      <c r="R5" s="55" t="s">
        <v>20</v>
      </c>
      <c r="S5" s="55" t="s">
        <v>22</v>
      </c>
      <c r="T5" s="53" t="s">
        <v>15</v>
      </c>
      <c r="U5" s="54" t="s">
        <v>16</v>
      </c>
      <c r="V5" s="55" t="s">
        <v>18</v>
      </c>
    </row>
    <row r="6" spans="4:19" ht="11.25">
      <c r="D6" s="5"/>
      <c r="L6" s="16"/>
      <c r="M6" s="16"/>
      <c r="N6" s="16"/>
      <c r="O6" s="16"/>
      <c r="P6" s="16"/>
      <c r="Q6" s="16"/>
      <c r="R6" s="16"/>
      <c r="S6" s="16"/>
    </row>
    <row r="7" spans="1:22" s="75" customFormat="1" ht="11.25">
      <c r="A7" s="57">
        <v>1</v>
      </c>
      <c r="B7" s="76" t="s">
        <v>24</v>
      </c>
      <c r="C7" s="59" t="s">
        <v>153</v>
      </c>
      <c r="D7" s="60" t="s">
        <v>32</v>
      </c>
      <c r="E7" s="61" t="s">
        <v>154</v>
      </c>
      <c r="F7" s="62">
        <v>43334</v>
      </c>
      <c r="G7" s="63" t="s">
        <v>23</v>
      </c>
      <c r="H7" s="64">
        <v>369</v>
      </c>
      <c r="I7" s="64">
        <v>369</v>
      </c>
      <c r="J7" s="65">
        <v>511</v>
      </c>
      <c r="K7" s="66">
        <v>1</v>
      </c>
      <c r="L7" s="67">
        <v>5454000</v>
      </c>
      <c r="M7" s="68">
        <v>436112</v>
      </c>
      <c r="N7" s="69">
        <f>M7/J7</f>
        <v>853.4481409001957</v>
      </c>
      <c r="O7" s="70">
        <f aca="true" t="shared" si="0" ref="O7:O12">L7/M7</f>
        <v>12.50596177128811</v>
      </c>
      <c r="P7" s="71">
        <v>2034998</v>
      </c>
      <c r="Q7" s="72">
        <v>154376</v>
      </c>
      <c r="R7" s="73">
        <f>IF(P7&lt;&gt;0,-(P7-L7)/P7,"")</f>
        <v>1.6801009141040926</v>
      </c>
      <c r="S7" s="73">
        <f>IF(Q7&lt;&gt;0,-(Q7-M7)/Q7,"")</f>
        <v>1.8249987044618334</v>
      </c>
      <c r="T7" s="67">
        <v>7488998</v>
      </c>
      <c r="U7" s="68">
        <v>590488</v>
      </c>
      <c r="V7" s="74">
        <f aca="true" t="shared" si="1" ref="V7:V70">T7/U7</f>
        <v>12.682726829334381</v>
      </c>
    </row>
    <row r="8" spans="1:22" s="75" customFormat="1" ht="11.25">
      <c r="A8" s="57">
        <v>2</v>
      </c>
      <c r="B8" s="76" t="s">
        <v>24</v>
      </c>
      <c r="C8" s="77" t="s">
        <v>166</v>
      </c>
      <c r="D8" s="78" t="s">
        <v>25</v>
      </c>
      <c r="E8" s="79" t="s">
        <v>166</v>
      </c>
      <c r="F8" s="80">
        <v>43336</v>
      </c>
      <c r="G8" s="63" t="s">
        <v>26</v>
      </c>
      <c r="H8" s="81">
        <v>295</v>
      </c>
      <c r="I8" s="81">
        <v>295</v>
      </c>
      <c r="J8" s="65">
        <v>295</v>
      </c>
      <c r="K8" s="66">
        <v>1</v>
      </c>
      <c r="L8" s="67">
        <v>2045788</v>
      </c>
      <c r="M8" s="68">
        <v>177026</v>
      </c>
      <c r="N8" s="69">
        <f>M8/J8</f>
        <v>600.0881355932204</v>
      </c>
      <c r="O8" s="70">
        <f t="shared" si="0"/>
        <v>11.556426739574977</v>
      </c>
      <c r="P8" s="71"/>
      <c r="Q8" s="72"/>
      <c r="R8" s="73"/>
      <c r="S8" s="73"/>
      <c r="T8" s="82">
        <v>2045788</v>
      </c>
      <c r="U8" s="83">
        <v>177026</v>
      </c>
      <c r="V8" s="74">
        <f t="shared" si="1"/>
        <v>11.556426739574977</v>
      </c>
    </row>
    <row r="9" spans="1:22" s="75" customFormat="1" ht="11.25">
      <c r="A9" s="57">
        <v>3</v>
      </c>
      <c r="B9" s="58"/>
      <c r="C9" s="77" t="s">
        <v>150</v>
      </c>
      <c r="D9" s="78" t="s">
        <v>69</v>
      </c>
      <c r="E9" s="79" t="s">
        <v>150</v>
      </c>
      <c r="F9" s="80">
        <v>43329</v>
      </c>
      <c r="G9" s="63" t="s">
        <v>26</v>
      </c>
      <c r="H9" s="81">
        <v>350</v>
      </c>
      <c r="I9" s="81">
        <v>344</v>
      </c>
      <c r="J9" s="65">
        <v>344</v>
      </c>
      <c r="K9" s="66">
        <v>2</v>
      </c>
      <c r="L9" s="67">
        <v>1970702</v>
      </c>
      <c r="M9" s="68">
        <v>164513</v>
      </c>
      <c r="N9" s="69">
        <f>M9/J9</f>
        <v>478.23546511627904</v>
      </c>
      <c r="O9" s="70">
        <f t="shared" si="0"/>
        <v>11.97900469871682</v>
      </c>
      <c r="P9" s="71">
        <v>2766284.98</v>
      </c>
      <c r="Q9" s="72">
        <v>220257</v>
      </c>
      <c r="R9" s="73">
        <f aca="true" t="shared" si="2" ref="R9:S12">IF(P9&lt;&gt;0,-(P9-L9)/P9,"")</f>
        <v>-0.28759979024286936</v>
      </c>
      <c r="S9" s="73">
        <f t="shared" si="2"/>
        <v>-0.2530861675224851</v>
      </c>
      <c r="T9" s="82">
        <v>4736986.98</v>
      </c>
      <c r="U9" s="83">
        <v>384770</v>
      </c>
      <c r="V9" s="74">
        <f t="shared" si="1"/>
        <v>12.311217038750424</v>
      </c>
    </row>
    <row r="10" spans="1:22" s="75" customFormat="1" ht="11.25">
      <c r="A10" s="57">
        <v>4</v>
      </c>
      <c r="B10" s="58"/>
      <c r="C10" s="77" t="s">
        <v>138</v>
      </c>
      <c r="D10" s="78" t="s">
        <v>50</v>
      </c>
      <c r="E10" s="79" t="s">
        <v>137</v>
      </c>
      <c r="F10" s="80">
        <v>43322</v>
      </c>
      <c r="G10" s="63" t="s">
        <v>29</v>
      </c>
      <c r="H10" s="81">
        <v>333</v>
      </c>
      <c r="I10" s="81">
        <v>322</v>
      </c>
      <c r="J10" s="65">
        <v>322</v>
      </c>
      <c r="K10" s="66">
        <v>3</v>
      </c>
      <c r="L10" s="67">
        <v>1578362</v>
      </c>
      <c r="M10" s="68">
        <v>121760</v>
      </c>
      <c r="N10" s="69">
        <f>M10/J10</f>
        <v>378.1366459627329</v>
      </c>
      <c r="O10" s="70">
        <f t="shared" si="0"/>
        <v>12.962894218134034</v>
      </c>
      <c r="P10" s="71">
        <v>1951554</v>
      </c>
      <c r="Q10" s="72">
        <v>136503</v>
      </c>
      <c r="R10" s="73">
        <f t="shared" si="2"/>
        <v>-0.19122811871974846</v>
      </c>
      <c r="S10" s="73">
        <f t="shared" si="2"/>
        <v>-0.10800495227211124</v>
      </c>
      <c r="T10" s="82">
        <v>5336358</v>
      </c>
      <c r="U10" s="83">
        <v>376760</v>
      </c>
      <c r="V10" s="74">
        <f t="shared" si="1"/>
        <v>14.163812506635525</v>
      </c>
    </row>
    <row r="11" spans="1:22" s="75" customFormat="1" ht="11.25">
      <c r="A11" s="57">
        <v>5</v>
      </c>
      <c r="B11" s="76" t="s">
        <v>24</v>
      </c>
      <c r="C11" s="77" t="s">
        <v>155</v>
      </c>
      <c r="D11" s="78" t="s">
        <v>25</v>
      </c>
      <c r="E11" s="79" t="s">
        <v>156</v>
      </c>
      <c r="F11" s="80">
        <v>43336</v>
      </c>
      <c r="G11" s="63" t="s">
        <v>29</v>
      </c>
      <c r="H11" s="81">
        <v>287</v>
      </c>
      <c r="I11" s="81">
        <v>301</v>
      </c>
      <c r="J11" s="65">
        <v>301</v>
      </c>
      <c r="K11" s="66">
        <v>1</v>
      </c>
      <c r="L11" s="67">
        <v>1252605</v>
      </c>
      <c r="M11" s="68">
        <v>88916</v>
      </c>
      <c r="N11" s="69">
        <f>M11/J11</f>
        <v>295.40199335548175</v>
      </c>
      <c r="O11" s="70">
        <f t="shared" si="0"/>
        <v>14.087509559584326</v>
      </c>
      <c r="P11" s="71">
        <v>469167</v>
      </c>
      <c r="Q11" s="72">
        <v>30425</v>
      </c>
      <c r="R11" s="73">
        <f t="shared" si="2"/>
        <v>1.6698489024164103</v>
      </c>
      <c r="S11" s="73">
        <f t="shared" si="2"/>
        <v>1.9224650780608052</v>
      </c>
      <c r="T11" s="82">
        <v>1179068</v>
      </c>
      <c r="U11" s="83">
        <v>77761</v>
      </c>
      <c r="V11" s="74">
        <f t="shared" si="1"/>
        <v>15.162716528851224</v>
      </c>
    </row>
    <row r="12" spans="1:22" s="75" customFormat="1" ht="11.25">
      <c r="A12" s="57">
        <v>6</v>
      </c>
      <c r="B12" s="58"/>
      <c r="C12" s="59" t="s">
        <v>114</v>
      </c>
      <c r="D12" s="60" t="s">
        <v>50</v>
      </c>
      <c r="E12" s="61" t="s">
        <v>115</v>
      </c>
      <c r="F12" s="62">
        <v>43308</v>
      </c>
      <c r="G12" s="63" t="s">
        <v>23</v>
      </c>
      <c r="H12" s="64">
        <v>370</v>
      </c>
      <c r="I12" s="64">
        <v>191</v>
      </c>
      <c r="J12" s="65">
        <v>191</v>
      </c>
      <c r="K12" s="66">
        <v>5</v>
      </c>
      <c r="L12" s="67">
        <v>640283</v>
      </c>
      <c r="M12" s="68">
        <v>46450</v>
      </c>
      <c r="N12" s="69">
        <f>M12/J12</f>
        <v>243.1937172774869</v>
      </c>
      <c r="O12" s="70">
        <f t="shared" si="0"/>
        <v>13.784348762109795</v>
      </c>
      <c r="P12" s="71">
        <v>976536</v>
      </c>
      <c r="Q12" s="72">
        <v>67492</v>
      </c>
      <c r="R12" s="73">
        <f t="shared" si="2"/>
        <v>-0.34433241580443524</v>
      </c>
      <c r="S12" s="73">
        <f t="shared" si="2"/>
        <v>-0.31177028388549755</v>
      </c>
      <c r="T12" s="67">
        <v>8886091</v>
      </c>
      <c r="U12" s="68">
        <v>606554</v>
      </c>
      <c r="V12" s="74">
        <f t="shared" si="1"/>
        <v>14.650123484471292</v>
      </c>
    </row>
    <row r="13" spans="1:22" s="75" customFormat="1" ht="11.25">
      <c r="A13" s="57">
        <v>7</v>
      </c>
      <c r="B13" s="76" t="s">
        <v>24</v>
      </c>
      <c r="C13" s="59" t="s">
        <v>159</v>
      </c>
      <c r="D13" s="60" t="s">
        <v>39</v>
      </c>
      <c r="E13" s="61" t="s">
        <v>159</v>
      </c>
      <c r="F13" s="62">
        <v>43336</v>
      </c>
      <c r="G13" s="63" t="s">
        <v>34</v>
      </c>
      <c r="H13" s="64">
        <v>108</v>
      </c>
      <c r="I13" s="64">
        <v>108</v>
      </c>
      <c r="J13" s="65">
        <v>108</v>
      </c>
      <c r="K13" s="66">
        <v>1</v>
      </c>
      <c r="L13" s="67">
        <v>156594.31</v>
      </c>
      <c r="M13" s="68">
        <v>13612</v>
      </c>
      <c r="N13" s="69">
        <f>M13/J13</f>
        <v>126.03703703703704</v>
      </c>
      <c r="O13" s="70">
        <f aca="true" t="shared" si="3" ref="O13:O39">L13/M13</f>
        <v>11.504136791066706</v>
      </c>
      <c r="P13" s="71"/>
      <c r="Q13" s="72"/>
      <c r="R13" s="73"/>
      <c r="S13" s="73"/>
      <c r="T13" s="67">
        <v>83368.59</v>
      </c>
      <c r="U13" s="68">
        <v>6626</v>
      </c>
      <c r="V13" s="74">
        <f t="shared" si="1"/>
        <v>12.582038937518865</v>
      </c>
    </row>
    <row r="14" spans="1:22" s="75" customFormat="1" ht="11.25">
      <c r="A14" s="57">
        <v>8</v>
      </c>
      <c r="B14" s="58"/>
      <c r="C14" s="59" t="s">
        <v>143</v>
      </c>
      <c r="D14" s="60" t="s">
        <v>28</v>
      </c>
      <c r="E14" s="61" t="s">
        <v>143</v>
      </c>
      <c r="F14" s="62">
        <v>43329</v>
      </c>
      <c r="G14" s="63" t="s">
        <v>34</v>
      </c>
      <c r="H14" s="64">
        <v>207</v>
      </c>
      <c r="I14" s="64">
        <v>165</v>
      </c>
      <c r="J14" s="65">
        <v>165</v>
      </c>
      <c r="K14" s="66">
        <v>2</v>
      </c>
      <c r="L14" s="67">
        <v>135864.52</v>
      </c>
      <c r="M14" s="68">
        <v>11665</v>
      </c>
      <c r="N14" s="69">
        <f>M14/J14</f>
        <v>70.6969696969697</v>
      </c>
      <c r="O14" s="70">
        <f t="shared" si="3"/>
        <v>11.647194170595798</v>
      </c>
      <c r="P14" s="71">
        <v>368200.59</v>
      </c>
      <c r="Q14" s="72">
        <v>29797</v>
      </c>
      <c r="R14" s="73">
        <f>IF(P14&lt;&gt;0,-(P14-L14)/P14,"")</f>
        <v>-0.6310040676469313</v>
      </c>
      <c r="S14" s="73">
        <f>IF(Q14&lt;&gt;0,-(Q14-M14)/Q14,"")</f>
        <v>-0.6085176360036245</v>
      </c>
      <c r="T14" s="67">
        <v>444734.21</v>
      </c>
      <c r="U14" s="68">
        <v>36009</v>
      </c>
      <c r="V14" s="74">
        <f t="shared" si="1"/>
        <v>12.350640395456692</v>
      </c>
    </row>
    <row r="15" spans="1:22" s="75" customFormat="1" ht="11.25">
      <c r="A15" s="57">
        <v>9</v>
      </c>
      <c r="B15" s="58"/>
      <c r="C15" s="59" t="s">
        <v>67</v>
      </c>
      <c r="D15" s="60" t="s">
        <v>32</v>
      </c>
      <c r="E15" s="61" t="s">
        <v>67</v>
      </c>
      <c r="F15" s="62">
        <v>43224</v>
      </c>
      <c r="G15" s="63" t="s">
        <v>34</v>
      </c>
      <c r="H15" s="64">
        <v>375</v>
      </c>
      <c r="I15" s="64">
        <v>47</v>
      </c>
      <c r="J15" s="65">
        <v>47</v>
      </c>
      <c r="K15" s="66">
        <v>10</v>
      </c>
      <c r="L15" s="67">
        <v>78916.73</v>
      </c>
      <c r="M15" s="68">
        <v>11119</v>
      </c>
      <c r="N15" s="69">
        <f>M15/J15</f>
        <v>236.5744680851064</v>
      </c>
      <c r="O15" s="70">
        <f t="shared" si="3"/>
        <v>7.097466498785861</v>
      </c>
      <c r="P15" s="71">
        <v>86087.57</v>
      </c>
      <c r="Q15" s="72">
        <v>12115</v>
      </c>
      <c r="R15" s="73">
        <f>IF(P15&lt;&gt;0,-(P15-L15)/P15,"")</f>
        <v>-0.08329704276703373</v>
      </c>
      <c r="S15" s="73">
        <f>IF(Q15&lt;&gt;0,-(Q15-M15)/Q15,"")</f>
        <v>-0.08221213371853074</v>
      </c>
      <c r="T15" s="67">
        <v>2743733.74</v>
      </c>
      <c r="U15" s="68">
        <v>256215</v>
      </c>
      <c r="V15" s="74">
        <f t="shared" si="1"/>
        <v>10.708716273442228</v>
      </c>
    </row>
    <row r="16" spans="1:22" s="75" customFormat="1" ht="11.25">
      <c r="A16" s="57">
        <v>10</v>
      </c>
      <c r="B16" s="76" t="s">
        <v>24</v>
      </c>
      <c r="C16" s="59" t="s">
        <v>160</v>
      </c>
      <c r="D16" s="60" t="s">
        <v>80</v>
      </c>
      <c r="E16" s="61" t="s">
        <v>161</v>
      </c>
      <c r="F16" s="62">
        <v>43336</v>
      </c>
      <c r="G16" s="63" t="s">
        <v>34</v>
      </c>
      <c r="H16" s="64">
        <v>63</v>
      </c>
      <c r="I16" s="64">
        <v>63</v>
      </c>
      <c r="J16" s="65">
        <v>63</v>
      </c>
      <c r="K16" s="66">
        <v>1</v>
      </c>
      <c r="L16" s="67">
        <v>160281.73</v>
      </c>
      <c r="M16" s="68">
        <v>11112</v>
      </c>
      <c r="N16" s="69">
        <f>M16/J16</f>
        <v>176.38095238095238</v>
      </c>
      <c r="O16" s="70">
        <f t="shared" si="3"/>
        <v>14.424201763858893</v>
      </c>
      <c r="P16" s="71"/>
      <c r="Q16" s="72"/>
      <c r="R16" s="73"/>
      <c r="S16" s="73"/>
      <c r="T16" s="67">
        <v>83927.72</v>
      </c>
      <c r="U16" s="68">
        <v>5355</v>
      </c>
      <c r="V16" s="74">
        <f t="shared" si="1"/>
        <v>15.672776844070961</v>
      </c>
    </row>
    <row r="17" spans="1:22" s="75" customFormat="1" ht="11.25">
      <c r="A17" s="57">
        <v>11</v>
      </c>
      <c r="B17" s="58"/>
      <c r="C17" s="77" t="s">
        <v>100</v>
      </c>
      <c r="D17" s="78" t="s">
        <v>30</v>
      </c>
      <c r="E17" s="79" t="s">
        <v>101</v>
      </c>
      <c r="F17" s="80">
        <v>43294</v>
      </c>
      <c r="G17" s="63" t="s">
        <v>29</v>
      </c>
      <c r="H17" s="81">
        <v>342</v>
      </c>
      <c r="I17" s="81">
        <v>44</v>
      </c>
      <c r="J17" s="65">
        <v>44</v>
      </c>
      <c r="K17" s="66">
        <v>7</v>
      </c>
      <c r="L17" s="67">
        <v>112477</v>
      </c>
      <c r="M17" s="68">
        <v>8948</v>
      </c>
      <c r="N17" s="69">
        <f>M17/J17</f>
        <v>203.36363636363637</v>
      </c>
      <c r="O17" s="70">
        <f t="shared" si="3"/>
        <v>12.570071524362985</v>
      </c>
      <c r="P17" s="71">
        <v>303084</v>
      </c>
      <c r="Q17" s="72">
        <v>22923</v>
      </c>
      <c r="R17" s="73">
        <f aca="true" t="shared" si="4" ref="R17:S22">IF(P17&lt;&gt;0,-(P17-L17)/P17,"")</f>
        <v>-0.6288916603977776</v>
      </c>
      <c r="S17" s="73">
        <f t="shared" si="4"/>
        <v>-0.6096496968110632</v>
      </c>
      <c r="T17" s="82">
        <v>6943963</v>
      </c>
      <c r="U17" s="83">
        <v>561890</v>
      </c>
      <c r="V17" s="74">
        <f t="shared" si="1"/>
        <v>12.358224919468224</v>
      </c>
    </row>
    <row r="18" spans="1:22" s="75" customFormat="1" ht="11.25">
      <c r="A18" s="57">
        <v>12</v>
      </c>
      <c r="B18" s="84"/>
      <c r="C18" s="77" t="s">
        <v>146</v>
      </c>
      <c r="D18" s="78" t="s">
        <v>50</v>
      </c>
      <c r="E18" s="79" t="s">
        <v>146</v>
      </c>
      <c r="F18" s="80">
        <v>43329</v>
      </c>
      <c r="G18" s="63" t="s">
        <v>31</v>
      </c>
      <c r="H18" s="81">
        <v>154</v>
      </c>
      <c r="I18" s="87">
        <v>94</v>
      </c>
      <c r="J18" s="88">
        <v>94</v>
      </c>
      <c r="K18" s="66">
        <v>2</v>
      </c>
      <c r="L18" s="89">
        <v>85449.14</v>
      </c>
      <c r="M18" s="90">
        <v>7672</v>
      </c>
      <c r="N18" s="69">
        <f>M18/J18</f>
        <v>81.61702127659575</v>
      </c>
      <c r="O18" s="70">
        <f t="shared" si="3"/>
        <v>11.137791970802919</v>
      </c>
      <c r="P18" s="71">
        <v>226013.06</v>
      </c>
      <c r="Q18" s="72">
        <v>18556</v>
      </c>
      <c r="R18" s="73">
        <f t="shared" si="4"/>
        <v>-0.6219283080367125</v>
      </c>
      <c r="S18" s="73">
        <f t="shared" si="4"/>
        <v>-0.58654882517784</v>
      </c>
      <c r="T18" s="89">
        <v>311860.77</v>
      </c>
      <c r="U18" s="90">
        <v>26228</v>
      </c>
      <c r="V18" s="74">
        <f t="shared" si="1"/>
        <v>11.89037555284429</v>
      </c>
    </row>
    <row r="19" spans="1:22" s="75" customFormat="1" ht="11.25">
      <c r="A19" s="57">
        <v>13</v>
      </c>
      <c r="B19" s="58"/>
      <c r="C19" s="59" t="s">
        <v>144</v>
      </c>
      <c r="D19" s="60" t="s">
        <v>28</v>
      </c>
      <c r="E19" s="61" t="s">
        <v>145</v>
      </c>
      <c r="F19" s="62">
        <v>43329</v>
      </c>
      <c r="G19" s="63" t="s">
        <v>34</v>
      </c>
      <c r="H19" s="64">
        <v>190</v>
      </c>
      <c r="I19" s="64">
        <v>124</v>
      </c>
      <c r="J19" s="65">
        <v>124</v>
      </c>
      <c r="K19" s="66">
        <v>2</v>
      </c>
      <c r="L19" s="67">
        <v>80741.2</v>
      </c>
      <c r="M19" s="68">
        <v>7516</v>
      </c>
      <c r="N19" s="69">
        <f>M19/J19</f>
        <v>60.61290322580645</v>
      </c>
      <c r="O19" s="70">
        <f t="shared" si="3"/>
        <v>10.742575838211815</v>
      </c>
      <c r="P19" s="71">
        <v>185344.97</v>
      </c>
      <c r="Q19" s="72">
        <v>17326</v>
      </c>
      <c r="R19" s="73">
        <f t="shared" si="4"/>
        <v>-0.5643733951884424</v>
      </c>
      <c r="S19" s="73">
        <f t="shared" si="4"/>
        <v>-0.5662010850744545</v>
      </c>
      <c r="T19" s="67">
        <v>226971.23</v>
      </c>
      <c r="U19" s="68">
        <v>21100</v>
      </c>
      <c r="V19" s="74">
        <f t="shared" si="1"/>
        <v>10.756930331753555</v>
      </c>
    </row>
    <row r="20" spans="1:22" s="75" customFormat="1" ht="11.25">
      <c r="A20" s="57">
        <v>14</v>
      </c>
      <c r="B20" s="58"/>
      <c r="C20" s="77" t="s">
        <v>118</v>
      </c>
      <c r="D20" s="78" t="s">
        <v>50</v>
      </c>
      <c r="E20" s="79" t="s">
        <v>119</v>
      </c>
      <c r="F20" s="80">
        <v>43315</v>
      </c>
      <c r="G20" s="63" t="s">
        <v>26</v>
      </c>
      <c r="H20" s="81">
        <v>252</v>
      </c>
      <c r="I20" s="81">
        <v>26</v>
      </c>
      <c r="J20" s="65">
        <v>26</v>
      </c>
      <c r="K20" s="66">
        <v>4</v>
      </c>
      <c r="L20" s="67">
        <v>66612.06</v>
      </c>
      <c r="M20" s="68">
        <v>4984</v>
      </c>
      <c r="N20" s="69">
        <f>M20/J20</f>
        <v>191.69230769230768</v>
      </c>
      <c r="O20" s="70">
        <f t="shared" si="3"/>
        <v>13.365180577849117</v>
      </c>
      <c r="P20" s="71">
        <v>355395.3</v>
      </c>
      <c r="Q20" s="72">
        <v>27702</v>
      </c>
      <c r="R20" s="73">
        <f t="shared" si="4"/>
        <v>-0.8125691026302261</v>
      </c>
      <c r="S20" s="73">
        <f t="shared" si="4"/>
        <v>-0.8200851924048805</v>
      </c>
      <c r="T20" s="82">
        <v>2017439.0000000002</v>
      </c>
      <c r="U20" s="83">
        <v>165610</v>
      </c>
      <c r="V20" s="74">
        <f t="shared" si="1"/>
        <v>12.181867037014674</v>
      </c>
    </row>
    <row r="21" spans="1:22" s="75" customFormat="1" ht="11.25">
      <c r="A21" s="57">
        <v>15</v>
      </c>
      <c r="B21" s="58"/>
      <c r="C21" s="59" t="s">
        <v>105</v>
      </c>
      <c r="D21" s="60" t="s">
        <v>25</v>
      </c>
      <c r="E21" s="61" t="s">
        <v>108</v>
      </c>
      <c r="F21" s="62">
        <v>43301</v>
      </c>
      <c r="G21" s="63" t="s">
        <v>23</v>
      </c>
      <c r="H21" s="64">
        <v>243</v>
      </c>
      <c r="I21" s="64">
        <v>18</v>
      </c>
      <c r="J21" s="65">
        <v>18</v>
      </c>
      <c r="K21" s="66">
        <v>6</v>
      </c>
      <c r="L21" s="67">
        <v>61171</v>
      </c>
      <c r="M21" s="68">
        <v>4810</v>
      </c>
      <c r="N21" s="69">
        <f>M21/J21</f>
        <v>267.22222222222223</v>
      </c>
      <c r="O21" s="70">
        <f t="shared" si="3"/>
        <v>12.717463617463617</v>
      </c>
      <c r="P21" s="71">
        <v>186280</v>
      </c>
      <c r="Q21" s="72">
        <v>13406</v>
      </c>
      <c r="R21" s="73">
        <f t="shared" si="4"/>
        <v>-0.6716179944170066</v>
      </c>
      <c r="S21" s="73">
        <f t="shared" si="4"/>
        <v>-0.6412054304042966</v>
      </c>
      <c r="T21" s="67">
        <v>3357186</v>
      </c>
      <c r="U21" s="68">
        <v>263027</v>
      </c>
      <c r="V21" s="74">
        <f t="shared" si="1"/>
        <v>12.763655442216958</v>
      </c>
    </row>
    <row r="22" spans="1:22" s="75" customFormat="1" ht="11.25">
      <c r="A22" s="57">
        <v>16</v>
      </c>
      <c r="B22" s="58"/>
      <c r="C22" s="77" t="s">
        <v>151</v>
      </c>
      <c r="D22" s="78" t="s">
        <v>28</v>
      </c>
      <c r="E22" s="79" t="s">
        <v>152</v>
      </c>
      <c r="F22" s="80">
        <v>43329</v>
      </c>
      <c r="G22" s="63" t="s">
        <v>26</v>
      </c>
      <c r="H22" s="81">
        <v>150</v>
      </c>
      <c r="I22" s="81">
        <v>92</v>
      </c>
      <c r="J22" s="65">
        <v>92</v>
      </c>
      <c r="K22" s="66">
        <v>2</v>
      </c>
      <c r="L22" s="67">
        <v>55969.1</v>
      </c>
      <c r="M22" s="68">
        <v>4749</v>
      </c>
      <c r="N22" s="69">
        <f>M22/J22</f>
        <v>51.619565217391305</v>
      </c>
      <c r="O22" s="70">
        <f t="shared" si="3"/>
        <v>11.785449568330174</v>
      </c>
      <c r="P22" s="71">
        <v>198208.19</v>
      </c>
      <c r="Q22" s="72">
        <v>15712</v>
      </c>
      <c r="R22" s="73">
        <f t="shared" si="4"/>
        <v>-0.717624685438074</v>
      </c>
      <c r="S22" s="73">
        <f t="shared" si="4"/>
        <v>-0.6977469450101833</v>
      </c>
      <c r="T22" s="82">
        <v>254177.29</v>
      </c>
      <c r="U22" s="83">
        <v>20461</v>
      </c>
      <c r="V22" s="74">
        <f t="shared" si="1"/>
        <v>12.422525292018964</v>
      </c>
    </row>
    <row r="23" spans="1:22" s="75" customFormat="1" ht="11.25">
      <c r="A23" s="57">
        <v>17</v>
      </c>
      <c r="B23" s="76" t="s">
        <v>24</v>
      </c>
      <c r="C23" s="59" t="s">
        <v>165</v>
      </c>
      <c r="D23" s="60" t="s">
        <v>25</v>
      </c>
      <c r="E23" s="61" t="s">
        <v>164</v>
      </c>
      <c r="F23" s="62">
        <v>43336</v>
      </c>
      <c r="G23" s="63" t="s">
        <v>48</v>
      </c>
      <c r="H23" s="64">
        <v>69</v>
      </c>
      <c r="I23" s="64">
        <v>69</v>
      </c>
      <c r="J23" s="65">
        <v>69</v>
      </c>
      <c r="K23" s="66">
        <v>1</v>
      </c>
      <c r="L23" s="67">
        <v>67710.54</v>
      </c>
      <c r="M23" s="68">
        <v>4601</v>
      </c>
      <c r="N23" s="69">
        <f>M23/J23</f>
        <v>66.68115942028986</v>
      </c>
      <c r="O23" s="70">
        <f t="shared" si="3"/>
        <v>14.716483373179742</v>
      </c>
      <c r="P23" s="71"/>
      <c r="Q23" s="72"/>
      <c r="R23" s="73"/>
      <c r="S23" s="73"/>
      <c r="T23" s="67">
        <v>67710.54</v>
      </c>
      <c r="U23" s="68">
        <v>4601</v>
      </c>
      <c r="V23" s="74">
        <f t="shared" si="1"/>
        <v>14.716483373179742</v>
      </c>
    </row>
    <row r="24" spans="1:22" s="75" customFormat="1" ht="11.25">
      <c r="A24" s="57">
        <v>18</v>
      </c>
      <c r="B24" s="76" t="s">
        <v>24</v>
      </c>
      <c r="C24" s="59" t="s">
        <v>162</v>
      </c>
      <c r="D24" s="60" t="s">
        <v>25</v>
      </c>
      <c r="E24" s="61" t="s">
        <v>163</v>
      </c>
      <c r="F24" s="62">
        <v>43336</v>
      </c>
      <c r="G24" s="63" t="s">
        <v>51</v>
      </c>
      <c r="H24" s="64">
        <v>35</v>
      </c>
      <c r="I24" s="64">
        <v>35</v>
      </c>
      <c r="J24" s="65">
        <v>35</v>
      </c>
      <c r="K24" s="66">
        <v>1</v>
      </c>
      <c r="L24" s="67">
        <v>26210</v>
      </c>
      <c r="M24" s="83">
        <v>2205</v>
      </c>
      <c r="N24" s="69">
        <f>M24/J24</f>
        <v>63</v>
      </c>
      <c r="O24" s="70">
        <f t="shared" si="3"/>
        <v>11.886621315192743</v>
      </c>
      <c r="P24" s="71"/>
      <c r="Q24" s="102"/>
      <c r="R24" s="73"/>
      <c r="S24" s="73"/>
      <c r="T24" s="82">
        <v>26210</v>
      </c>
      <c r="U24" s="83">
        <v>2205</v>
      </c>
      <c r="V24" s="74">
        <f t="shared" si="1"/>
        <v>11.886621315192743</v>
      </c>
    </row>
    <row r="25" spans="1:22" s="75" customFormat="1" ht="11.25">
      <c r="A25" s="57">
        <v>19</v>
      </c>
      <c r="B25" s="58"/>
      <c r="C25" s="59" t="s">
        <v>139</v>
      </c>
      <c r="D25" s="60" t="s">
        <v>25</v>
      </c>
      <c r="E25" s="61" t="s">
        <v>140</v>
      </c>
      <c r="F25" s="62">
        <v>43329</v>
      </c>
      <c r="G25" s="63" t="s">
        <v>37</v>
      </c>
      <c r="H25" s="64">
        <v>77</v>
      </c>
      <c r="I25" s="64">
        <v>25</v>
      </c>
      <c r="J25" s="65">
        <v>25</v>
      </c>
      <c r="K25" s="66">
        <v>2</v>
      </c>
      <c r="L25" s="67">
        <v>23381.86</v>
      </c>
      <c r="M25" s="68">
        <v>2182</v>
      </c>
      <c r="N25" s="69">
        <f>M25/J25</f>
        <v>87.28</v>
      </c>
      <c r="O25" s="70">
        <f t="shared" si="3"/>
        <v>10.715792850595784</v>
      </c>
      <c r="P25" s="71">
        <v>84789.18</v>
      </c>
      <c r="Q25" s="72">
        <v>6021</v>
      </c>
      <c r="R25" s="73">
        <f>IF(P25&lt;&gt;0,-(P25-L25)/P25,"")</f>
        <v>-0.7242353328573292</v>
      </c>
      <c r="S25" s="73">
        <f>IF(Q25&lt;&gt;0,-(Q25-M25)/Q25,"")</f>
        <v>-0.6376017272878259</v>
      </c>
      <c r="T25" s="85">
        <v>108171.04</v>
      </c>
      <c r="U25" s="86">
        <v>8203</v>
      </c>
      <c r="V25" s="74">
        <f t="shared" si="1"/>
        <v>13.186765817383883</v>
      </c>
    </row>
    <row r="26" spans="1:22" s="75" customFormat="1" ht="11.25">
      <c r="A26" s="57">
        <v>20</v>
      </c>
      <c r="B26" s="76" t="s">
        <v>24</v>
      </c>
      <c r="C26" s="59" t="s">
        <v>157</v>
      </c>
      <c r="D26" s="60" t="s">
        <v>25</v>
      </c>
      <c r="E26" s="61" t="s">
        <v>158</v>
      </c>
      <c r="F26" s="62">
        <v>43336</v>
      </c>
      <c r="G26" s="63" t="s">
        <v>52</v>
      </c>
      <c r="H26" s="64">
        <v>25</v>
      </c>
      <c r="I26" s="64">
        <v>25</v>
      </c>
      <c r="J26" s="65">
        <v>25</v>
      </c>
      <c r="K26" s="66">
        <v>1</v>
      </c>
      <c r="L26" s="67">
        <v>29500.82</v>
      </c>
      <c r="M26" s="68">
        <v>2132</v>
      </c>
      <c r="N26" s="69">
        <f>M26/J26</f>
        <v>85.28</v>
      </c>
      <c r="O26" s="70">
        <f t="shared" si="3"/>
        <v>13.837157598499061</v>
      </c>
      <c r="P26" s="71"/>
      <c r="Q26" s="72"/>
      <c r="R26" s="73"/>
      <c r="S26" s="73"/>
      <c r="T26" s="67">
        <v>40898.8</v>
      </c>
      <c r="U26" s="68">
        <v>4320</v>
      </c>
      <c r="V26" s="74">
        <f t="shared" si="1"/>
        <v>9.467314814814815</v>
      </c>
    </row>
    <row r="27" spans="1:22" s="75" customFormat="1" ht="11.25">
      <c r="A27" s="57">
        <v>21</v>
      </c>
      <c r="B27" s="58"/>
      <c r="C27" s="59" t="s">
        <v>98</v>
      </c>
      <c r="D27" s="60" t="s">
        <v>50</v>
      </c>
      <c r="E27" s="61" t="s">
        <v>99</v>
      </c>
      <c r="F27" s="62">
        <v>43294</v>
      </c>
      <c r="G27" s="63" t="s">
        <v>23</v>
      </c>
      <c r="H27" s="64">
        <v>315</v>
      </c>
      <c r="I27" s="64">
        <v>7</v>
      </c>
      <c r="J27" s="65">
        <v>7</v>
      </c>
      <c r="K27" s="66">
        <v>7</v>
      </c>
      <c r="L27" s="67">
        <v>23818</v>
      </c>
      <c r="M27" s="68">
        <v>2082</v>
      </c>
      <c r="N27" s="69">
        <f>M27/J27</f>
        <v>297.42857142857144</v>
      </c>
      <c r="O27" s="70">
        <f t="shared" si="3"/>
        <v>11.439961575408262</v>
      </c>
      <c r="P27" s="71">
        <v>119263</v>
      </c>
      <c r="Q27" s="72">
        <v>9290</v>
      </c>
      <c r="R27" s="73">
        <f aca="true" t="shared" si="5" ref="R27:R83">IF(P27&lt;&gt;0,-(P27-L27)/P27,"")</f>
        <v>-0.8002901151237182</v>
      </c>
      <c r="S27" s="73">
        <f aca="true" t="shared" si="6" ref="S27:S83">IF(Q27&lt;&gt;0,-(Q27-M27)/Q27,"")</f>
        <v>-0.7758880516684608</v>
      </c>
      <c r="T27" s="67">
        <v>5434447</v>
      </c>
      <c r="U27" s="68">
        <v>420077</v>
      </c>
      <c r="V27" s="74">
        <f t="shared" si="1"/>
        <v>12.936787779383303</v>
      </c>
    </row>
    <row r="28" spans="1:22" s="75" customFormat="1" ht="11.25">
      <c r="A28" s="57">
        <v>22</v>
      </c>
      <c r="B28" s="58"/>
      <c r="C28" s="77" t="s">
        <v>135</v>
      </c>
      <c r="D28" s="78" t="s">
        <v>25</v>
      </c>
      <c r="E28" s="79" t="s">
        <v>136</v>
      </c>
      <c r="F28" s="80">
        <v>43322</v>
      </c>
      <c r="G28" s="63" t="s">
        <v>26</v>
      </c>
      <c r="H28" s="81">
        <v>209</v>
      </c>
      <c r="I28" s="81">
        <v>16</v>
      </c>
      <c r="J28" s="65">
        <v>16</v>
      </c>
      <c r="K28" s="66">
        <v>3</v>
      </c>
      <c r="L28" s="67">
        <v>28935.43</v>
      </c>
      <c r="M28" s="68">
        <v>1685</v>
      </c>
      <c r="N28" s="69">
        <f>M28/J28</f>
        <v>105.3125</v>
      </c>
      <c r="O28" s="70">
        <f t="shared" si="3"/>
        <v>17.172362017804154</v>
      </c>
      <c r="P28" s="71">
        <v>140740.03</v>
      </c>
      <c r="Q28" s="72">
        <v>9065</v>
      </c>
      <c r="R28" s="73">
        <f t="shared" si="5"/>
        <v>-0.7944051170089989</v>
      </c>
      <c r="S28" s="73">
        <f t="shared" si="6"/>
        <v>-0.8141202426916713</v>
      </c>
      <c r="T28" s="82">
        <v>528945.12</v>
      </c>
      <c r="U28" s="83">
        <v>38555</v>
      </c>
      <c r="V28" s="74">
        <f t="shared" si="1"/>
        <v>13.719235378031383</v>
      </c>
    </row>
    <row r="29" spans="1:22" s="75" customFormat="1" ht="11.25">
      <c r="A29" s="57">
        <v>23</v>
      </c>
      <c r="B29" s="58"/>
      <c r="C29" s="77" t="s">
        <v>121</v>
      </c>
      <c r="D29" s="78" t="s">
        <v>39</v>
      </c>
      <c r="E29" s="79" t="s">
        <v>122</v>
      </c>
      <c r="F29" s="80">
        <v>43315</v>
      </c>
      <c r="G29" s="63" t="s">
        <v>29</v>
      </c>
      <c r="H29" s="81">
        <v>261</v>
      </c>
      <c r="I29" s="81">
        <v>18</v>
      </c>
      <c r="J29" s="65">
        <v>18</v>
      </c>
      <c r="K29" s="66">
        <v>4</v>
      </c>
      <c r="L29" s="67">
        <v>20448</v>
      </c>
      <c r="M29" s="68">
        <v>1666</v>
      </c>
      <c r="N29" s="69">
        <f>M29/J29</f>
        <v>92.55555555555556</v>
      </c>
      <c r="O29" s="70">
        <f t="shared" si="3"/>
        <v>12.273709483793517</v>
      </c>
      <c r="P29" s="71">
        <v>194652</v>
      </c>
      <c r="Q29" s="72">
        <v>15515</v>
      </c>
      <c r="R29" s="73">
        <f t="shared" si="5"/>
        <v>-0.8949509894581098</v>
      </c>
      <c r="S29" s="73">
        <f t="shared" si="6"/>
        <v>-0.892620045117628</v>
      </c>
      <c r="T29" s="82">
        <v>1446603</v>
      </c>
      <c r="U29" s="83">
        <v>121106</v>
      </c>
      <c r="V29" s="74">
        <f t="shared" si="1"/>
        <v>11.944932538437403</v>
      </c>
    </row>
    <row r="30" spans="1:22" s="75" customFormat="1" ht="11.25">
      <c r="A30" s="57">
        <v>24</v>
      </c>
      <c r="B30" s="58"/>
      <c r="C30" s="59" t="s">
        <v>149</v>
      </c>
      <c r="D30" s="60" t="s">
        <v>54</v>
      </c>
      <c r="E30" s="61" t="s">
        <v>149</v>
      </c>
      <c r="F30" s="62">
        <v>43329</v>
      </c>
      <c r="G30" s="63" t="s">
        <v>51</v>
      </c>
      <c r="H30" s="64">
        <v>39</v>
      </c>
      <c r="I30" s="64">
        <v>16</v>
      </c>
      <c r="J30" s="65">
        <v>16</v>
      </c>
      <c r="K30" s="66">
        <v>2</v>
      </c>
      <c r="L30" s="67">
        <v>13380</v>
      </c>
      <c r="M30" s="83">
        <v>1472</v>
      </c>
      <c r="N30" s="69">
        <f>M30/J30</f>
        <v>92</v>
      </c>
      <c r="O30" s="70">
        <f t="shared" si="3"/>
        <v>9.089673913043478</v>
      </c>
      <c r="P30" s="71">
        <v>17222</v>
      </c>
      <c r="Q30" s="102">
        <v>1630</v>
      </c>
      <c r="R30" s="73">
        <f t="shared" si="5"/>
        <v>-0.22308674950644525</v>
      </c>
      <c r="S30" s="73">
        <f t="shared" si="6"/>
        <v>-0.09693251533742331</v>
      </c>
      <c r="T30" s="82">
        <v>30602</v>
      </c>
      <c r="U30" s="83">
        <v>3102</v>
      </c>
      <c r="V30" s="74">
        <f t="shared" si="1"/>
        <v>9.865248226950355</v>
      </c>
    </row>
    <row r="31" spans="1:22" s="75" customFormat="1" ht="11.25">
      <c r="A31" s="57">
        <v>25</v>
      </c>
      <c r="B31" s="84"/>
      <c r="C31" s="91" t="s">
        <v>147</v>
      </c>
      <c r="D31" s="60" t="s">
        <v>25</v>
      </c>
      <c r="E31" s="92" t="s">
        <v>148</v>
      </c>
      <c r="F31" s="62">
        <v>43390</v>
      </c>
      <c r="G31" s="63" t="s">
        <v>41</v>
      </c>
      <c r="H31" s="64">
        <v>62</v>
      </c>
      <c r="I31" s="64">
        <v>34</v>
      </c>
      <c r="J31" s="65">
        <v>34</v>
      </c>
      <c r="K31" s="66">
        <v>2</v>
      </c>
      <c r="L31" s="93">
        <v>15272</v>
      </c>
      <c r="M31" s="94">
        <v>1406</v>
      </c>
      <c r="N31" s="69">
        <f>M31/J31</f>
        <v>41.35294117647059</v>
      </c>
      <c r="O31" s="70">
        <f t="shared" si="3"/>
        <v>10.862019914651494</v>
      </c>
      <c r="P31" s="95">
        <v>41163.64</v>
      </c>
      <c r="Q31" s="96">
        <v>3701</v>
      </c>
      <c r="R31" s="73">
        <f t="shared" si="5"/>
        <v>-0.6289929656366638</v>
      </c>
      <c r="S31" s="73">
        <f t="shared" si="6"/>
        <v>-0.6201026749527154</v>
      </c>
      <c r="T31" s="93">
        <v>56435.64</v>
      </c>
      <c r="U31" s="94">
        <v>5107</v>
      </c>
      <c r="V31" s="74">
        <f t="shared" si="1"/>
        <v>11.050644213824162</v>
      </c>
    </row>
    <row r="32" spans="1:22" s="75" customFormat="1" ht="11.25">
      <c r="A32" s="57">
        <v>26</v>
      </c>
      <c r="B32" s="58"/>
      <c r="C32" s="59" t="s">
        <v>141</v>
      </c>
      <c r="D32" s="60" t="s">
        <v>69</v>
      </c>
      <c r="E32" s="61" t="s">
        <v>142</v>
      </c>
      <c r="F32" s="62">
        <v>43329</v>
      </c>
      <c r="G32" s="63" t="s">
        <v>52</v>
      </c>
      <c r="H32" s="64">
        <v>21</v>
      </c>
      <c r="I32" s="64">
        <v>15</v>
      </c>
      <c r="J32" s="65">
        <v>15</v>
      </c>
      <c r="K32" s="66">
        <v>2</v>
      </c>
      <c r="L32" s="67">
        <v>17502.99</v>
      </c>
      <c r="M32" s="68">
        <v>1328</v>
      </c>
      <c r="N32" s="69">
        <f>M32/J32</f>
        <v>88.53333333333333</v>
      </c>
      <c r="O32" s="70">
        <f t="shared" si="3"/>
        <v>13.179962349397591</v>
      </c>
      <c r="P32" s="71">
        <v>22788.55</v>
      </c>
      <c r="Q32" s="72">
        <v>1577</v>
      </c>
      <c r="R32" s="73">
        <f t="shared" si="5"/>
        <v>-0.2319392852989768</v>
      </c>
      <c r="S32" s="73">
        <f t="shared" si="6"/>
        <v>-0.15789473684210525</v>
      </c>
      <c r="T32" s="67">
        <v>44909.54</v>
      </c>
      <c r="U32" s="68">
        <v>3321</v>
      </c>
      <c r="V32" s="74">
        <f t="shared" si="1"/>
        <v>13.522896717856067</v>
      </c>
    </row>
    <row r="33" spans="1:22" s="75" customFormat="1" ht="11.25">
      <c r="A33" s="57">
        <v>27</v>
      </c>
      <c r="B33" s="58"/>
      <c r="C33" s="59" t="s">
        <v>92</v>
      </c>
      <c r="D33" s="60" t="s">
        <v>39</v>
      </c>
      <c r="E33" s="61" t="s">
        <v>93</v>
      </c>
      <c r="F33" s="62">
        <v>43280</v>
      </c>
      <c r="G33" s="63" t="s">
        <v>37</v>
      </c>
      <c r="H33" s="64">
        <v>100</v>
      </c>
      <c r="I33" s="64">
        <v>1</v>
      </c>
      <c r="J33" s="65">
        <v>1</v>
      </c>
      <c r="K33" s="66">
        <v>5</v>
      </c>
      <c r="L33" s="67">
        <v>5940.01</v>
      </c>
      <c r="M33" s="68">
        <v>1188</v>
      </c>
      <c r="N33" s="69">
        <f>M33/J33</f>
        <v>1188</v>
      </c>
      <c r="O33" s="70">
        <f t="shared" si="3"/>
        <v>5.000008417508417</v>
      </c>
      <c r="P33" s="71">
        <v>2613.61</v>
      </c>
      <c r="Q33" s="72">
        <v>523</v>
      </c>
      <c r="R33" s="73">
        <f t="shared" si="5"/>
        <v>1.2727224031129358</v>
      </c>
      <c r="S33" s="73">
        <f t="shared" si="6"/>
        <v>1.27151051625239</v>
      </c>
      <c r="T33" s="118">
        <v>181522.91</v>
      </c>
      <c r="U33" s="119">
        <v>15008</v>
      </c>
      <c r="V33" s="74">
        <f t="shared" si="1"/>
        <v>12.095076625799575</v>
      </c>
    </row>
    <row r="34" spans="1:22" s="75" customFormat="1" ht="11.25">
      <c r="A34" s="57">
        <v>28</v>
      </c>
      <c r="B34" s="58"/>
      <c r="C34" s="59" t="s">
        <v>110</v>
      </c>
      <c r="D34" s="60" t="s">
        <v>30</v>
      </c>
      <c r="E34" s="61" t="s">
        <v>112</v>
      </c>
      <c r="F34" s="62">
        <v>43308</v>
      </c>
      <c r="G34" s="63" t="s">
        <v>37</v>
      </c>
      <c r="H34" s="64">
        <v>242</v>
      </c>
      <c r="I34" s="64">
        <v>22</v>
      </c>
      <c r="J34" s="65">
        <v>22</v>
      </c>
      <c r="K34" s="66">
        <v>5</v>
      </c>
      <c r="L34" s="67">
        <v>10940</v>
      </c>
      <c r="M34" s="68">
        <v>1033</v>
      </c>
      <c r="N34" s="69">
        <f>M34/J34</f>
        <v>46.95454545454545</v>
      </c>
      <c r="O34" s="70">
        <f t="shared" si="3"/>
        <v>10.590513068731848</v>
      </c>
      <c r="P34" s="71">
        <v>50622.14</v>
      </c>
      <c r="Q34" s="72">
        <v>6197</v>
      </c>
      <c r="R34" s="73">
        <f t="shared" si="5"/>
        <v>-0.7838890256318678</v>
      </c>
      <c r="S34" s="73">
        <f t="shared" si="6"/>
        <v>-0.8333064385993223</v>
      </c>
      <c r="T34" s="85">
        <v>829452.06</v>
      </c>
      <c r="U34" s="86">
        <v>73529</v>
      </c>
      <c r="V34" s="74">
        <f t="shared" si="1"/>
        <v>11.28061118742265</v>
      </c>
    </row>
    <row r="35" spans="1:22" s="75" customFormat="1" ht="11.25">
      <c r="A35" s="57">
        <v>29</v>
      </c>
      <c r="B35" s="58"/>
      <c r="C35" s="59" t="s">
        <v>74</v>
      </c>
      <c r="D35" s="60" t="s">
        <v>28</v>
      </c>
      <c r="E35" s="61" t="s">
        <v>74</v>
      </c>
      <c r="F35" s="62">
        <v>43070</v>
      </c>
      <c r="G35" s="63" t="s">
        <v>34</v>
      </c>
      <c r="H35" s="64">
        <v>379</v>
      </c>
      <c r="I35" s="98">
        <v>3</v>
      </c>
      <c r="J35" s="99">
        <v>3</v>
      </c>
      <c r="K35" s="66">
        <v>27</v>
      </c>
      <c r="L35" s="89">
        <v>7458</v>
      </c>
      <c r="M35" s="90">
        <v>856</v>
      </c>
      <c r="N35" s="69">
        <f>M35/J35</f>
        <v>285.3333333333333</v>
      </c>
      <c r="O35" s="70">
        <f t="shared" si="3"/>
        <v>8.712616822429906</v>
      </c>
      <c r="P35" s="71">
        <v>25518.09</v>
      </c>
      <c r="Q35" s="72">
        <v>3191</v>
      </c>
      <c r="R35" s="73">
        <f t="shared" si="5"/>
        <v>-0.7077367467549491</v>
      </c>
      <c r="S35" s="73">
        <f t="shared" si="6"/>
        <v>-0.7317455343152617</v>
      </c>
      <c r="T35" s="100">
        <v>64545636.85</v>
      </c>
      <c r="U35" s="101">
        <v>5287663</v>
      </c>
      <c r="V35" s="74">
        <f t="shared" si="1"/>
        <v>12.206836337716682</v>
      </c>
    </row>
    <row r="36" spans="1:22" s="75" customFormat="1" ht="11.25">
      <c r="A36" s="57">
        <v>30</v>
      </c>
      <c r="B36" s="58"/>
      <c r="C36" s="59" t="s">
        <v>33</v>
      </c>
      <c r="D36" s="60" t="s">
        <v>28</v>
      </c>
      <c r="E36" s="61" t="s">
        <v>33</v>
      </c>
      <c r="F36" s="62">
        <v>43252</v>
      </c>
      <c r="G36" s="63" t="s">
        <v>34</v>
      </c>
      <c r="H36" s="64">
        <v>215</v>
      </c>
      <c r="I36" s="64">
        <v>4</v>
      </c>
      <c r="J36" s="65">
        <v>4</v>
      </c>
      <c r="K36" s="66">
        <v>13</v>
      </c>
      <c r="L36" s="67">
        <v>12735.5</v>
      </c>
      <c r="M36" s="68">
        <v>849</v>
      </c>
      <c r="N36" s="69">
        <f>M36/J36</f>
        <v>212.25</v>
      </c>
      <c r="O36" s="70">
        <f t="shared" si="3"/>
        <v>15.000588928150766</v>
      </c>
      <c r="P36" s="71">
        <v>17552</v>
      </c>
      <c r="Q36" s="72">
        <v>1165</v>
      </c>
      <c r="R36" s="73">
        <f t="shared" si="5"/>
        <v>-0.27441317228805834</v>
      </c>
      <c r="S36" s="73">
        <f t="shared" si="6"/>
        <v>-0.271244635193133</v>
      </c>
      <c r="T36" s="120">
        <v>3104560.43</v>
      </c>
      <c r="U36" s="121">
        <v>232640</v>
      </c>
      <c r="V36" s="74">
        <f t="shared" si="1"/>
        <v>13.344912439821183</v>
      </c>
    </row>
    <row r="37" spans="1:22" s="75" customFormat="1" ht="11.25">
      <c r="A37" s="57">
        <v>31</v>
      </c>
      <c r="B37" s="58"/>
      <c r="C37" s="59" t="s">
        <v>78</v>
      </c>
      <c r="D37" s="60" t="s">
        <v>39</v>
      </c>
      <c r="E37" s="61" t="s">
        <v>78</v>
      </c>
      <c r="F37" s="62">
        <v>43147</v>
      </c>
      <c r="G37" s="63" t="s">
        <v>34</v>
      </c>
      <c r="H37" s="64">
        <v>373</v>
      </c>
      <c r="I37" s="64">
        <v>2</v>
      </c>
      <c r="J37" s="65">
        <v>2</v>
      </c>
      <c r="K37" s="66">
        <v>16</v>
      </c>
      <c r="L37" s="89">
        <v>4792.63</v>
      </c>
      <c r="M37" s="90">
        <v>684</v>
      </c>
      <c r="N37" s="69">
        <f>M37/J37</f>
        <v>342</v>
      </c>
      <c r="O37" s="70">
        <f t="shared" si="3"/>
        <v>7.0067690058479535</v>
      </c>
      <c r="P37" s="71">
        <v>1018</v>
      </c>
      <c r="Q37" s="72">
        <v>91</v>
      </c>
      <c r="R37" s="73">
        <f t="shared" si="5"/>
        <v>3.7078880157170926</v>
      </c>
      <c r="S37" s="73">
        <f t="shared" si="6"/>
        <v>6.516483516483516</v>
      </c>
      <c r="T37" s="100">
        <v>11363561.49</v>
      </c>
      <c r="U37" s="101">
        <v>964724</v>
      </c>
      <c r="V37" s="74">
        <f t="shared" si="1"/>
        <v>11.77908032763775</v>
      </c>
    </row>
    <row r="38" spans="1:22" s="75" customFormat="1" ht="11.25">
      <c r="A38" s="57">
        <v>32</v>
      </c>
      <c r="B38" s="58"/>
      <c r="C38" s="59" t="s">
        <v>59</v>
      </c>
      <c r="D38" s="60" t="s">
        <v>25</v>
      </c>
      <c r="E38" s="61" t="s">
        <v>60</v>
      </c>
      <c r="F38" s="62">
        <v>43147</v>
      </c>
      <c r="G38" s="63" t="s">
        <v>37</v>
      </c>
      <c r="H38" s="64">
        <v>35</v>
      </c>
      <c r="I38" s="64">
        <v>1</v>
      </c>
      <c r="J38" s="65">
        <v>1</v>
      </c>
      <c r="K38" s="66">
        <v>13</v>
      </c>
      <c r="L38" s="67">
        <v>3088.81</v>
      </c>
      <c r="M38" s="68">
        <v>618</v>
      </c>
      <c r="N38" s="69">
        <f>M38/J38</f>
        <v>618</v>
      </c>
      <c r="O38" s="70">
        <f t="shared" si="3"/>
        <v>4.998074433656958</v>
      </c>
      <c r="P38" s="71">
        <v>5940.01</v>
      </c>
      <c r="Q38" s="72">
        <v>1188</v>
      </c>
      <c r="R38" s="73">
        <f t="shared" si="5"/>
        <v>-0.47999919192055235</v>
      </c>
      <c r="S38" s="73">
        <f t="shared" si="6"/>
        <v>-0.4797979797979798</v>
      </c>
      <c r="T38" s="118">
        <v>286347.19999999995</v>
      </c>
      <c r="U38" s="119">
        <v>22607</v>
      </c>
      <c r="V38" s="74">
        <f t="shared" si="1"/>
        <v>12.666306896094127</v>
      </c>
    </row>
    <row r="39" spans="1:22" s="75" customFormat="1" ht="11.25">
      <c r="A39" s="57">
        <v>33</v>
      </c>
      <c r="B39" s="58"/>
      <c r="C39" s="77" t="s">
        <v>27</v>
      </c>
      <c r="D39" s="78" t="s">
        <v>28</v>
      </c>
      <c r="E39" s="79" t="s">
        <v>27</v>
      </c>
      <c r="F39" s="80">
        <v>43269</v>
      </c>
      <c r="G39" s="63" t="s">
        <v>29</v>
      </c>
      <c r="H39" s="81">
        <v>302</v>
      </c>
      <c r="I39" s="81">
        <v>2</v>
      </c>
      <c r="J39" s="65">
        <v>2</v>
      </c>
      <c r="K39" s="66">
        <v>10</v>
      </c>
      <c r="L39" s="67">
        <v>9522</v>
      </c>
      <c r="M39" s="68">
        <v>610</v>
      </c>
      <c r="N39" s="69">
        <f>M39/J39</f>
        <v>305</v>
      </c>
      <c r="O39" s="70">
        <f t="shared" si="3"/>
        <v>15.60983606557377</v>
      </c>
      <c r="P39" s="71">
        <v>5952</v>
      </c>
      <c r="Q39" s="72">
        <v>372</v>
      </c>
      <c r="R39" s="73">
        <f t="shared" si="5"/>
        <v>0.5997983870967742</v>
      </c>
      <c r="S39" s="73">
        <f t="shared" si="6"/>
        <v>0.6397849462365591</v>
      </c>
      <c r="T39" s="116">
        <v>4224481</v>
      </c>
      <c r="U39" s="117">
        <v>309356</v>
      </c>
      <c r="V39" s="74">
        <f t="shared" si="1"/>
        <v>13.65572673554093</v>
      </c>
    </row>
    <row r="40" spans="1:22" s="75" customFormat="1" ht="11.25">
      <c r="A40" s="57">
        <v>34</v>
      </c>
      <c r="B40" s="58"/>
      <c r="C40" s="59" t="s">
        <v>43</v>
      </c>
      <c r="D40" s="60" t="s">
        <v>30</v>
      </c>
      <c r="E40" s="61" t="s">
        <v>44</v>
      </c>
      <c r="F40" s="62">
        <v>43259</v>
      </c>
      <c r="G40" s="63" t="s">
        <v>37</v>
      </c>
      <c r="H40" s="64">
        <v>110</v>
      </c>
      <c r="I40" s="64">
        <v>1</v>
      </c>
      <c r="J40" s="65">
        <v>1</v>
      </c>
      <c r="K40" s="66">
        <v>8</v>
      </c>
      <c r="L40" s="67">
        <v>3020.34</v>
      </c>
      <c r="M40" s="68">
        <v>604</v>
      </c>
      <c r="N40" s="69">
        <f>M40/J40</f>
        <v>604</v>
      </c>
      <c r="O40" s="70">
        <f aca="true" t="shared" si="7" ref="O40:O83">L40/M40</f>
        <v>5.000562913907285</v>
      </c>
      <c r="P40" s="71">
        <v>2013.57</v>
      </c>
      <c r="Q40" s="72">
        <v>403</v>
      </c>
      <c r="R40" s="73">
        <f t="shared" si="5"/>
        <v>0.4999925505445553</v>
      </c>
      <c r="S40" s="73">
        <f t="shared" si="6"/>
        <v>0.4987593052109181</v>
      </c>
      <c r="T40" s="85">
        <v>227922.52000000002</v>
      </c>
      <c r="U40" s="86">
        <v>19702</v>
      </c>
      <c r="V40" s="74">
        <f t="shared" si="1"/>
        <v>11.568496599330018</v>
      </c>
    </row>
    <row r="41" spans="1:22" s="75" customFormat="1" ht="11.25">
      <c r="A41" s="57">
        <v>35</v>
      </c>
      <c r="B41" s="58"/>
      <c r="C41" s="59" t="s">
        <v>125</v>
      </c>
      <c r="D41" s="60" t="s">
        <v>50</v>
      </c>
      <c r="E41" s="61" t="s">
        <v>125</v>
      </c>
      <c r="F41" s="62">
        <v>43322</v>
      </c>
      <c r="G41" s="63" t="s">
        <v>52</v>
      </c>
      <c r="H41" s="64">
        <v>16</v>
      </c>
      <c r="I41" s="64">
        <v>11</v>
      </c>
      <c r="J41" s="65">
        <v>11</v>
      </c>
      <c r="K41" s="66">
        <v>3</v>
      </c>
      <c r="L41" s="67">
        <v>8167.3</v>
      </c>
      <c r="M41" s="68">
        <v>583</v>
      </c>
      <c r="N41" s="69">
        <f>M41/J41</f>
        <v>53</v>
      </c>
      <c r="O41" s="70">
        <f t="shared" si="7"/>
        <v>14.00909090909091</v>
      </c>
      <c r="P41" s="71">
        <v>12385.9</v>
      </c>
      <c r="Q41" s="72">
        <v>799</v>
      </c>
      <c r="R41" s="73">
        <f t="shared" si="5"/>
        <v>-0.34059696913425747</v>
      </c>
      <c r="S41" s="73">
        <f t="shared" si="6"/>
        <v>-0.27033792240300375</v>
      </c>
      <c r="T41" s="67">
        <v>38215.3</v>
      </c>
      <c r="U41" s="68">
        <v>2496</v>
      </c>
      <c r="V41" s="74">
        <f t="shared" si="1"/>
        <v>15.310616987179488</v>
      </c>
    </row>
    <row r="42" spans="1:22" s="75" customFormat="1" ht="11.25">
      <c r="A42" s="57">
        <v>36</v>
      </c>
      <c r="B42" s="58"/>
      <c r="C42" s="59" t="s">
        <v>83</v>
      </c>
      <c r="D42" s="60" t="s">
        <v>28</v>
      </c>
      <c r="E42" s="61" t="s">
        <v>83</v>
      </c>
      <c r="F42" s="62">
        <v>43035</v>
      </c>
      <c r="G42" s="63" t="s">
        <v>52</v>
      </c>
      <c r="H42" s="64">
        <v>27</v>
      </c>
      <c r="I42" s="64">
        <v>2</v>
      </c>
      <c r="J42" s="65">
        <v>2</v>
      </c>
      <c r="K42" s="66">
        <v>24</v>
      </c>
      <c r="L42" s="67">
        <v>2871.2</v>
      </c>
      <c r="M42" s="68">
        <v>572</v>
      </c>
      <c r="N42" s="69">
        <f>M42/J42</f>
        <v>286</v>
      </c>
      <c r="O42" s="70">
        <f t="shared" si="7"/>
        <v>5.01958041958042</v>
      </c>
      <c r="P42" s="71">
        <v>100</v>
      </c>
      <c r="Q42" s="72">
        <v>10</v>
      </c>
      <c r="R42" s="73">
        <f t="shared" si="5"/>
        <v>27.712</v>
      </c>
      <c r="S42" s="73">
        <f t="shared" si="6"/>
        <v>56.2</v>
      </c>
      <c r="T42" s="67">
        <v>202927.12000000002</v>
      </c>
      <c r="U42" s="68">
        <v>20870</v>
      </c>
      <c r="V42" s="74">
        <f t="shared" si="1"/>
        <v>9.723388596070917</v>
      </c>
    </row>
    <row r="43" spans="1:22" s="75" customFormat="1" ht="11.25">
      <c r="A43" s="57">
        <v>37</v>
      </c>
      <c r="B43" s="58"/>
      <c r="C43" s="77" t="s">
        <v>45</v>
      </c>
      <c r="D43" s="78" t="s">
        <v>39</v>
      </c>
      <c r="E43" s="79" t="s">
        <v>45</v>
      </c>
      <c r="F43" s="80">
        <v>43119</v>
      </c>
      <c r="G43" s="63" t="s">
        <v>23</v>
      </c>
      <c r="H43" s="81">
        <v>329</v>
      </c>
      <c r="I43" s="81">
        <v>1</v>
      </c>
      <c r="J43" s="65">
        <v>1</v>
      </c>
      <c r="K43" s="66">
        <v>30</v>
      </c>
      <c r="L43" s="67">
        <v>2700</v>
      </c>
      <c r="M43" s="68">
        <v>480</v>
      </c>
      <c r="N43" s="69">
        <f>M43/J43</f>
        <v>480</v>
      </c>
      <c r="O43" s="70">
        <f t="shared" si="7"/>
        <v>5.625</v>
      </c>
      <c r="P43" s="71">
        <v>213</v>
      </c>
      <c r="Q43" s="72">
        <v>29</v>
      </c>
      <c r="R43" s="73">
        <f t="shared" si="5"/>
        <v>11.67605633802817</v>
      </c>
      <c r="S43" s="73">
        <f t="shared" si="6"/>
        <v>15.551724137931034</v>
      </c>
      <c r="T43" s="82">
        <v>12423313</v>
      </c>
      <c r="U43" s="83">
        <v>982347</v>
      </c>
      <c r="V43" s="74">
        <f t="shared" si="1"/>
        <v>12.646562772625153</v>
      </c>
    </row>
    <row r="44" spans="1:22" s="75" customFormat="1" ht="11.25">
      <c r="A44" s="57">
        <v>38</v>
      </c>
      <c r="B44" s="58"/>
      <c r="C44" s="59" t="s">
        <v>84</v>
      </c>
      <c r="D44" s="60"/>
      <c r="E44" s="61" t="s">
        <v>84</v>
      </c>
      <c r="F44" s="62">
        <v>42594</v>
      </c>
      <c r="G44" s="63" t="s">
        <v>37</v>
      </c>
      <c r="H44" s="64">
        <v>74</v>
      </c>
      <c r="I44" s="64">
        <v>1</v>
      </c>
      <c r="J44" s="65">
        <v>1</v>
      </c>
      <c r="K44" s="66">
        <v>14</v>
      </c>
      <c r="L44" s="67">
        <v>2376</v>
      </c>
      <c r="M44" s="83">
        <v>475</v>
      </c>
      <c r="N44" s="69">
        <f>M44/J44</f>
        <v>475</v>
      </c>
      <c r="O44" s="70">
        <f t="shared" si="7"/>
        <v>5.002105263157895</v>
      </c>
      <c r="P44" s="71">
        <v>2376</v>
      </c>
      <c r="Q44" s="102">
        <v>475</v>
      </c>
      <c r="R44" s="73">
        <f t="shared" si="5"/>
        <v>0</v>
      </c>
      <c r="S44" s="73">
        <f t="shared" si="6"/>
        <v>0</v>
      </c>
      <c r="T44" s="82">
        <v>792619.4500000001</v>
      </c>
      <c r="U44" s="83">
        <v>55290</v>
      </c>
      <c r="V44" s="74">
        <f t="shared" si="1"/>
        <v>14.335674624706096</v>
      </c>
    </row>
    <row r="45" spans="1:22" s="75" customFormat="1" ht="11.25">
      <c r="A45" s="57">
        <v>39</v>
      </c>
      <c r="B45" s="58"/>
      <c r="C45" s="77" t="s">
        <v>116</v>
      </c>
      <c r="D45" s="78" t="s">
        <v>50</v>
      </c>
      <c r="E45" s="79" t="s">
        <v>116</v>
      </c>
      <c r="F45" s="80">
        <v>43308</v>
      </c>
      <c r="G45" s="63" t="s">
        <v>29</v>
      </c>
      <c r="H45" s="81">
        <v>308</v>
      </c>
      <c r="I45" s="81">
        <v>4</v>
      </c>
      <c r="J45" s="65">
        <v>4</v>
      </c>
      <c r="K45" s="66">
        <v>5</v>
      </c>
      <c r="L45" s="67">
        <v>5913</v>
      </c>
      <c r="M45" s="68">
        <v>439</v>
      </c>
      <c r="N45" s="69">
        <f>M45/J45</f>
        <v>109.75</v>
      </c>
      <c r="O45" s="70">
        <f t="shared" si="7"/>
        <v>13.469248291571754</v>
      </c>
      <c r="P45" s="71">
        <v>27249</v>
      </c>
      <c r="Q45" s="72">
        <v>2063</v>
      </c>
      <c r="R45" s="73">
        <f t="shared" si="5"/>
        <v>-0.7830012110536166</v>
      </c>
      <c r="S45" s="73">
        <f t="shared" si="6"/>
        <v>-0.7872031022782355</v>
      </c>
      <c r="T45" s="116">
        <v>1422404</v>
      </c>
      <c r="U45" s="117">
        <v>119639</v>
      </c>
      <c r="V45" s="74">
        <f t="shared" si="1"/>
        <v>11.889133142202793</v>
      </c>
    </row>
    <row r="46" spans="1:22" s="75" customFormat="1" ht="11.25">
      <c r="A46" s="57">
        <v>40</v>
      </c>
      <c r="B46" s="58"/>
      <c r="C46" s="59" t="s">
        <v>96</v>
      </c>
      <c r="D46" s="60" t="s">
        <v>28</v>
      </c>
      <c r="E46" s="61" t="s">
        <v>97</v>
      </c>
      <c r="F46" s="62">
        <v>43287</v>
      </c>
      <c r="G46" s="63" t="s">
        <v>23</v>
      </c>
      <c r="H46" s="64">
        <v>244</v>
      </c>
      <c r="I46" s="64">
        <v>3</v>
      </c>
      <c r="J46" s="65">
        <v>3</v>
      </c>
      <c r="K46" s="66">
        <v>8</v>
      </c>
      <c r="L46" s="67">
        <v>3988</v>
      </c>
      <c r="M46" s="68">
        <v>439</v>
      </c>
      <c r="N46" s="69">
        <f>M46/J46</f>
        <v>146.33333333333334</v>
      </c>
      <c r="O46" s="70">
        <f t="shared" si="7"/>
        <v>9.084282460136674</v>
      </c>
      <c r="P46" s="71">
        <v>12857</v>
      </c>
      <c r="Q46" s="72">
        <v>16217</v>
      </c>
      <c r="R46" s="73">
        <f t="shared" si="5"/>
        <v>-0.6898187757641752</v>
      </c>
      <c r="S46" s="73">
        <f t="shared" si="6"/>
        <v>-0.9729296417339829</v>
      </c>
      <c r="T46" s="67">
        <v>7248014</v>
      </c>
      <c r="U46" s="68">
        <v>523087</v>
      </c>
      <c r="V46" s="74">
        <f t="shared" si="1"/>
        <v>13.85623041673756</v>
      </c>
    </row>
    <row r="47" spans="1:22" s="75" customFormat="1" ht="11.25">
      <c r="A47" s="57">
        <v>41</v>
      </c>
      <c r="B47" s="58"/>
      <c r="C47" s="59" t="s">
        <v>68</v>
      </c>
      <c r="D47" s="60" t="s">
        <v>69</v>
      </c>
      <c r="E47" s="61" t="s">
        <v>70</v>
      </c>
      <c r="F47" s="62">
        <v>43175</v>
      </c>
      <c r="G47" s="63" t="s">
        <v>52</v>
      </c>
      <c r="H47" s="64">
        <v>25</v>
      </c>
      <c r="I47" s="64">
        <v>1</v>
      </c>
      <c r="J47" s="65">
        <v>1</v>
      </c>
      <c r="K47" s="66">
        <v>15</v>
      </c>
      <c r="L47" s="111">
        <v>1900.8</v>
      </c>
      <c r="M47" s="112">
        <v>370</v>
      </c>
      <c r="N47" s="69">
        <f>M47/J47</f>
        <v>370</v>
      </c>
      <c r="O47" s="70">
        <f t="shared" si="7"/>
        <v>5.137297297297297</v>
      </c>
      <c r="P47" s="71">
        <v>240</v>
      </c>
      <c r="Q47" s="72">
        <v>26</v>
      </c>
      <c r="R47" s="73">
        <f t="shared" si="5"/>
        <v>6.92</v>
      </c>
      <c r="S47" s="73">
        <f t="shared" si="6"/>
        <v>13.23076923076923</v>
      </c>
      <c r="T47" s="111">
        <v>113986.51</v>
      </c>
      <c r="U47" s="112">
        <v>11237</v>
      </c>
      <c r="V47" s="74">
        <f t="shared" si="1"/>
        <v>10.143856011390941</v>
      </c>
    </row>
    <row r="48" spans="1:22" s="75" customFormat="1" ht="11.25">
      <c r="A48" s="57">
        <v>42</v>
      </c>
      <c r="B48" s="58"/>
      <c r="C48" s="59" t="s">
        <v>64</v>
      </c>
      <c r="D48" s="60" t="s">
        <v>32</v>
      </c>
      <c r="E48" s="61" t="s">
        <v>64</v>
      </c>
      <c r="F48" s="62">
        <v>43224</v>
      </c>
      <c r="G48" s="63" t="s">
        <v>34</v>
      </c>
      <c r="H48" s="64">
        <v>177</v>
      </c>
      <c r="I48" s="98">
        <v>2</v>
      </c>
      <c r="J48" s="99">
        <v>2</v>
      </c>
      <c r="K48" s="66">
        <v>14</v>
      </c>
      <c r="L48" s="89">
        <v>2666.31</v>
      </c>
      <c r="M48" s="90">
        <v>369</v>
      </c>
      <c r="N48" s="69">
        <f>M48/J48</f>
        <v>184.5</v>
      </c>
      <c r="O48" s="70">
        <f t="shared" si="7"/>
        <v>7.225772357723577</v>
      </c>
      <c r="P48" s="71">
        <v>281</v>
      </c>
      <c r="Q48" s="72">
        <v>40</v>
      </c>
      <c r="R48" s="73">
        <f t="shared" si="5"/>
        <v>8.48864768683274</v>
      </c>
      <c r="S48" s="73">
        <f t="shared" si="6"/>
        <v>8.225</v>
      </c>
      <c r="T48" s="89">
        <v>398831.29</v>
      </c>
      <c r="U48" s="90">
        <v>39735</v>
      </c>
      <c r="V48" s="74">
        <f t="shared" si="1"/>
        <v>10.037279224864728</v>
      </c>
    </row>
    <row r="49" spans="1:22" s="75" customFormat="1" ht="11.25">
      <c r="A49" s="57">
        <v>43</v>
      </c>
      <c r="B49" s="97"/>
      <c r="C49" s="59" t="s">
        <v>102</v>
      </c>
      <c r="D49" s="60" t="s">
        <v>28</v>
      </c>
      <c r="E49" s="61" t="s">
        <v>102</v>
      </c>
      <c r="F49" s="62">
        <v>43301</v>
      </c>
      <c r="G49" s="63" t="s">
        <v>34</v>
      </c>
      <c r="H49" s="64">
        <v>317</v>
      </c>
      <c r="I49" s="64">
        <v>4</v>
      </c>
      <c r="J49" s="65">
        <v>4</v>
      </c>
      <c r="K49" s="66">
        <v>6</v>
      </c>
      <c r="L49" s="67">
        <v>4366.43</v>
      </c>
      <c r="M49" s="68">
        <v>367</v>
      </c>
      <c r="N49" s="69">
        <f>M49/J49</f>
        <v>91.75</v>
      </c>
      <c r="O49" s="70">
        <f t="shared" si="7"/>
        <v>11.897629427792916</v>
      </c>
      <c r="P49" s="71">
        <v>38060.69</v>
      </c>
      <c r="Q49" s="72">
        <v>3063</v>
      </c>
      <c r="R49" s="73">
        <f t="shared" si="5"/>
        <v>-0.8852771718011418</v>
      </c>
      <c r="S49" s="73">
        <f t="shared" si="6"/>
        <v>-0.8801828272935031</v>
      </c>
      <c r="T49" s="67">
        <v>2117339.96</v>
      </c>
      <c r="U49" s="68">
        <v>182492</v>
      </c>
      <c r="V49" s="74">
        <f t="shared" si="1"/>
        <v>11.602371391622647</v>
      </c>
    </row>
    <row r="50" spans="1:22" s="75" customFormat="1" ht="11.25">
      <c r="A50" s="57">
        <v>44</v>
      </c>
      <c r="B50" s="58"/>
      <c r="C50" s="59" t="s">
        <v>73</v>
      </c>
      <c r="D50" s="60" t="s">
        <v>30</v>
      </c>
      <c r="E50" s="61" t="s">
        <v>73</v>
      </c>
      <c r="F50" s="62">
        <v>42538</v>
      </c>
      <c r="G50" s="63" t="s">
        <v>37</v>
      </c>
      <c r="H50" s="64">
        <v>168</v>
      </c>
      <c r="I50" s="64">
        <v>1</v>
      </c>
      <c r="J50" s="65">
        <v>1</v>
      </c>
      <c r="K50" s="66">
        <v>41</v>
      </c>
      <c r="L50" s="105">
        <v>1782</v>
      </c>
      <c r="M50" s="106">
        <v>356</v>
      </c>
      <c r="N50" s="69">
        <f>M50/J50</f>
        <v>356</v>
      </c>
      <c r="O50" s="70">
        <f t="shared" si="7"/>
        <v>5.00561797752809</v>
      </c>
      <c r="P50" s="71">
        <v>3564</v>
      </c>
      <c r="Q50" s="102">
        <v>713</v>
      </c>
      <c r="R50" s="73">
        <f t="shared" si="5"/>
        <v>-0.5</v>
      </c>
      <c r="S50" s="73">
        <f t="shared" si="6"/>
        <v>-0.5007012622720898</v>
      </c>
      <c r="T50" s="107">
        <v>861979.99</v>
      </c>
      <c r="U50" s="108">
        <v>80323</v>
      </c>
      <c r="V50" s="74">
        <f t="shared" si="1"/>
        <v>10.731421759645432</v>
      </c>
    </row>
    <row r="51" spans="1:22" s="75" customFormat="1" ht="11.25">
      <c r="A51" s="57">
        <v>45</v>
      </c>
      <c r="B51" s="58"/>
      <c r="C51" s="59" t="s">
        <v>81</v>
      </c>
      <c r="D51" s="60"/>
      <c r="E51" s="61" t="s">
        <v>82</v>
      </c>
      <c r="F51" s="62">
        <v>42664</v>
      </c>
      <c r="G51" s="63" t="s">
        <v>37</v>
      </c>
      <c r="H51" s="64">
        <v>138</v>
      </c>
      <c r="I51" s="64">
        <v>1</v>
      </c>
      <c r="J51" s="65">
        <v>1</v>
      </c>
      <c r="K51" s="66">
        <v>30</v>
      </c>
      <c r="L51" s="67">
        <v>1782</v>
      </c>
      <c r="M51" s="83">
        <v>356</v>
      </c>
      <c r="N51" s="69">
        <f>M51/J51</f>
        <v>356</v>
      </c>
      <c r="O51" s="70">
        <f t="shared" si="7"/>
        <v>5.00561797752809</v>
      </c>
      <c r="P51" s="71">
        <v>1425.6</v>
      </c>
      <c r="Q51" s="102">
        <v>285</v>
      </c>
      <c r="R51" s="73">
        <f t="shared" si="5"/>
        <v>0.25000000000000006</v>
      </c>
      <c r="S51" s="73">
        <f t="shared" si="6"/>
        <v>0.24912280701754386</v>
      </c>
      <c r="T51" s="82">
        <v>616335.9399999998</v>
      </c>
      <c r="U51" s="83">
        <v>57799</v>
      </c>
      <c r="V51" s="74">
        <f t="shared" si="1"/>
        <v>10.663436045606323</v>
      </c>
    </row>
    <row r="52" spans="1:22" s="75" customFormat="1" ht="11.25">
      <c r="A52" s="57">
        <v>46</v>
      </c>
      <c r="B52" s="58"/>
      <c r="C52" s="59" t="s">
        <v>57</v>
      </c>
      <c r="D52" s="60" t="s">
        <v>32</v>
      </c>
      <c r="E52" s="61" t="s">
        <v>58</v>
      </c>
      <c r="F52" s="62">
        <v>43196</v>
      </c>
      <c r="G52" s="63" t="s">
        <v>34</v>
      </c>
      <c r="H52" s="64">
        <v>265</v>
      </c>
      <c r="I52" s="98">
        <v>1</v>
      </c>
      <c r="J52" s="99">
        <v>1</v>
      </c>
      <c r="K52" s="66">
        <v>20</v>
      </c>
      <c r="L52" s="89">
        <v>2396.41</v>
      </c>
      <c r="M52" s="90">
        <v>342</v>
      </c>
      <c r="N52" s="69">
        <f>M52/J52</f>
        <v>342</v>
      </c>
      <c r="O52" s="70">
        <f t="shared" si="7"/>
        <v>7.00704678362573</v>
      </c>
      <c r="P52" s="71">
        <v>60</v>
      </c>
      <c r="Q52" s="72">
        <v>6</v>
      </c>
      <c r="R52" s="73">
        <f t="shared" si="5"/>
        <v>38.94016666666666</v>
      </c>
      <c r="S52" s="73">
        <f t="shared" si="6"/>
        <v>56</v>
      </c>
      <c r="T52" s="100">
        <v>1565376.04</v>
      </c>
      <c r="U52" s="101">
        <v>132451</v>
      </c>
      <c r="V52" s="74">
        <f t="shared" si="1"/>
        <v>11.818529418426436</v>
      </c>
    </row>
    <row r="53" spans="1:22" s="75" customFormat="1" ht="11.25">
      <c r="A53" s="57">
        <v>47</v>
      </c>
      <c r="B53" s="84"/>
      <c r="C53" s="59" t="s">
        <v>61</v>
      </c>
      <c r="D53" s="60" t="s">
        <v>50</v>
      </c>
      <c r="E53" s="61" t="s">
        <v>61</v>
      </c>
      <c r="F53" s="62">
        <v>43189</v>
      </c>
      <c r="G53" s="63" t="s">
        <v>31</v>
      </c>
      <c r="H53" s="64">
        <v>77</v>
      </c>
      <c r="I53" s="64">
        <v>2</v>
      </c>
      <c r="J53" s="65">
        <v>2</v>
      </c>
      <c r="K53" s="66">
        <v>22</v>
      </c>
      <c r="L53" s="109">
        <v>4229</v>
      </c>
      <c r="M53" s="110">
        <v>317</v>
      </c>
      <c r="N53" s="69">
        <f>M53/J53</f>
        <v>158.5</v>
      </c>
      <c r="O53" s="70">
        <f t="shared" si="7"/>
        <v>13.340694006309148</v>
      </c>
      <c r="P53" s="71">
        <v>4935</v>
      </c>
      <c r="Q53" s="72">
        <v>376</v>
      </c>
      <c r="R53" s="73">
        <f t="shared" si="5"/>
        <v>-0.14305977710233028</v>
      </c>
      <c r="S53" s="73">
        <f t="shared" si="6"/>
        <v>-0.15691489361702127</v>
      </c>
      <c r="T53" s="109">
        <v>1944229.91</v>
      </c>
      <c r="U53" s="110">
        <v>130129</v>
      </c>
      <c r="V53" s="74">
        <f t="shared" si="1"/>
        <v>14.940788832619939</v>
      </c>
    </row>
    <row r="54" spans="1:22" s="75" customFormat="1" ht="11.25">
      <c r="A54" s="57">
        <v>48</v>
      </c>
      <c r="B54" s="58"/>
      <c r="C54" s="59" t="s">
        <v>106</v>
      </c>
      <c r="D54" s="60" t="s">
        <v>39</v>
      </c>
      <c r="E54" s="61" t="s">
        <v>107</v>
      </c>
      <c r="F54" s="62">
        <v>43301</v>
      </c>
      <c r="G54" s="63" t="s">
        <v>23</v>
      </c>
      <c r="H54" s="64">
        <v>82</v>
      </c>
      <c r="I54" s="64">
        <v>1</v>
      </c>
      <c r="J54" s="65">
        <v>1</v>
      </c>
      <c r="K54" s="66">
        <v>6</v>
      </c>
      <c r="L54" s="67">
        <v>3777</v>
      </c>
      <c r="M54" s="68">
        <v>306</v>
      </c>
      <c r="N54" s="69">
        <f>M54/J54</f>
        <v>306</v>
      </c>
      <c r="O54" s="70">
        <f t="shared" si="7"/>
        <v>12.343137254901961</v>
      </c>
      <c r="P54" s="71">
        <v>39920</v>
      </c>
      <c r="Q54" s="72">
        <v>1804</v>
      </c>
      <c r="R54" s="73">
        <f t="shared" si="5"/>
        <v>-0.9053857715430862</v>
      </c>
      <c r="S54" s="73">
        <f t="shared" si="6"/>
        <v>-0.8303769401330376</v>
      </c>
      <c r="T54" s="67">
        <v>800523</v>
      </c>
      <c r="U54" s="68">
        <v>49383</v>
      </c>
      <c r="V54" s="74">
        <f t="shared" si="1"/>
        <v>16.210497539639146</v>
      </c>
    </row>
    <row r="55" spans="1:22" s="75" customFormat="1" ht="11.25">
      <c r="A55" s="57">
        <v>49</v>
      </c>
      <c r="B55" s="58"/>
      <c r="C55" s="59" t="s">
        <v>94</v>
      </c>
      <c r="D55" s="60" t="s">
        <v>30</v>
      </c>
      <c r="E55" s="61" t="s">
        <v>95</v>
      </c>
      <c r="F55" s="62">
        <v>43280</v>
      </c>
      <c r="G55" s="63" t="s">
        <v>51</v>
      </c>
      <c r="H55" s="64">
        <v>248</v>
      </c>
      <c r="I55" s="64">
        <v>2</v>
      </c>
      <c r="J55" s="65">
        <v>2</v>
      </c>
      <c r="K55" s="66">
        <v>9</v>
      </c>
      <c r="L55" s="67">
        <v>1460</v>
      </c>
      <c r="M55" s="83">
        <v>278</v>
      </c>
      <c r="N55" s="69">
        <f>M55/J55</f>
        <v>139</v>
      </c>
      <c r="O55" s="70">
        <f t="shared" si="7"/>
        <v>5.251798561151079</v>
      </c>
      <c r="P55" s="71">
        <v>560</v>
      </c>
      <c r="Q55" s="102">
        <v>87</v>
      </c>
      <c r="R55" s="73">
        <f t="shared" si="5"/>
        <v>1.6071428571428572</v>
      </c>
      <c r="S55" s="73">
        <f t="shared" si="6"/>
        <v>2.1954022988505746</v>
      </c>
      <c r="T55" s="116">
        <v>492593</v>
      </c>
      <c r="U55" s="117">
        <v>42996</v>
      </c>
      <c r="V55" s="74">
        <f t="shared" si="1"/>
        <v>11.456716903898037</v>
      </c>
    </row>
    <row r="56" spans="1:22" s="75" customFormat="1" ht="11.25">
      <c r="A56" s="57">
        <v>50</v>
      </c>
      <c r="B56" s="58"/>
      <c r="C56" s="59" t="s">
        <v>109</v>
      </c>
      <c r="D56" s="60" t="s">
        <v>50</v>
      </c>
      <c r="E56" s="61" t="s">
        <v>109</v>
      </c>
      <c r="F56" s="62">
        <v>43308</v>
      </c>
      <c r="G56" s="63" t="s">
        <v>52</v>
      </c>
      <c r="H56" s="64">
        <v>30</v>
      </c>
      <c r="I56" s="64">
        <v>5</v>
      </c>
      <c r="J56" s="65">
        <v>5</v>
      </c>
      <c r="K56" s="66">
        <v>7</v>
      </c>
      <c r="L56" s="120">
        <v>3618</v>
      </c>
      <c r="M56" s="121">
        <v>274</v>
      </c>
      <c r="N56" s="69">
        <f>M56/J56</f>
        <v>54.8</v>
      </c>
      <c r="O56" s="70">
        <f t="shared" si="7"/>
        <v>13.204379562043796</v>
      </c>
      <c r="P56" s="71">
        <v>2958</v>
      </c>
      <c r="Q56" s="72">
        <v>258</v>
      </c>
      <c r="R56" s="73">
        <f t="shared" si="5"/>
        <v>0.2231237322515213</v>
      </c>
      <c r="S56" s="73">
        <f t="shared" si="6"/>
        <v>0.06201550387596899</v>
      </c>
      <c r="T56" s="67">
        <v>63399.58</v>
      </c>
      <c r="U56" s="68">
        <v>4812</v>
      </c>
      <c r="V56" s="74">
        <f t="shared" si="1"/>
        <v>13.175307564422278</v>
      </c>
    </row>
    <row r="57" spans="1:22" s="75" customFormat="1" ht="11.25">
      <c r="A57" s="57">
        <v>51</v>
      </c>
      <c r="B57" s="58"/>
      <c r="C57" s="59" t="s">
        <v>75</v>
      </c>
      <c r="D57" s="60" t="s">
        <v>28</v>
      </c>
      <c r="E57" s="61" t="s">
        <v>76</v>
      </c>
      <c r="F57" s="62">
        <v>43224</v>
      </c>
      <c r="G57" s="63" t="s">
        <v>49</v>
      </c>
      <c r="H57" s="64">
        <v>13</v>
      </c>
      <c r="I57" s="64">
        <v>2</v>
      </c>
      <c r="J57" s="65">
        <v>2</v>
      </c>
      <c r="K57" s="66">
        <v>3</v>
      </c>
      <c r="L57" s="67">
        <v>2258</v>
      </c>
      <c r="M57" s="68">
        <v>226</v>
      </c>
      <c r="N57" s="69">
        <f>M57/J57</f>
        <v>113</v>
      </c>
      <c r="O57" s="70">
        <f t="shared" si="7"/>
        <v>9.991150442477876</v>
      </c>
      <c r="P57" s="71">
        <v>11137.85</v>
      </c>
      <c r="Q57" s="72">
        <v>1030</v>
      </c>
      <c r="R57" s="73">
        <f t="shared" si="5"/>
        <v>-0.7972678748591514</v>
      </c>
      <c r="S57" s="73">
        <f t="shared" si="6"/>
        <v>-0.7805825242718447</v>
      </c>
      <c r="T57" s="67">
        <v>33349.56</v>
      </c>
      <c r="U57" s="68">
        <v>3016</v>
      </c>
      <c r="V57" s="74">
        <f t="shared" si="1"/>
        <v>11.057546419098143</v>
      </c>
    </row>
    <row r="58" spans="1:22" s="75" customFormat="1" ht="11.25">
      <c r="A58" s="57">
        <v>52</v>
      </c>
      <c r="B58" s="58"/>
      <c r="C58" s="77" t="s">
        <v>103</v>
      </c>
      <c r="D58" s="78" t="s">
        <v>25</v>
      </c>
      <c r="E58" s="79" t="s">
        <v>104</v>
      </c>
      <c r="F58" s="80">
        <v>43301</v>
      </c>
      <c r="G58" s="63" t="s">
        <v>26</v>
      </c>
      <c r="H58" s="81">
        <v>155</v>
      </c>
      <c r="I58" s="81">
        <v>1</v>
      </c>
      <c r="J58" s="65">
        <v>1</v>
      </c>
      <c r="K58" s="66">
        <v>6</v>
      </c>
      <c r="L58" s="67">
        <v>4990.84</v>
      </c>
      <c r="M58" s="68">
        <v>225</v>
      </c>
      <c r="N58" s="69">
        <f>M58/J58</f>
        <v>225</v>
      </c>
      <c r="O58" s="70">
        <f t="shared" si="7"/>
        <v>22.18151111111111</v>
      </c>
      <c r="P58" s="71">
        <v>31444.3</v>
      </c>
      <c r="Q58" s="72">
        <v>1738</v>
      </c>
      <c r="R58" s="73">
        <f t="shared" si="5"/>
        <v>-0.8412799776112045</v>
      </c>
      <c r="S58" s="73">
        <f t="shared" si="6"/>
        <v>-0.8705408515535098</v>
      </c>
      <c r="T58" s="82">
        <v>910747.4500000001</v>
      </c>
      <c r="U58" s="83">
        <v>60068</v>
      </c>
      <c r="V58" s="74">
        <f t="shared" si="1"/>
        <v>15.161940633948193</v>
      </c>
    </row>
    <row r="59" spans="1:22" s="75" customFormat="1" ht="11.25">
      <c r="A59" s="57">
        <v>53</v>
      </c>
      <c r="B59" s="58"/>
      <c r="C59" s="77" t="s">
        <v>79</v>
      </c>
      <c r="D59" s="78" t="s">
        <v>32</v>
      </c>
      <c r="E59" s="79" t="s">
        <v>79</v>
      </c>
      <c r="F59" s="80">
        <v>43147</v>
      </c>
      <c r="G59" s="63" t="s">
        <v>26</v>
      </c>
      <c r="H59" s="81">
        <v>5</v>
      </c>
      <c r="I59" s="114">
        <v>1</v>
      </c>
      <c r="J59" s="115">
        <v>1</v>
      </c>
      <c r="K59" s="66">
        <v>12</v>
      </c>
      <c r="L59" s="113">
        <v>1584.5</v>
      </c>
      <c r="M59" s="108">
        <v>223</v>
      </c>
      <c r="N59" s="69">
        <f>M59/J59</f>
        <v>223</v>
      </c>
      <c r="O59" s="70">
        <f t="shared" si="7"/>
        <v>7.105381165919282</v>
      </c>
      <c r="P59" s="71">
        <v>4219.5</v>
      </c>
      <c r="Q59" s="72">
        <v>601</v>
      </c>
      <c r="R59" s="73">
        <f t="shared" si="5"/>
        <v>-0.6244815736461666</v>
      </c>
      <c r="S59" s="73">
        <f t="shared" si="6"/>
        <v>-0.6289517470881864</v>
      </c>
      <c r="T59" s="113">
        <v>869924.56</v>
      </c>
      <c r="U59" s="108">
        <v>85174</v>
      </c>
      <c r="V59" s="74">
        <f t="shared" si="1"/>
        <v>10.213498955080189</v>
      </c>
    </row>
    <row r="60" spans="1:22" s="75" customFormat="1" ht="11.25">
      <c r="A60" s="57">
        <v>54</v>
      </c>
      <c r="B60" s="58"/>
      <c r="C60" s="59" t="s">
        <v>131</v>
      </c>
      <c r="D60" s="60" t="s">
        <v>25</v>
      </c>
      <c r="E60" s="61" t="s">
        <v>132</v>
      </c>
      <c r="F60" s="62">
        <v>43322</v>
      </c>
      <c r="G60" s="63" t="s">
        <v>49</v>
      </c>
      <c r="H60" s="64">
        <v>17</v>
      </c>
      <c r="I60" s="64">
        <v>12</v>
      </c>
      <c r="J60" s="65">
        <v>12</v>
      </c>
      <c r="K60" s="66">
        <v>3</v>
      </c>
      <c r="L60" s="67">
        <v>2119.72</v>
      </c>
      <c r="M60" s="68">
        <v>221</v>
      </c>
      <c r="N60" s="69">
        <f>M60/J60</f>
        <v>18.416666666666668</v>
      </c>
      <c r="O60" s="70">
        <f t="shared" si="7"/>
        <v>9.591493212669683</v>
      </c>
      <c r="P60" s="71">
        <v>5738.94</v>
      </c>
      <c r="Q60" s="72">
        <v>627</v>
      </c>
      <c r="R60" s="73">
        <f t="shared" si="5"/>
        <v>-0.6306425925345098</v>
      </c>
      <c r="S60" s="73">
        <f t="shared" si="6"/>
        <v>-0.6475279106858054</v>
      </c>
      <c r="T60" s="67">
        <v>23546.49</v>
      </c>
      <c r="U60" s="68">
        <v>2167</v>
      </c>
      <c r="V60" s="74">
        <f t="shared" si="1"/>
        <v>10.865939086294418</v>
      </c>
    </row>
    <row r="61" spans="1:22" s="75" customFormat="1" ht="11.25">
      <c r="A61" s="57">
        <v>55</v>
      </c>
      <c r="B61" s="84"/>
      <c r="C61" s="77" t="s">
        <v>128</v>
      </c>
      <c r="D61" s="78" t="s">
        <v>69</v>
      </c>
      <c r="E61" s="79" t="s">
        <v>129</v>
      </c>
      <c r="F61" s="80">
        <v>43322</v>
      </c>
      <c r="G61" s="63" t="s">
        <v>31</v>
      </c>
      <c r="H61" s="81">
        <v>46</v>
      </c>
      <c r="I61" s="87">
        <v>12</v>
      </c>
      <c r="J61" s="88">
        <v>12</v>
      </c>
      <c r="K61" s="66">
        <v>3</v>
      </c>
      <c r="L61" s="89">
        <v>2397.55</v>
      </c>
      <c r="M61" s="90">
        <v>200</v>
      </c>
      <c r="N61" s="69">
        <f>M61/J61</f>
        <v>16.666666666666668</v>
      </c>
      <c r="O61" s="70">
        <f t="shared" si="7"/>
        <v>11.98775</v>
      </c>
      <c r="P61" s="71">
        <v>4640.25</v>
      </c>
      <c r="Q61" s="72">
        <v>391</v>
      </c>
      <c r="R61" s="73">
        <f t="shared" si="5"/>
        <v>-0.48331447659070087</v>
      </c>
      <c r="S61" s="73">
        <f t="shared" si="6"/>
        <v>-0.4884910485933504</v>
      </c>
      <c r="T61" s="89">
        <v>51768.87</v>
      </c>
      <c r="U61" s="90">
        <v>4023</v>
      </c>
      <c r="V61" s="74">
        <f t="shared" si="1"/>
        <v>12.868225205070843</v>
      </c>
    </row>
    <row r="62" spans="1:22" s="75" customFormat="1" ht="11.25">
      <c r="A62" s="57">
        <v>56</v>
      </c>
      <c r="B62" s="58"/>
      <c r="C62" s="59" t="s">
        <v>55</v>
      </c>
      <c r="D62" s="60" t="s">
        <v>32</v>
      </c>
      <c r="E62" s="61" t="s">
        <v>56</v>
      </c>
      <c r="F62" s="62">
        <v>43161</v>
      </c>
      <c r="G62" s="63" t="s">
        <v>37</v>
      </c>
      <c r="H62" s="64">
        <v>180</v>
      </c>
      <c r="I62" s="103">
        <v>1</v>
      </c>
      <c r="J62" s="104">
        <v>1</v>
      </c>
      <c r="K62" s="66">
        <v>21</v>
      </c>
      <c r="L62" s="105">
        <v>695</v>
      </c>
      <c r="M62" s="106">
        <v>139</v>
      </c>
      <c r="N62" s="69">
        <f>M62/J62</f>
        <v>139</v>
      </c>
      <c r="O62" s="70">
        <f t="shared" si="7"/>
        <v>5</v>
      </c>
      <c r="P62" s="71">
        <v>14472.01</v>
      </c>
      <c r="Q62" s="72">
        <v>2887</v>
      </c>
      <c r="R62" s="73">
        <f t="shared" si="5"/>
        <v>-0.9519762631452023</v>
      </c>
      <c r="S62" s="73">
        <f t="shared" si="6"/>
        <v>-0.9518531347419467</v>
      </c>
      <c r="T62" s="107">
        <v>1104771.17</v>
      </c>
      <c r="U62" s="108">
        <v>107730</v>
      </c>
      <c r="V62" s="74">
        <f t="shared" si="1"/>
        <v>10.255000185649308</v>
      </c>
    </row>
    <row r="63" spans="1:22" s="75" customFormat="1" ht="11.25">
      <c r="A63" s="57">
        <v>57</v>
      </c>
      <c r="B63" s="58"/>
      <c r="C63" s="59" t="s">
        <v>85</v>
      </c>
      <c r="D63" s="60"/>
      <c r="E63" s="61" t="s">
        <v>86</v>
      </c>
      <c r="F63" s="62">
        <v>42209</v>
      </c>
      <c r="G63" s="63" t="s">
        <v>71</v>
      </c>
      <c r="H63" s="64">
        <v>10</v>
      </c>
      <c r="I63" s="64">
        <v>7</v>
      </c>
      <c r="J63" s="65">
        <v>7</v>
      </c>
      <c r="K63" s="66">
        <v>7</v>
      </c>
      <c r="L63" s="67">
        <v>1172.3</v>
      </c>
      <c r="M63" s="68">
        <v>87</v>
      </c>
      <c r="N63" s="69">
        <f>M63/J63</f>
        <v>12.428571428571429</v>
      </c>
      <c r="O63" s="70">
        <f t="shared" si="7"/>
        <v>13.47471264367816</v>
      </c>
      <c r="P63" s="71">
        <v>10</v>
      </c>
      <c r="Q63" s="72">
        <v>2</v>
      </c>
      <c r="R63" s="73">
        <f t="shared" si="5"/>
        <v>116.22999999999999</v>
      </c>
      <c r="S63" s="73">
        <f t="shared" si="6"/>
        <v>42.5</v>
      </c>
      <c r="T63" s="67">
        <v>19544.899999999998</v>
      </c>
      <c r="U63" s="68">
        <v>1890</v>
      </c>
      <c r="V63" s="74">
        <f t="shared" si="1"/>
        <v>10.34121693121693</v>
      </c>
    </row>
    <row r="64" spans="1:22" s="75" customFormat="1" ht="11.25">
      <c r="A64" s="57">
        <v>58</v>
      </c>
      <c r="B64" s="58"/>
      <c r="C64" s="77" t="s">
        <v>38</v>
      </c>
      <c r="D64" s="78" t="s">
        <v>39</v>
      </c>
      <c r="E64" s="79" t="s">
        <v>38</v>
      </c>
      <c r="F64" s="80">
        <v>43035</v>
      </c>
      <c r="G64" s="63" t="s">
        <v>40</v>
      </c>
      <c r="H64" s="81">
        <v>377</v>
      </c>
      <c r="I64" s="87">
        <v>1</v>
      </c>
      <c r="J64" s="88">
        <v>1</v>
      </c>
      <c r="K64" s="66">
        <v>37</v>
      </c>
      <c r="L64" s="89">
        <v>900</v>
      </c>
      <c r="M64" s="90">
        <v>76</v>
      </c>
      <c r="N64" s="69">
        <f>M64/J64</f>
        <v>76</v>
      </c>
      <c r="O64" s="70">
        <f t="shared" si="7"/>
        <v>11.842105263157896</v>
      </c>
      <c r="P64" s="71">
        <v>101</v>
      </c>
      <c r="Q64" s="72">
        <v>14</v>
      </c>
      <c r="R64" s="73">
        <f t="shared" si="5"/>
        <v>7.910891089108911</v>
      </c>
      <c r="S64" s="73">
        <f t="shared" si="6"/>
        <v>4.428571428571429</v>
      </c>
      <c r="T64" s="89">
        <v>66049069.76</v>
      </c>
      <c r="U64" s="90">
        <v>5588859</v>
      </c>
      <c r="V64" s="74">
        <f t="shared" si="1"/>
        <v>11.8179882083266</v>
      </c>
    </row>
    <row r="65" spans="1:22" s="75" customFormat="1" ht="11.25">
      <c r="A65" s="57">
        <v>59</v>
      </c>
      <c r="B65" s="58"/>
      <c r="C65" s="77" t="s">
        <v>46</v>
      </c>
      <c r="D65" s="78" t="s">
        <v>32</v>
      </c>
      <c r="E65" s="79" t="s">
        <v>47</v>
      </c>
      <c r="F65" s="80">
        <v>43259</v>
      </c>
      <c r="G65" s="63" t="s">
        <v>26</v>
      </c>
      <c r="H65" s="81">
        <v>209</v>
      </c>
      <c r="I65" s="81">
        <v>1</v>
      </c>
      <c r="J65" s="65">
        <v>1</v>
      </c>
      <c r="K65" s="66">
        <v>8</v>
      </c>
      <c r="L65" s="67">
        <v>145.56</v>
      </c>
      <c r="M65" s="68">
        <v>70</v>
      </c>
      <c r="N65" s="69">
        <f>M65/J65</f>
        <v>70</v>
      </c>
      <c r="O65" s="70">
        <f t="shared" si="7"/>
        <v>2.0794285714285716</v>
      </c>
      <c r="P65" s="71">
        <v>800</v>
      </c>
      <c r="Q65" s="72">
        <v>115</v>
      </c>
      <c r="R65" s="73">
        <f t="shared" si="5"/>
        <v>-0.81805</v>
      </c>
      <c r="S65" s="73">
        <f t="shared" si="6"/>
        <v>-0.391304347826087</v>
      </c>
      <c r="T65" s="82">
        <v>196315.96</v>
      </c>
      <c r="U65" s="83">
        <v>16709</v>
      </c>
      <c r="V65" s="74">
        <f t="shared" si="1"/>
        <v>11.749114848285355</v>
      </c>
    </row>
    <row r="66" spans="1:22" s="75" customFormat="1" ht="11.25">
      <c r="A66" s="57">
        <v>60</v>
      </c>
      <c r="B66" s="58"/>
      <c r="C66" s="59" t="s">
        <v>113</v>
      </c>
      <c r="D66" s="60" t="s">
        <v>39</v>
      </c>
      <c r="E66" s="61" t="s">
        <v>113</v>
      </c>
      <c r="F66" s="62">
        <v>43308</v>
      </c>
      <c r="G66" s="63" t="s">
        <v>52</v>
      </c>
      <c r="H66" s="64">
        <v>16</v>
      </c>
      <c r="I66" s="64">
        <v>2</v>
      </c>
      <c r="J66" s="65">
        <v>2</v>
      </c>
      <c r="K66" s="66">
        <v>5</v>
      </c>
      <c r="L66" s="120">
        <v>894</v>
      </c>
      <c r="M66" s="121">
        <v>66</v>
      </c>
      <c r="N66" s="69">
        <f>M66/J66</f>
        <v>33</v>
      </c>
      <c r="O66" s="70">
        <f t="shared" si="7"/>
        <v>13.545454545454545</v>
      </c>
      <c r="P66" s="71">
        <v>1540</v>
      </c>
      <c r="Q66" s="72">
        <v>134</v>
      </c>
      <c r="R66" s="73">
        <f t="shared" si="5"/>
        <v>-0.41948051948051945</v>
      </c>
      <c r="S66" s="73">
        <f t="shared" si="6"/>
        <v>-0.5074626865671642</v>
      </c>
      <c r="T66" s="67">
        <v>29707.2</v>
      </c>
      <c r="U66" s="68">
        <v>2299</v>
      </c>
      <c r="V66" s="74">
        <f t="shared" si="1"/>
        <v>12.921792083514571</v>
      </c>
    </row>
    <row r="67" spans="1:22" s="75" customFormat="1" ht="11.25">
      <c r="A67" s="57">
        <v>61</v>
      </c>
      <c r="B67" s="58"/>
      <c r="C67" s="59" t="s">
        <v>87</v>
      </c>
      <c r="D67" s="60" t="s">
        <v>25</v>
      </c>
      <c r="E67" s="61" t="s">
        <v>87</v>
      </c>
      <c r="F67" s="62">
        <v>43315</v>
      </c>
      <c r="G67" s="63" t="s">
        <v>52</v>
      </c>
      <c r="H67" s="64">
        <v>23</v>
      </c>
      <c r="I67" s="64">
        <v>3</v>
      </c>
      <c r="J67" s="65">
        <v>3</v>
      </c>
      <c r="K67" s="66">
        <v>4</v>
      </c>
      <c r="L67" s="111">
        <v>1024</v>
      </c>
      <c r="M67" s="112">
        <v>65</v>
      </c>
      <c r="N67" s="69">
        <f>M67/J67</f>
        <v>21.666666666666668</v>
      </c>
      <c r="O67" s="70">
        <f t="shared" si="7"/>
        <v>15.753846153846155</v>
      </c>
      <c r="P67" s="71">
        <v>3891.6</v>
      </c>
      <c r="Q67" s="72">
        <v>229</v>
      </c>
      <c r="R67" s="73">
        <f t="shared" si="5"/>
        <v>-0.7368691540754445</v>
      </c>
      <c r="S67" s="73">
        <f t="shared" si="6"/>
        <v>-0.7161572052401747</v>
      </c>
      <c r="T67" s="111">
        <v>34855.74</v>
      </c>
      <c r="U67" s="112">
        <v>2419</v>
      </c>
      <c r="V67" s="74">
        <f t="shared" si="1"/>
        <v>14.40915254237288</v>
      </c>
    </row>
    <row r="68" spans="1:22" s="75" customFormat="1" ht="11.25">
      <c r="A68" s="57">
        <v>62</v>
      </c>
      <c r="B68" s="97"/>
      <c r="C68" s="59" t="s">
        <v>126</v>
      </c>
      <c r="D68" s="60" t="s">
        <v>50</v>
      </c>
      <c r="E68" s="61" t="s">
        <v>127</v>
      </c>
      <c r="F68" s="62">
        <v>43322</v>
      </c>
      <c r="G68" s="63" t="s">
        <v>34</v>
      </c>
      <c r="H68" s="64">
        <v>126</v>
      </c>
      <c r="I68" s="64">
        <v>1</v>
      </c>
      <c r="J68" s="65">
        <v>1</v>
      </c>
      <c r="K68" s="66">
        <v>3</v>
      </c>
      <c r="L68" s="67">
        <v>658</v>
      </c>
      <c r="M68" s="68">
        <v>64</v>
      </c>
      <c r="N68" s="69">
        <f>M68/J68</f>
        <v>64</v>
      </c>
      <c r="O68" s="70">
        <f t="shared" si="7"/>
        <v>10.28125</v>
      </c>
      <c r="P68" s="71">
        <v>9502.9</v>
      </c>
      <c r="Q68" s="72">
        <v>800</v>
      </c>
      <c r="R68" s="73">
        <f t="shared" si="5"/>
        <v>-0.9307579791432089</v>
      </c>
      <c r="S68" s="73">
        <f t="shared" si="6"/>
        <v>-0.92</v>
      </c>
      <c r="T68" s="67">
        <v>142642.41</v>
      </c>
      <c r="U68" s="68">
        <v>11373</v>
      </c>
      <c r="V68" s="74">
        <f t="shared" si="1"/>
        <v>12.542197309417041</v>
      </c>
    </row>
    <row r="69" spans="1:22" s="75" customFormat="1" ht="11.25">
      <c r="A69" s="57">
        <v>63</v>
      </c>
      <c r="B69" s="58"/>
      <c r="C69" s="59" t="s">
        <v>35</v>
      </c>
      <c r="D69" s="60" t="s">
        <v>25</v>
      </c>
      <c r="E69" s="61" t="s">
        <v>36</v>
      </c>
      <c r="F69" s="62">
        <v>43259</v>
      </c>
      <c r="G69" s="63" t="s">
        <v>37</v>
      </c>
      <c r="H69" s="64">
        <v>180</v>
      </c>
      <c r="I69" s="64">
        <v>1</v>
      </c>
      <c r="J69" s="65">
        <v>1</v>
      </c>
      <c r="K69" s="66">
        <v>7</v>
      </c>
      <c r="L69" s="67">
        <v>640</v>
      </c>
      <c r="M69" s="68">
        <v>64</v>
      </c>
      <c r="N69" s="69">
        <f>M69/J69</f>
        <v>64</v>
      </c>
      <c r="O69" s="70">
        <f t="shared" si="7"/>
        <v>10</v>
      </c>
      <c r="P69" s="71">
        <v>3003.61</v>
      </c>
      <c r="Q69" s="72">
        <v>562</v>
      </c>
      <c r="R69" s="73">
        <f t="shared" si="5"/>
        <v>-0.7869230692400145</v>
      </c>
      <c r="S69" s="73">
        <f t="shared" si="6"/>
        <v>-0.8861209964412812</v>
      </c>
      <c r="T69" s="85">
        <v>1172180.6600000001</v>
      </c>
      <c r="U69" s="86">
        <v>87405</v>
      </c>
      <c r="V69" s="74">
        <f t="shared" si="1"/>
        <v>13.410910817458957</v>
      </c>
    </row>
    <row r="70" spans="1:22" s="75" customFormat="1" ht="11.25">
      <c r="A70" s="57">
        <v>64</v>
      </c>
      <c r="B70" s="58"/>
      <c r="C70" s="59" t="s">
        <v>62</v>
      </c>
      <c r="D70" s="60" t="s">
        <v>32</v>
      </c>
      <c r="E70" s="61" t="s">
        <v>63</v>
      </c>
      <c r="F70" s="62">
        <v>43210</v>
      </c>
      <c r="G70" s="63" t="s">
        <v>34</v>
      </c>
      <c r="H70" s="64">
        <v>348</v>
      </c>
      <c r="I70" s="64">
        <v>3</v>
      </c>
      <c r="J70" s="65">
        <v>3</v>
      </c>
      <c r="K70" s="66">
        <v>18</v>
      </c>
      <c r="L70" s="67">
        <v>420</v>
      </c>
      <c r="M70" s="68">
        <v>60</v>
      </c>
      <c r="N70" s="69">
        <f>M70/J70</f>
        <v>20</v>
      </c>
      <c r="O70" s="70">
        <f t="shared" si="7"/>
        <v>7</v>
      </c>
      <c r="P70" s="71">
        <v>1120.5</v>
      </c>
      <c r="Q70" s="72">
        <v>154</v>
      </c>
      <c r="R70" s="73">
        <f t="shared" si="5"/>
        <v>-0.6251673360107095</v>
      </c>
      <c r="S70" s="73">
        <f t="shared" si="6"/>
        <v>-0.6103896103896104</v>
      </c>
      <c r="T70" s="67">
        <v>4954346.06</v>
      </c>
      <c r="U70" s="68">
        <v>418325</v>
      </c>
      <c r="V70" s="74">
        <f t="shared" si="1"/>
        <v>11.843294232952847</v>
      </c>
    </row>
    <row r="71" spans="1:22" s="75" customFormat="1" ht="11.25">
      <c r="A71" s="57">
        <v>65</v>
      </c>
      <c r="B71" s="58"/>
      <c r="C71" s="59" t="s">
        <v>133</v>
      </c>
      <c r="D71" s="60" t="s">
        <v>28</v>
      </c>
      <c r="E71" s="61" t="s">
        <v>134</v>
      </c>
      <c r="F71" s="62">
        <v>43322</v>
      </c>
      <c r="G71" s="63" t="s">
        <v>51</v>
      </c>
      <c r="H71" s="64">
        <v>16</v>
      </c>
      <c r="I71" s="64">
        <v>3</v>
      </c>
      <c r="J71" s="65">
        <v>3</v>
      </c>
      <c r="K71" s="66">
        <v>3</v>
      </c>
      <c r="L71" s="67">
        <v>598</v>
      </c>
      <c r="M71" s="94">
        <v>55</v>
      </c>
      <c r="N71" s="69">
        <f>M71/J71</f>
        <v>18.333333333333332</v>
      </c>
      <c r="O71" s="70">
        <f t="shared" si="7"/>
        <v>10.872727272727273</v>
      </c>
      <c r="P71" s="71">
        <v>448</v>
      </c>
      <c r="Q71" s="96">
        <v>39</v>
      </c>
      <c r="R71" s="73">
        <f t="shared" si="5"/>
        <v>0.33482142857142855</v>
      </c>
      <c r="S71" s="73">
        <f t="shared" si="6"/>
        <v>0.41025641025641024</v>
      </c>
      <c r="T71" s="85">
        <v>4875</v>
      </c>
      <c r="U71" s="86">
        <v>431</v>
      </c>
      <c r="V71" s="74">
        <f aca="true" t="shared" si="8" ref="V71:V83">T71/U71</f>
        <v>11.310904872389791</v>
      </c>
    </row>
    <row r="72" spans="1:22" s="75" customFormat="1" ht="11.25">
      <c r="A72" s="57">
        <v>66</v>
      </c>
      <c r="B72" s="58"/>
      <c r="C72" s="59" t="s">
        <v>42</v>
      </c>
      <c r="D72" s="60" t="s">
        <v>25</v>
      </c>
      <c r="E72" s="61" t="s">
        <v>42</v>
      </c>
      <c r="F72" s="62">
        <v>43252</v>
      </c>
      <c r="G72" s="63" t="s">
        <v>37</v>
      </c>
      <c r="H72" s="64">
        <v>138</v>
      </c>
      <c r="I72" s="64">
        <v>2</v>
      </c>
      <c r="J72" s="65">
        <v>2</v>
      </c>
      <c r="K72" s="66">
        <v>10</v>
      </c>
      <c r="L72" s="67">
        <v>502</v>
      </c>
      <c r="M72" s="68">
        <v>52</v>
      </c>
      <c r="N72" s="69">
        <f>M72/J72</f>
        <v>26</v>
      </c>
      <c r="O72" s="70">
        <f t="shared" si="7"/>
        <v>9.653846153846153</v>
      </c>
      <c r="P72" s="71">
        <v>380</v>
      </c>
      <c r="Q72" s="72">
        <v>38</v>
      </c>
      <c r="R72" s="73">
        <f t="shared" si="5"/>
        <v>0.32105263157894737</v>
      </c>
      <c r="S72" s="73">
        <f t="shared" si="6"/>
        <v>0.3684210526315789</v>
      </c>
      <c r="T72" s="85">
        <v>487658.09</v>
      </c>
      <c r="U72" s="86">
        <v>44051</v>
      </c>
      <c r="V72" s="74">
        <f t="shared" si="8"/>
        <v>11.070306916982588</v>
      </c>
    </row>
    <row r="73" spans="1:22" s="75" customFormat="1" ht="11.25">
      <c r="A73" s="57">
        <v>67</v>
      </c>
      <c r="B73" s="58"/>
      <c r="C73" s="59" t="s">
        <v>72</v>
      </c>
      <c r="D73" s="60" t="s">
        <v>30</v>
      </c>
      <c r="E73" s="61" t="s">
        <v>72</v>
      </c>
      <c r="F73" s="62">
        <v>43112</v>
      </c>
      <c r="G73" s="63" t="s">
        <v>34</v>
      </c>
      <c r="H73" s="64">
        <v>375</v>
      </c>
      <c r="I73" s="64">
        <v>1</v>
      </c>
      <c r="J73" s="65">
        <v>1</v>
      </c>
      <c r="K73" s="66">
        <v>19</v>
      </c>
      <c r="L73" s="89">
        <v>339</v>
      </c>
      <c r="M73" s="90">
        <v>46</v>
      </c>
      <c r="N73" s="69">
        <f>M73/J73</f>
        <v>46</v>
      </c>
      <c r="O73" s="70">
        <f t="shared" si="7"/>
        <v>7.369565217391305</v>
      </c>
      <c r="P73" s="71">
        <v>415</v>
      </c>
      <c r="Q73" s="72">
        <v>37</v>
      </c>
      <c r="R73" s="73">
        <f t="shared" si="5"/>
        <v>-0.18313253012048192</v>
      </c>
      <c r="S73" s="73">
        <f t="shared" si="6"/>
        <v>0.24324324324324326</v>
      </c>
      <c r="T73" s="100">
        <v>24589811.48</v>
      </c>
      <c r="U73" s="101">
        <v>2106154</v>
      </c>
      <c r="V73" s="74">
        <f t="shared" si="8"/>
        <v>11.675220083621616</v>
      </c>
    </row>
    <row r="74" spans="1:22" s="75" customFormat="1" ht="11.25">
      <c r="A74" s="57">
        <v>68</v>
      </c>
      <c r="B74" s="97"/>
      <c r="C74" s="59" t="s">
        <v>117</v>
      </c>
      <c r="D74" s="60" t="s">
        <v>54</v>
      </c>
      <c r="E74" s="61" t="s">
        <v>117</v>
      </c>
      <c r="F74" s="62">
        <v>43315</v>
      </c>
      <c r="G74" s="63" t="s">
        <v>34</v>
      </c>
      <c r="H74" s="64">
        <v>280</v>
      </c>
      <c r="I74" s="64">
        <v>3</v>
      </c>
      <c r="J74" s="65">
        <v>3</v>
      </c>
      <c r="K74" s="66">
        <v>4</v>
      </c>
      <c r="L74" s="67">
        <v>570</v>
      </c>
      <c r="M74" s="68">
        <v>44</v>
      </c>
      <c r="N74" s="69">
        <f>M74/J74</f>
        <v>14.666666666666666</v>
      </c>
      <c r="O74" s="70">
        <f t="shared" si="7"/>
        <v>12.954545454545455</v>
      </c>
      <c r="P74" s="71">
        <v>22825.17</v>
      </c>
      <c r="Q74" s="72">
        <v>1941</v>
      </c>
      <c r="R74" s="73">
        <f t="shared" si="5"/>
        <v>-0.9750275682503131</v>
      </c>
      <c r="S74" s="73">
        <f t="shared" si="6"/>
        <v>-0.9773312725399279</v>
      </c>
      <c r="T74" s="67">
        <v>590924.12</v>
      </c>
      <c r="U74" s="68">
        <v>50315</v>
      </c>
      <c r="V74" s="74">
        <f t="shared" si="8"/>
        <v>11.74449209977144</v>
      </c>
    </row>
    <row r="75" spans="1:22" s="75" customFormat="1" ht="11.25">
      <c r="A75" s="57">
        <v>69</v>
      </c>
      <c r="B75" s="58"/>
      <c r="C75" s="59" t="s">
        <v>123</v>
      </c>
      <c r="D75" s="60" t="s">
        <v>28</v>
      </c>
      <c r="E75" s="61" t="s">
        <v>124</v>
      </c>
      <c r="F75" s="62">
        <v>43322</v>
      </c>
      <c r="G75" s="63" t="s">
        <v>37</v>
      </c>
      <c r="H75" s="64">
        <v>47</v>
      </c>
      <c r="I75" s="64">
        <v>1</v>
      </c>
      <c r="J75" s="65">
        <v>1</v>
      </c>
      <c r="K75" s="66">
        <v>3</v>
      </c>
      <c r="L75" s="67">
        <v>344</v>
      </c>
      <c r="M75" s="68">
        <v>36</v>
      </c>
      <c r="N75" s="69">
        <f>M75/J75</f>
        <v>36</v>
      </c>
      <c r="O75" s="70">
        <f t="shared" si="7"/>
        <v>9.555555555555555</v>
      </c>
      <c r="P75" s="71">
        <v>413</v>
      </c>
      <c r="Q75" s="72">
        <v>47</v>
      </c>
      <c r="R75" s="73">
        <f t="shared" si="5"/>
        <v>-0.16707021791767554</v>
      </c>
      <c r="S75" s="73">
        <f t="shared" si="6"/>
        <v>-0.23404255319148937</v>
      </c>
      <c r="T75" s="85">
        <v>19321.54</v>
      </c>
      <c r="U75" s="86">
        <v>1643</v>
      </c>
      <c r="V75" s="74">
        <f t="shared" si="8"/>
        <v>11.759914790018259</v>
      </c>
    </row>
    <row r="76" spans="1:22" s="75" customFormat="1" ht="11.25">
      <c r="A76" s="57">
        <v>70</v>
      </c>
      <c r="B76" s="58"/>
      <c r="C76" s="59" t="s">
        <v>65</v>
      </c>
      <c r="D76" s="60" t="s">
        <v>25</v>
      </c>
      <c r="E76" s="61" t="s">
        <v>66</v>
      </c>
      <c r="F76" s="62">
        <v>43056</v>
      </c>
      <c r="G76" s="63" t="s">
        <v>37</v>
      </c>
      <c r="H76" s="64">
        <v>22</v>
      </c>
      <c r="I76" s="64">
        <v>1</v>
      </c>
      <c r="J76" s="65">
        <v>1</v>
      </c>
      <c r="K76" s="66">
        <v>22</v>
      </c>
      <c r="L76" s="67">
        <v>280</v>
      </c>
      <c r="M76" s="83">
        <v>28</v>
      </c>
      <c r="N76" s="69">
        <f>M76/J76</f>
        <v>28</v>
      </c>
      <c r="O76" s="70">
        <f t="shared" si="7"/>
        <v>10</v>
      </c>
      <c r="P76" s="71">
        <v>3088.81</v>
      </c>
      <c r="Q76" s="102">
        <v>618</v>
      </c>
      <c r="R76" s="73">
        <f t="shared" si="5"/>
        <v>-0.9093502028289212</v>
      </c>
      <c r="S76" s="73">
        <f t="shared" si="6"/>
        <v>-0.9546925566343042</v>
      </c>
      <c r="T76" s="82">
        <v>359380.23999999993</v>
      </c>
      <c r="U76" s="83">
        <v>27053</v>
      </c>
      <c r="V76" s="74">
        <f t="shared" si="8"/>
        <v>13.2843026651388</v>
      </c>
    </row>
    <row r="77" spans="1:22" s="75" customFormat="1" ht="11.25">
      <c r="A77" s="57">
        <v>71</v>
      </c>
      <c r="B77" s="58"/>
      <c r="C77" s="59" t="s">
        <v>88</v>
      </c>
      <c r="D77" s="60" t="s">
        <v>32</v>
      </c>
      <c r="E77" s="61" t="s">
        <v>89</v>
      </c>
      <c r="F77" s="62">
        <v>43273</v>
      </c>
      <c r="G77" s="63" t="s">
        <v>37</v>
      </c>
      <c r="H77" s="64">
        <v>208</v>
      </c>
      <c r="I77" s="64">
        <v>1</v>
      </c>
      <c r="J77" s="65">
        <v>1</v>
      </c>
      <c r="K77" s="66">
        <v>8</v>
      </c>
      <c r="L77" s="67">
        <v>196</v>
      </c>
      <c r="M77" s="68">
        <v>28</v>
      </c>
      <c r="N77" s="69">
        <f>M77/J77</f>
        <v>28</v>
      </c>
      <c r="O77" s="70">
        <f t="shared" si="7"/>
        <v>7</v>
      </c>
      <c r="P77" s="71">
        <v>8.5</v>
      </c>
      <c r="Q77" s="72">
        <v>1</v>
      </c>
      <c r="R77" s="73">
        <f t="shared" si="5"/>
        <v>22.058823529411764</v>
      </c>
      <c r="S77" s="73">
        <f t="shared" si="6"/>
        <v>27</v>
      </c>
      <c r="T77" s="118">
        <v>984748.42</v>
      </c>
      <c r="U77" s="119">
        <v>81606</v>
      </c>
      <c r="V77" s="74">
        <f t="shared" si="8"/>
        <v>12.067108055780214</v>
      </c>
    </row>
    <row r="78" spans="1:22" s="75" customFormat="1" ht="11.25">
      <c r="A78" s="57">
        <v>72</v>
      </c>
      <c r="B78" s="58"/>
      <c r="C78" s="59" t="s">
        <v>53</v>
      </c>
      <c r="D78" s="60" t="s">
        <v>32</v>
      </c>
      <c r="E78" s="61" t="s">
        <v>53</v>
      </c>
      <c r="F78" s="62">
        <v>43189</v>
      </c>
      <c r="G78" s="63" t="s">
        <v>34</v>
      </c>
      <c r="H78" s="64">
        <v>351</v>
      </c>
      <c r="I78" s="98">
        <v>1</v>
      </c>
      <c r="J78" s="99">
        <v>1</v>
      </c>
      <c r="K78" s="66">
        <v>20</v>
      </c>
      <c r="L78" s="89">
        <v>194</v>
      </c>
      <c r="M78" s="90">
        <v>27</v>
      </c>
      <c r="N78" s="69">
        <f>M78/J78</f>
        <v>27</v>
      </c>
      <c r="O78" s="70">
        <f t="shared" si="7"/>
        <v>7.185185185185185</v>
      </c>
      <c r="P78" s="71">
        <v>248</v>
      </c>
      <c r="Q78" s="72">
        <v>32</v>
      </c>
      <c r="R78" s="73">
        <f t="shared" si="5"/>
        <v>-0.21774193548387097</v>
      </c>
      <c r="S78" s="73">
        <f t="shared" si="6"/>
        <v>-0.15625</v>
      </c>
      <c r="T78" s="122">
        <v>8786766.93</v>
      </c>
      <c r="U78" s="123">
        <v>799064</v>
      </c>
      <c r="V78" s="74">
        <f t="shared" si="8"/>
        <v>10.996324362003543</v>
      </c>
    </row>
    <row r="79" spans="1:22" s="75" customFormat="1" ht="11.25">
      <c r="A79" s="57">
        <v>73</v>
      </c>
      <c r="B79" s="58"/>
      <c r="C79" s="59" t="s">
        <v>90</v>
      </c>
      <c r="D79" s="60" t="s">
        <v>25</v>
      </c>
      <c r="E79" s="61" t="s">
        <v>91</v>
      </c>
      <c r="F79" s="62">
        <v>43273</v>
      </c>
      <c r="G79" s="63" t="s">
        <v>37</v>
      </c>
      <c r="H79" s="64">
        <v>106</v>
      </c>
      <c r="I79" s="64">
        <v>1</v>
      </c>
      <c r="J79" s="65">
        <v>1</v>
      </c>
      <c r="K79" s="66">
        <v>6</v>
      </c>
      <c r="L79" s="67">
        <v>240</v>
      </c>
      <c r="M79" s="68">
        <v>24</v>
      </c>
      <c r="N79" s="69">
        <f>M79/J79</f>
        <v>24</v>
      </c>
      <c r="O79" s="70">
        <f t="shared" si="7"/>
        <v>10</v>
      </c>
      <c r="P79" s="71">
        <v>539</v>
      </c>
      <c r="Q79" s="72">
        <v>54</v>
      </c>
      <c r="R79" s="73">
        <f t="shared" si="5"/>
        <v>-0.5547309833024119</v>
      </c>
      <c r="S79" s="73">
        <f t="shared" si="6"/>
        <v>-0.5555555555555556</v>
      </c>
      <c r="T79" s="85">
        <v>126512.05</v>
      </c>
      <c r="U79" s="86">
        <v>10203</v>
      </c>
      <c r="V79" s="74">
        <f t="shared" si="8"/>
        <v>12.399495246496128</v>
      </c>
    </row>
    <row r="80" spans="1:22" s="75" customFormat="1" ht="11.25">
      <c r="A80" s="57">
        <v>74</v>
      </c>
      <c r="B80" s="58"/>
      <c r="C80" s="59" t="s">
        <v>77</v>
      </c>
      <c r="D80" s="60" t="s">
        <v>69</v>
      </c>
      <c r="E80" s="61" t="s">
        <v>77</v>
      </c>
      <c r="F80" s="62">
        <v>43210</v>
      </c>
      <c r="G80" s="63" t="s">
        <v>37</v>
      </c>
      <c r="H80" s="64">
        <v>47</v>
      </c>
      <c r="I80" s="64">
        <v>1</v>
      </c>
      <c r="J80" s="65">
        <v>1</v>
      </c>
      <c r="K80" s="66">
        <v>6</v>
      </c>
      <c r="L80" s="67">
        <v>180</v>
      </c>
      <c r="M80" s="68">
        <v>24</v>
      </c>
      <c r="N80" s="69">
        <f>M80/J80</f>
        <v>24</v>
      </c>
      <c r="O80" s="70">
        <f t="shared" si="7"/>
        <v>7.5</v>
      </c>
      <c r="P80" s="71">
        <v>265</v>
      </c>
      <c r="Q80" s="72">
        <v>35</v>
      </c>
      <c r="R80" s="73">
        <f t="shared" si="5"/>
        <v>-0.32075471698113206</v>
      </c>
      <c r="S80" s="73">
        <f t="shared" si="6"/>
        <v>-0.3142857142857143</v>
      </c>
      <c r="T80" s="85">
        <v>69694.59</v>
      </c>
      <c r="U80" s="86">
        <v>6761</v>
      </c>
      <c r="V80" s="74">
        <f t="shared" si="8"/>
        <v>10.30832569146576</v>
      </c>
    </row>
    <row r="81" spans="1:22" s="75" customFormat="1" ht="11.25">
      <c r="A81" s="57">
        <v>75</v>
      </c>
      <c r="B81" s="84"/>
      <c r="C81" s="91" t="s">
        <v>130</v>
      </c>
      <c r="D81" s="60" t="s">
        <v>50</v>
      </c>
      <c r="E81" s="92" t="s">
        <v>130</v>
      </c>
      <c r="F81" s="62">
        <v>43322</v>
      </c>
      <c r="G81" s="63" t="s">
        <v>41</v>
      </c>
      <c r="H81" s="64">
        <v>33</v>
      </c>
      <c r="I81" s="64">
        <v>1</v>
      </c>
      <c r="J81" s="65">
        <v>1</v>
      </c>
      <c r="K81" s="66">
        <v>3</v>
      </c>
      <c r="L81" s="93">
        <v>91</v>
      </c>
      <c r="M81" s="94">
        <v>13</v>
      </c>
      <c r="N81" s="69">
        <f>M81/J81</f>
        <v>13</v>
      </c>
      <c r="O81" s="70">
        <f t="shared" si="7"/>
        <v>7</v>
      </c>
      <c r="P81" s="95">
        <v>471</v>
      </c>
      <c r="Q81" s="96">
        <v>43</v>
      </c>
      <c r="R81" s="73">
        <f t="shared" si="5"/>
        <v>-0.8067940552016986</v>
      </c>
      <c r="S81" s="73">
        <f t="shared" si="6"/>
        <v>-0.6976744186046512</v>
      </c>
      <c r="T81" s="93">
        <v>14430.5</v>
      </c>
      <c r="U81" s="94">
        <v>1420</v>
      </c>
      <c r="V81" s="74">
        <f t="shared" si="8"/>
        <v>10.162323943661972</v>
      </c>
    </row>
    <row r="82" spans="1:22" s="75" customFormat="1" ht="11.25">
      <c r="A82" s="57">
        <v>76</v>
      </c>
      <c r="B82" s="58"/>
      <c r="C82" s="59" t="s">
        <v>120</v>
      </c>
      <c r="D82" s="60" t="s">
        <v>32</v>
      </c>
      <c r="E82" s="61" t="s">
        <v>120</v>
      </c>
      <c r="F82" s="62">
        <v>43315</v>
      </c>
      <c r="G82" s="63" t="s">
        <v>23</v>
      </c>
      <c r="H82" s="64">
        <v>191</v>
      </c>
      <c r="I82" s="64">
        <v>1</v>
      </c>
      <c r="J82" s="65">
        <v>1</v>
      </c>
      <c r="K82" s="66">
        <v>4</v>
      </c>
      <c r="L82" s="67">
        <v>72</v>
      </c>
      <c r="M82" s="68">
        <v>9</v>
      </c>
      <c r="N82" s="69">
        <f>M82/J82</f>
        <v>9</v>
      </c>
      <c r="O82" s="70">
        <f t="shared" si="7"/>
        <v>8</v>
      </c>
      <c r="P82" s="71">
        <v>62641</v>
      </c>
      <c r="Q82" s="72">
        <v>4237</v>
      </c>
      <c r="R82" s="73">
        <f t="shared" si="5"/>
        <v>-0.998850593062052</v>
      </c>
      <c r="S82" s="73">
        <f t="shared" si="6"/>
        <v>-0.9978758555581779</v>
      </c>
      <c r="T82" s="67">
        <v>754874</v>
      </c>
      <c r="U82" s="68">
        <v>59363</v>
      </c>
      <c r="V82" s="74">
        <f t="shared" si="8"/>
        <v>12.716237386924515</v>
      </c>
    </row>
    <row r="83" spans="1:22" s="75" customFormat="1" ht="11.25">
      <c r="A83" s="57">
        <v>77</v>
      </c>
      <c r="B83" s="58"/>
      <c r="C83" s="59" t="s">
        <v>111</v>
      </c>
      <c r="D83" s="60" t="s">
        <v>28</v>
      </c>
      <c r="E83" s="61" t="s">
        <v>111</v>
      </c>
      <c r="F83" s="62">
        <v>43308</v>
      </c>
      <c r="G83" s="63" t="s">
        <v>37</v>
      </c>
      <c r="H83" s="64">
        <v>18</v>
      </c>
      <c r="I83" s="64">
        <v>1</v>
      </c>
      <c r="J83" s="65">
        <v>1</v>
      </c>
      <c r="K83" s="66">
        <v>5</v>
      </c>
      <c r="L83" s="67">
        <v>150</v>
      </c>
      <c r="M83" s="68">
        <v>6</v>
      </c>
      <c r="N83" s="69">
        <f>M83/J83</f>
        <v>6</v>
      </c>
      <c r="O83" s="70">
        <f t="shared" si="7"/>
        <v>25</v>
      </c>
      <c r="P83" s="71">
        <v>200</v>
      </c>
      <c r="Q83" s="72">
        <v>8</v>
      </c>
      <c r="R83" s="73">
        <f t="shared" si="5"/>
        <v>-0.25</v>
      </c>
      <c r="S83" s="73">
        <f t="shared" si="6"/>
        <v>-0.25</v>
      </c>
      <c r="T83" s="85">
        <v>41813.67</v>
      </c>
      <c r="U83" s="86">
        <v>2848</v>
      </c>
      <c r="V83" s="74">
        <f t="shared" si="8"/>
        <v>14.681766151685393</v>
      </c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2015-01-21T23:11:37Z</cp:lastPrinted>
  <dcterms:created xsi:type="dcterms:W3CDTF">2006-03-15T09:07:04Z</dcterms:created>
  <dcterms:modified xsi:type="dcterms:W3CDTF">2018-09-01T10:37:50Z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