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23700" windowHeight="8370" tabRatio="616" activeTab="0"/>
  </bookViews>
  <sheets>
    <sheet name="2-8.2.2018 (hafta)" sheetId="1" r:id="rId1"/>
  </sheets>
  <definedNames>
    <definedName name="_xlnm.Print_Area" localSheetId="0">'2-8.2.2018 (hafta)'!#REF!</definedName>
  </definedNames>
  <calcPr fullCalcOnLoad="1"/>
</workbook>
</file>

<file path=xl/sharedStrings.xml><?xml version="1.0" encoding="utf-8"?>
<sst xmlns="http://schemas.openxmlformats.org/spreadsheetml/2006/main" count="282" uniqueCount="147">
  <si>
    <t xml:space="preserve"> </t>
  </si>
  <si>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</si>
  <si>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</si>
  <si>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</si>
  <si>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</si>
  <si>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</si>
  <si>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</si>
  <si>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</si>
  <si>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</si>
  <si>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</si>
  <si>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</si>
  <si>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</si>
  <si>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</si>
  <si>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</si>
  <si>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</si>
  <si>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</si>
  <si>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</si>
  <si>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</si>
  <si>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</si>
  <si>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</si>
  <si>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</si>
  <si>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</si>
  <si>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</si>
  <si>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YENİ</t>
  </si>
  <si>
    <t>15+</t>
  </si>
  <si>
    <t>CHANTIER FILMS</t>
  </si>
  <si>
    <t>18+</t>
  </si>
  <si>
    <t>UIP TURKEY</t>
  </si>
  <si>
    <t>7+</t>
  </si>
  <si>
    <t>7A</t>
  </si>
  <si>
    <t>G</t>
  </si>
  <si>
    <t>7+13A</t>
  </si>
  <si>
    <t>PİNEMA</t>
  </si>
  <si>
    <t>WARNER BROS. TURKEY</t>
  </si>
  <si>
    <t>13+</t>
  </si>
  <si>
    <t>TME</t>
  </si>
  <si>
    <t>BİR FİLM</t>
  </si>
  <si>
    <t>THE DRAGON SPELL</t>
  </si>
  <si>
    <t>CESUR KAHRAMAN: EJDERHA BÜYÜSÜ</t>
  </si>
  <si>
    <t>BS DAĞITIM</t>
  </si>
  <si>
    <t>M3 FİLM</t>
  </si>
  <si>
    <t>MC FİLM</t>
  </si>
  <si>
    <t>FELAK</t>
  </si>
  <si>
    <t>KURMACA</t>
  </si>
  <si>
    <t>LOS ILUSIONAUTAS</t>
  </si>
  <si>
    <t>MİNİK KAHRAMANLAR: MACERA PEŞİNDE</t>
  </si>
  <si>
    <t>DERİN FİLM</t>
  </si>
  <si>
    <t>13+15A</t>
  </si>
  <si>
    <t>BLING</t>
  </si>
  <si>
    <t>EN SÜPER KAHRAMANLAR</t>
  </si>
  <si>
    <t>HÜDDAM</t>
  </si>
  <si>
    <t>PARAMPARÇA</t>
  </si>
  <si>
    <t>ALBÜM</t>
  </si>
  <si>
    <t>RÜYA</t>
  </si>
  <si>
    <t>LOIN DES HOMMES</t>
  </si>
  <si>
    <t>İNSANLIKTAN UZAKTA</t>
  </si>
  <si>
    <t>THE SALT OF THE EART</t>
  </si>
  <si>
    <t>TOPRAĞIN TUZU</t>
  </si>
  <si>
    <t>KARANLIK SAAT</t>
  </si>
  <si>
    <t>FİLMARTI</t>
  </si>
  <si>
    <t>MASHA I MEDVED</t>
  </si>
  <si>
    <t>MAŞA İLE KOCA AYI</t>
  </si>
  <si>
    <t>ÇIKIŞ KOPYA SAYISI</t>
  </si>
  <si>
    <t>KAHRAMANLAR TAKIMI</t>
  </si>
  <si>
    <t>XI YOU JI ZHI DA SHENG GUI LAI</t>
  </si>
  <si>
    <t>AY KARDEŞLER 3: SİRKTE CURCUNA</t>
  </si>
  <si>
    <t>BOONIE BEARS: THE BIG TOP SECRET</t>
  </si>
  <si>
    <t>CGVMARS DAĞITIM</t>
  </si>
  <si>
    <t>BALERİN VE AFACAN MUCİT</t>
  </si>
  <si>
    <t>BALLERINA</t>
  </si>
  <si>
    <t>LASCIATI ANDARE</t>
  </si>
  <si>
    <t>BIRAK KENDİNİ</t>
  </si>
  <si>
    <t>THE MOJICONS</t>
  </si>
  <si>
    <t>SEVİMLİ EMOJİLER</t>
  </si>
  <si>
    <t>SEMUR: ŞEYTANIN KABİLESİ</t>
  </si>
  <si>
    <t>HAPPY END</t>
  </si>
  <si>
    <t>MUTLU SON</t>
  </si>
  <si>
    <t>İŞE YARAR BİR ŞEY</t>
  </si>
  <si>
    <t>YOL ARKADAŞIM</t>
  </si>
  <si>
    <t>AYLA</t>
  </si>
  <si>
    <t>BU JIAN BU SAN</t>
  </si>
  <si>
    <t>KARE</t>
  </si>
  <si>
    <t>YOL AYRIMI</t>
  </si>
  <si>
    <t>THE KILLING OF A SACRED DEER</t>
  </si>
  <si>
    <t>KUTSAL GEYİĞİN ÖLÜMÜ</t>
  </si>
  <si>
    <t>UN BEAU SOLEIL INTERIEUR</t>
  </si>
  <si>
    <t>İÇİMDEKİ GÜNEŞ</t>
  </si>
  <si>
    <t>PADDINGTON 2</t>
  </si>
  <si>
    <t>AYI PADDINGTON 2</t>
  </si>
  <si>
    <t>BUĞDAY</t>
  </si>
  <si>
    <t>AİLE ARASINDA</t>
  </si>
  <si>
    <t>TAMİRCİKLER: GİZLİ GÖREV</t>
  </si>
  <si>
    <t>FIKSIKI: BOLSHOY SEKRET</t>
  </si>
  <si>
    <t>KÖRFEZ</t>
  </si>
  <si>
    <t>120 BATTEMENTS PAR MINUTE</t>
  </si>
  <si>
    <t>LE REDOUTABLE</t>
  </si>
  <si>
    <t>GODARD VE BEN</t>
  </si>
  <si>
    <t>STAR WARS: THE LAST JEDI</t>
  </si>
  <si>
    <t>STAR WARS: SON JEDİ</t>
  </si>
  <si>
    <t>ACI TATLI EKŞİ</t>
  </si>
  <si>
    <t>FERDINAND</t>
  </si>
  <si>
    <t>KALP ATIŞI DAKİKADA 120</t>
  </si>
  <si>
    <t>LOVING VINCENT</t>
  </si>
  <si>
    <t>JUMANJI: WELCOME TO JUNGLE</t>
  </si>
  <si>
    <t>JUMANJİ: VAHŞİ ORMAN</t>
  </si>
  <si>
    <t>BOBBY THE HEDGEHOG</t>
  </si>
  <si>
    <t>BOBİ: DİKENLERİN GÜCÜ ADINA!</t>
  </si>
  <si>
    <t>ENGLAND IS MINE</t>
  </si>
  <si>
    <t>İNGİLTERE BENİM</t>
  </si>
  <si>
    <t>ARİF V 216</t>
  </si>
  <si>
    <t>THE VAULT</t>
  </si>
  <si>
    <t>ÖLÜM ODASI</t>
  </si>
  <si>
    <t>DAHA</t>
  </si>
  <si>
    <t>DELİHA 2</t>
  </si>
  <si>
    <t>THE COMMUTER</t>
  </si>
  <si>
    <t>YOLCU</t>
  </si>
  <si>
    <t>INSIDIOUS: THE LAST KEY</t>
  </si>
  <si>
    <t>RUHLAR BÖLGESİ: SON ANAHTAR</t>
  </si>
  <si>
    <t>THE POST</t>
  </si>
  <si>
    <t>LOVELESS</t>
  </si>
  <si>
    <t>SEVGİSİZ</t>
  </si>
  <si>
    <t>DJAM</t>
  </si>
  <si>
    <t>AMAN DOKTOR</t>
  </si>
  <si>
    <t>RÜZGAR</t>
  </si>
  <si>
    <t>L'INSULTE</t>
  </si>
  <si>
    <t>HAKARET</t>
  </si>
  <si>
    <t>ENES BATUR: HAYAL Mİ GERÇEK Mİ?</t>
  </si>
  <si>
    <t>COCO</t>
  </si>
  <si>
    <t>BOONIE BEARS: ENTANGLED WORLDS</t>
  </si>
  <si>
    <t>AYI KARDEŞLER: FANTASTİK DÜNYALAR</t>
  </si>
  <si>
    <t>REMEMORY</t>
  </si>
  <si>
    <t>HAFIZA</t>
  </si>
  <si>
    <t>ADI AŞK</t>
  </si>
  <si>
    <t>LABİRENT: SON İSYAN</t>
  </si>
  <si>
    <t>MAZE RUNNER: DEATH CURE</t>
  </si>
  <si>
    <t>ÖLÜMLÜ DÜNYA</t>
  </si>
  <si>
    <t>AUS DEM NICHTS</t>
  </si>
  <si>
    <t>CEBİMDEKİ YABANCI</t>
  </si>
  <si>
    <t>FOXTROT</t>
  </si>
  <si>
    <t>GOXTROT</t>
  </si>
  <si>
    <t>ISAN TYTTÖ</t>
  </si>
  <si>
    <t>BABASININ KIZI</t>
  </si>
  <si>
    <t>CİN ÇEŞMESİ</t>
  </si>
  <si>
    <t>THREE BILLBOARDS OUTSIDE EBBING, MISSOURI</t>
  </si>
  <si>
    <t>ÜÇ BILLBOARD EBBING ÇIKIŞI, MISSOURI</t>
  </si>
  <si>
    <t>DARKEST HOUR</t>
  </si>
  <si>
    <t>2 - 8 ŞUBAT 2018 / 6. VİZYON HAFTASI</t>
  </si>
</sst>
</file>

<file path=xl/styles.xml><?xml version="1.0" encoding="utf-8"?>
<styleSheet xmlns="http://schemas.openxmlformats.org/spreadsheetml/2006/main">
  <numFmts count="5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-41F]d\ mmmm\ yy;@"/>
    <numFmt numFmtId="185" formatCode="_-* #,##0.00\ &quot;₺&quot;_-;\-* #,##0.00\ &quot;₺&quot;_-;_-* &quot;-&quot;??\ &quot;₺&quot;_-;_-@_-"/>
    <numFmt numFmtId="186" formatCode="_-* #,##0.00\ _Y_T_L_-;\-* #,##0.00\ _Y_T_L_-;_-* &quot;-&quot;??\ _Y_T_L_-;_-@_-"/>
    <numFmt numFmtId="187" formatCode="dd/mm/yy;@"/>
    <numFmt numFmtId="188" formatCode="[$-F400]h:mm:ss\ AM/PM"/>
    <numFmt numFmtId="189" formatCode="0\ %\ "/>
    <numFmt numFmtId="190" formatCode="#,##0.00\ "/>
    <numFmt numFmtId="191" formatCode="#,##0.00\ \ "/>
    <numFmt numFmtId="192" formatCode="#,##0\ "/>
    <numFmt numFmtId="193" formatCode="#,##0.00\ &quot;TL&quot;"/>
    <numFmt numFmtId="194" formatCode="_(* #,##0_);_(* \(#,##0\);_(* &quot;-&quot;??_);_(@_)"/>
    <numFmt numFmtId="195" formatCode="_-* #,##0.00\ _₺_-;\-* #,##0.00\ _₺_-;_-* &quot;-&quot;??\ _₺_-;_-@_-"/>
    <numFmt numFmtId="196" formatCode="#,##0.00\ _Y_T_L"/>
    <numFmt numFmtId="197" formatCode="_ * #,##0.00_)\ &quot;TRY&quot;_ ;_ * \(#,##0.00\)\ &quot;TRY&quot;_ ;_ * &quot;-&quot;??_)\ &quot;TRY&quot;_ ;_ @_ "/>
    <numFmt numFmtId="198" formatCode="#,##0\ \ "/>
    <numFmt numFmtId="199" formatCode="#,##0.00_ ;\-#,##0.00\ "/>
    <numFmt numFmtId="200" formatCode="_-* #,##0\ _T_L_-;\-* #,##0\ _T_L_-;_-* &quot;-&quot;??\ _T_L_-;_-@_-"/>
    <numFmt numFmtId="201" formatCode="&quot;Evet&quot;;&quot;Evet&quot;;&quot;Hayır&quot;"/>
    <numFmt numFmtId="202" formatCode="&quot;Doğru&quot;;&quot;Doğru&quot;;&quot;Yanlış&quot;"/>
    <numFmt numFmtId="203" formatCode="&quot;Açık&quot;;&quot;Açık&quot;;&quot;Kapalı&quot;"/>
    <numFmt numFmtId="204" formatCode="[$€-2]\ #,##0.00_);[Red]\([$€-2]\ #,##0.00\)"/>
    <numFmt numFmtId="205" formatCode="mmm/yyyy"/>
  </numFmts>
  <fonts count="75">
    <font>
      <sz val="10"/>
      <name val="Arial"/>
      <family val="2"/>
    </font>
    <font>
      <sz val="11"/>
      <color indexed="8"/>
      <name val="Calibri"/>
      <family val="2"/>
    </font>
    <font>
      <b/>
      <sz val="8"/>
      <name val="Corbel"/>
      <family val="2"/>
    </font>
    <font>
      <sz val="7"/>
      <color indexed="9"/>
      <name val="Calibri"/>
      <family val="2"/>
    </font>
    <font>
      <b/>
      <sz val="8"/>
      <name val="Calibri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sz val="7"/>
      <name val="Calibri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color indexed="63"/>
      <name val="Calibri"/>
      <family val="2"/>
    </font>
    <font>
      <sz val="5"/>
      <color indexed="9"/>
      <name val="Calibri"/>
      <family val="2"/>
    </font>
    <font>
      <u val="single"/>
      <sz val="8"/>
      <name val="Arial"/>
      <family val="2"/>
    </font>
    <font>
      <sz val="7"/>
      <color indexed="63"/>
      <name val="Calibri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color indexed="10"/>
      <name val="Webdings"/>
      <family val="1"/>
    </font>
    <font>
      <b/>
      <sz val="7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56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b/>
      <sz val="7"/>
      <color indexed="30"/>
      <name val="Calibri"/>
      <family val="2"/>
    </font>
    <font>
      <sz val="10"/>
      <color indexed="30"/>
      <name val="Calibri"/>
      <family val="2"/>
    </font>
    <font>
      <sz val="10"/>
      <color indexed="30"/>
      <name val="Arial"/>
      <family val="2"/>
    </font>
    <font>
      <b/>
      <sz val="8"/>
      <color indexed="30"/>
      <name val="Corbel"/>
      <family val="2"/>
    </font>
    <font>
      <sz val="7"/>
      <color indexed="30"/>
      <name val="Arial"/>
      <family val="2"/>
    </font>
    <font>
      <sz val="7"/>
      <color indexed="30"/>
      <name val="Calibri"/>
      <family val="2"/>
    </font>
    <font>
      <b/>
      <sz val="7"/>
      <color indexed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 tint="0.34999001026153564"/>
      <name val="Calibri"/>
      <family val="2"/>
    </font>
    <font>
      <b/>
      <sz val="7"/>
      <color rgb="FF0070C0"/>
      <name val="Calibri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  <font>
      <b/>
      <sz val="8"/>
      <color rgb="FF0070C0"/>
      <name val="Corbel"/>
      <family val="2"/>
    </font>
    <font>
      <sz val="7"/>
      <color rgb="FF0070C0"/>
      <name val="Arial"/>
      <family val="2"/>
    </font>
    <font>
      <sz val="7"/>
      <color rgb="FF0070C0"/>
      <name val="Calibri"/>
      <family val="2"/>
    </font>
    <font>
      <b/>
      <sz val="7"/>
      <color rgb="FF00B0F0"/>
      <name val="Calibri"/>
      <family val="2"/>
    </font>
    <font>
      <b/>
      <sz val="8"/>
      <color rgb="FF00206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143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24" borderId="0" applyNumberFormat="0" applyBorder="0" applyAlignment="0" applyProtection="0"/>
    <xf numFmtId="184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49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49" fillId="0" borderId="0">
      <alignment/>
      <protection/>
    </xf>
    <xf numFmtId="184" fontId="49" fillId="0" borderId="0">
      <alignment/>
      <protection/>
    </xf>
    <xf numFmtId="184" fontId="49" fillId="0" borderId="0">
      <alignment/>
      <protection/>
    </xf>
    <xf numFmtId="184" fontId="49" fillId="0" borderId="0">
      <alignment/>
      <protection/>
    </xf>
    <xf numFmtId="184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49" fillId="0" borderId="0">
      <alignment/>
      <protection/>
    </xf>
    <xf numFmtId="184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49" fillId="0" borderId="0">
      <alignment/>
      <protection/>
    </xf>
    <xf numFmtId="184" fontId="49" fillId="0" borderId="0">
      <alignment/>
      <protection/>
    </xf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0" fontId="60" fillId="27" borderId="9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187" fontId="6" fillId="34" borderId="0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3" fontId="7" fillId="34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8" fillId="34" borderId="0" xfId="0" applyFont="1" applyFill="1" applyAlignment="1">
      <alignment horizontal="center" vertical="center"/>
    </xf>
    <xf numFmtId="0" fontId="0" fillId="34" borderId="0" xfId="0" applyNumberFormat="1" applyFont="1" applyFill="1" applyAlignment="1">
      <alignment vertical="center"/>
    </xf>
    <xf numFmtId="187" fontId="0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43" fontId="9" fillId="35" borderId="11" xfId="44" applyFont="1" applyFill="1" applyBorder="1" applyAlignment="1" applyProtection="1">
      <alignment horizontal="center"/>
      <protection locked="0"/>
    </xf>
    <xf numFmtId="187" fontId="9" fillId="35" borderId="11" xfId="0" applyNumberFormat="1" applyFont="1" applyFill="1" applyBorder="1" applyAlignment="1" applyProtection="1">
      <alignment horizontal="center"/>
      <protection locked="0"/>
    </xf>
    <xf numFmtId="0" fontId="9" fillId="35" borderId="11" xfId="0" applyFont="1" applyFill="1" applyBorder="1" applyAlignment="1" applyProtection="1">
      <alignment horizontal="center"/>
      <protection locked="0"/>
    </xf>
    <xf numFmtId="43" fontId="9" fillId="35" borderId="12" xfId="44" applyFont="1" applyFill="1" applyBorder="1" applyAlignment="1" applyProtection="1">
      <alignment horizontal="center" vertical="center"/>
      <protection/>
    </xf>
    <xf numFmtId="0" fontId="10" fillId="35" borderId="12" xfId="0" applyNumberFormat="1" applyFont="1" applyFill="1" applyBorder="1" applyAlignment="1" applyProtection="1">
      <alignment horizontal="center" vertical="center" textRotation="90"/>
      <protection locked="0"/>
    </xf>
    <xf numFmtId="187" fontId="9" fillId="35" borderId="12" xfId="0" applyNumberFormat="1" applyFont="1" applyFill="1" applyBorder="1" applyAlignment="1" applyProtection="1">
      <alignment horizontal="center" vertical="center" textRotation="90"/>
      <protection/>
    </xf>
    <xf numFmtId="0" fontId="9" fillId="35" borderId="12" xfId="0" applyFont="1" applyFill="1" applyBorder="1" applyAlignment="1" applyProtection="1">
      <alignment horizontal="center" vertical="center"/>
      <protection/>
    </xf>
    <xf numFmtId="0" fontId="9" fillId="35" borderId="12" xfId="0" applyNumberFormat="1" applyFont="1" applyFill="1" applyBorder="1" applyAlignment="1" applyProtection="1">
      <alignment horizontal="center" vertical="center" textRotation="90"/>
      <protection locked="0"/>
    </xf>
    <xf numFmtId="0" fontId="7" fillId="34" borderId="0" xfId="0" applyFont="1" applyFill="1" applyBorder="1" applyAlignment="1" applyProtection="1">
      <alignment vertical="center"/>
      <protection/>
    </xf>
    <xf numFmtId="4" fontId="9" fillId="35" borderId="12" xfId="0" applyNumberFormat="1" applyFont="1" applyFill="1" applyBorder="1" applyAlignment="1" applyProtection="1">
      <alignment horizontal="center" vertical="center" wrapText="1"/>
      <protection/>
    </xf>
    <xf numFmtId="3" fontId="9" fillId="35" borderId="12" xfId="0" applyNumberFormat="1" applyFont="1" applyFill="1" applyBorder="1" applyAlignment="1" applyProtection="1">
      <alignment horizontal="center" vertical="center" wrapText="1"/>
      <protection/>
    </xf>
    <xf numFmtId="4" fontId="6" fillId="34" borderId="0" xfId="0" applyNumberFormat="1" applyFont="1" applyFill="1" applyBorder="1" applyAlignment="1" applyProtection="1">
      <alignment horizontal="right" vertical="center"/>
      <protection/>
    </xf>
    <xf numFmtId="0" fontId="6" fillId="34" borderId="0" xfId="0" applyFont="1" applyFill="1" applyBorder="1" applyAlignment="1" applyProtection="1">
      <alignment horizontal="right" vertical="center"/>
      <protection/>
    </xf>
    <xf numFmtId="0" fontId="14" fillId="34" borderId="0" xfId="0" applyFont="1" applyFill="1" applyBorder="1" applyAlignment="1" applyProtection="1">
      <alignment horizontal="left" vertical="center"/>
      <protection/>
    </xf>
    <xf numFmtId="3" fontId="7" fillId="34" borderId="0" xfId="0" applyNumberFormat="1" applyFont="1" applyFill="1" applyBorder="1" applyAlignment="1" applyProtection="1">
      <alignment horizontal="right" vertical="center"/>
      <protection/>
    </xf>
    <xf numFmtId="1" fontId="4" fillId="34" borderId="0" xfId="0" applyNumberFormat="1" applyFont="1" applyFill="1" applyBorder="1" applyAlignment="1" applyProtection="1">
      <alignment horizontal="right" vertical="center"/>
      <protection/>
    </xf>
    <xf numFmtId="3" fontId="6" fillId="34" borderId="0" xfId="0" applyNumberFormat="1" applyFont="1" applyFill="1" applyBorder="1" applyAlignment="1" applyProtection="1">
      <alignment horizontal="right" vertical="center"/>
      <protection/>
    </xf>
    <xf numFmtId="14" fontId="11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4" fontId="7" fillId="34" borderId="0" xfId="0" applyNumberFormat="1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right" vertical="center"/>
      <protection/>
    </xf>
    <xf numFmtId="0" fontId="3" fillId="35" borderId="11" xfId="0" applyNumberFormat="1" applyFont="1" applyFill="1" applyBorder="1" applyAlignment="1" applyProtection="1">
      <alignment horizontal="center" wrapText="1"/>
      <protection locked="0"/>
    </xf>
    <xf numFmtId="0" fontId="15" fillId="35" borderId="11" xfId="0" applyNumberFormat="1" applyFont="1" applyFill="1" applyBorder="1" applyAlignment="1">
      <alignment horizontal="center" textRotation="90"/>
    </xf>
    <xf numFmtId="2" fontId="3" fillId="35" borderId="12" xfId="0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Alignment="1">
      <alignment vertical="center"/>
    </xf>
    <xf numFmtId="187" fontId="8" fillId="34" borderId="0" xfId="0" applyNumberFormat="1" applyFont="1" applyFill="1" applyAlignment="1">
      <alignment horizontal="center" vertical="center"/>
    </xf>
    <xf numFmtId="0" fontId="2" fillId="34" borderId="0" xfId="0" applyFont="1" applyFill="1" applyBorder="1" applyAlignment="1" applyProtection="1">
      <alignment horizontal="left" vertical="center"/>
      <protection locked="0"/>
    </xf>
    <xf numFmtId="187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Alignment="1">
      <alignment horizontal="center" vertical="center"/>
    </xf>
    <xf numFmtId="3" fontId="9" fillId="35" borderId="12" xfId="0" applyNumberFormat="1" applyFont="1" applyFill="1" applyBorder="1" applyAlignment="1" applyProtection="1">
      <alignment horizontal="center" vertical="center" textRotation="90" wrapText="1"/>
      <protection/>
    </xf>
    <xf numFmtId="2" fontId="17" fillId="34" borderId="13" xfId="0" applyNumberFormat="1" applyFont="1" applyFill="1" applyBorder="1" applyAlignment="1" applyProtection="1">
      <alignment horizontal="center" vertical="center"/>
      <protection/>
    </xf>
    <xf numFmtId="188" fontId="66" fillId="0" borderId="13" xfId="0" applyNumberFormat="1" applyFont="1" applyFill="1" applyBorder="1" applyAlignment="1">
      <alignment vertical="center"/>
    </xf>
    <xf numFmtId="0" fontId="41" fillId="0" borderId="13" xfId="0" applyNumberFormat="1" applyFont="1" applyFill="1" applyBorder="1" applyAlignment="1" applyProtection="1">
      <alignment horizontal="center" vertical="center"/>
      <protection/>
    </xf>
    <xf numFmtId="188" fontId="11" fillId="0" borderId="13" xfId="0" applyNumberFormat="1" applyFont="1" applyFill="1" applyBorder="1" applyAlignment="1">
      <alignment vertical="center"/>
    </xf>
    <xf numFmtId="187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  <protection/>
    </xf>
    <xf numFmtId="3" fontId="11" fillId="0" borderId="13" xfId="130" applyNumberFormat="1" applyFont="1" applyFill="1" applyBorder="1" applyAlignment="1" applyProtection="1">
      <alignment vertical="center"/>
      <protection/>
    </xf>
    <xf numFmtId="2" fontId="11" fillId="0" borderId="13" xfId="130" applyNumberFormat="1" applyFont="1" applyFill="1" applyBorder="1" applyAlignment="1" applyProtection="1">
      <alignment vertical="center"/>
      <protection/>
    </xf>
    <xf numFmtId="4" fontId="67" fillId="0" borderId="13" xfId="44" applyNumberFormat="1" applyFont="1" applyFill="1" applyBorder="1" applyAlignment="1" applyProtection="1">
      <alignment vertical="center"/>
      <protection locked="0"/>
    </xf>
    <xf numFmtId="3" fontId="67" fillId="0" borderId="13" xfId="44" applyNumberFormat="1" applyFont="1" applyFill="1" applyBorder="1" applyAlignment="1" applyProtection="1">
      <alignment vertical="center"/>
      <protection locked="0"/>
    </xf>
    <xf numFmtId="4" fontId="11" fillId="0" borderId="13" xfId="44" applyNumberFormat="1" applyFont="1" applyFill="1" applyBorder="1" applyAlignment="1" applyProtection="1">
      <alignment horizontal="right" vertical="center"/>
      <protection locked="0"/>
    </xf>
    <xf numFmtId="3" fontId="11" fillId="0" borderId="13" xfId="44" applyNumberFormat="1" applyFont="1" applyFill="1" applyBorder="1" applyAlignment="1" applyProtection="1">
      <alignment horizontal="right" vertical="center"/>
      <protection locked="0"/>
    </xf>
    <xf numFmtId="9" fontId="11" fillId="0" borderId="13" xfId="132" applyNumberFormat="1" applyFont="1" applyFill="1" applyBorder="1" applyAlignment="1" applyProtection="1">
      <alignment horizontal="right" vertical="center"/>
      <protection/>
    </xf>
    <xf numFmtId="4" fontId="11" fillId="0" borderId="13" xfId="44" applyNumberFormat="1" applyFont="1" applyFill="1" applyBorder="1" applyAlignment="1" applyProtection="1">
      <alignment vertical="center"/>
      <protection locked="0"/>
    </xf>
    <xf numFmtId="3" fontId="11" fillId="0" borderId="13" xfId="44" applyNumberFormat="1" applyFont="1" applyFill="1" applyBorder="1" applyAlignment="1" applyProtection="1">
      <alignment vertical="center"/>
      <protection locked="0"/>
    </xf>
    <xf numFmtId="2" fontId="11" fillId="0" borderId="13" xfId="0" applyNumberFormat="1" applyFont="1" applyFill="1" applyBorder="1" applyAlignment="1" applyProtection="1">
      <alignment vertical="center"/>
      <protection/>
    </xf>
    <xf numFmtId="2" fontId="11" fillId="36" borderId="13" xfId="0" applyNumberFormat="1" applyFont="1" applyFill="1" applyBorder="1" applyAlignment="1" applyProtection="1">
      <alignment horizontal="center" vertical="center"/>
      <protection/>
    </xf>
    <xf numFmtId="0" fontId="66" fillId="0" borderId="13" xfId="0" applyFont="1" applyFill="1" applyBorder="1" applyAlignment="1">
      <alignment vertical="center"/>
    </xf>
    <xf numFmtId="0" fontId="41" fillId="0" borderId="13" xfId="0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vertical="center"/>
      <protection locked="0"/>
    </xf>
    <xf numFmtId="187" fontId="11" fillId="0" borderId="13" xfId="0" applyNumberFormat="1" applyFont="1" applyFill="1" applyBorder="1" applyAlignment="1" applyProtection="1">
      <alignment horizontal="center" vertical="center"/>
      <protection locked="0"/>
    </xf>
    <xf numFmtId="1" fontId="11" fillId="0" borderId="13" xfId="0" applyNumberFormat="1" applyFont="1" applyFill="1" applyBorder="1" applyAlignment="1">
      <alignment horizontal="center" vertical="center"/>
    </xf>
    <xf numFmtId="4" fontId="11" fillId="0" borderId="13" xfId="46" applyNumberFormat="1" applyFont="1" applyFill="1" applyBorder="1" applyAlignment="1" applyProtection="1">
      <alignment vertical="center"/>
      <protection locked="0"/>
    </xf>
    <xf numFmtId="3" fontId="11" fillId="0" borderId="13" xfId="46" applyNumberFormat="1" applyFont="1" applyFill="1" applyBorder="1" applyAlignment="1" applyProtection="1">
      <alignment vertical="center"/>
      <protection locked="0"/>
    </xf>
    <xf numFmtId="3" fontId="67" fillId="0" borderId="13" xfId="46" applyNumberFormat="1" applyFont="1" applyFill="1" applyBorder="1" applyAlignment="1" applyProtection="1">
      <alignment vertical="center"/>
      <protection locked="0"/>
    </xf>
    <xf numFmtId="0" fontId="17" fillId="34" borderId="13" xfId="0" applyFont="1" applyFill="1" applyBorder="1" applyAlignment="1">
      <alignment horizontal="center" vertical="center"/>
    </xf>
    <xf numFmtId="4" fontId="11" fillId="0" borderId="13" xfId="67" applyNumberFormat="1" applyFont="1" applyFill="1" applyBorder="1" applyAlignment="1">
      <alignment vertical="center"/>
    </xf>
    <xf numFmtId="3" fontId="11" fillId="0" borderId="13" xfId="67" applyNumberFormat="1" applyFont="1" applyFill="1" applyBorder="1" applyAlignment="1">
      <alignment vertical="center"/>
    </xf>
    <xf numFmtId="0" fontId="5" fillId="34" borderId="13" xfId="0" applyFont="1" applyFill="1" applyBorder="1" applyAlignment="1" applyProtection="1">
      <alignment vertical="center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vertical="center"/>
      <protection/>
    </xf>
    <xf numFmtId="187" fontId="6" fillId="34" borderId="13" xfId="0" applyNumberFormat="1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lef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3" fontId="7" fillId="34" borderId="13" xfId="0" applyNumberFormat="1" applyFont="1" applyFill="1" applyBorder="1" applyAlignment="1" applyProtection="1">
      <alignment horizontal="center" vertical="center"/>
      <protection/>
    </xf>
    <xf numFmtId="4" fontId="7" fillId="34" borderId="13" xfId="0" applyNumberFormat="1" applyFont="1" applyFill="1" applyBorder="1" applyAlignment="1" applyProtection="1">
      <alignment horizontal="right" vertical="center"/>
      <protection/>
    </xf>
    <xf numFmtId="3" fontId="7" fillId="34" borderId="13" xfId="0" applyNumberFormat="1" applyFont="1" applyFill="1" applyBorder="1" applyAlignment="1" applyProtection="1">
      <alignment horizontal="right" vertical="center"/>
      <protection/>
    </xf>
    <xf numFmtId="4" fontId="6" fillId="34" borderId="13" xfId="0" applyNumberFormat="1" applyFont="1" applyFill="1" applyBorder="1" applyAlignment="1" applyProtection="1">
      <alignment horizontal="right" vertical="center"/>
      <protection/>
    </xf>
    <xf numFmtId="3" fontId="6" fillId="34" borderId="13" xfId="0" applyNumberFormat="1" applyFont="1" applyFill="1" applyBorder="1" applyAlignment="1" applyProtection="1">
      <alignment horizontal="right" vertical="center"/>
      <protection/>
    </xf>
    <xf numFmtId="0" fontId="6" fillId="34" borderId="13" xfId="0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/>
      <protection/>
    </xf>
    <xf numFmtId="0" fontId="68" fillId="34" borderId="0" xfId="0" applyFont="1" applyFill="1" applyAlignment="1">
      <alignment horizontal="center" vertical="center"/>
    </xf>
    <xf numFmtId="0" fontId="69" fillId="34" borderId="0" xfId="0" applyNumberFormat="1" applyFont="1" applyFill="1" applyAlignment="1">
      <alignment horizontal="center" vertical="center"/>
    </xf>
    <xf numFmtId="0" fontId="70" fillId="34" borderId="0" xfId="0" applyFont="1" applyFill="1" applyBorder="1" applyAlignment="1" applyProtection="1">
      <alignment horizontal="center" vertical="center"/>
      <protection locked="0"/>
    </xf>
    <xf numFmtId="0" fontId="67" fillId="35" borderId="11" xfId="0" applyFont="1" applyFill="1" applyBorder="1" applyAlignment="1" applyProtection="1">
      <alignment horizontal="center"/>
      <protection locked="0"/>
    </xf>
    <xf numFmtId="4" fontId="71" fillId="34" borderId="0" xfId="0" applyNumberFormat="1" applyFont="1" applyFill="1" applyBorder="1" applyAlignment="1" applyProtection="1">
      <alignment horizontal="center" vertical="center"/>
      <protection/>
    </xf>
    <xf numFmtId="0" fontId="72" fillId="0" borderId="13" xfId="0" applyFont="1" applyFill="1" applyBorder="1" applyAlignment="1">
      <alignment horizontal="center" vertical="center"/>
    </xf>
    <xf numFmtId="4" fontId="71" fillId="34" borderId="13" xfId="0" applyNumberFormat="1" applyFont="1" applyFill="1" applyBorder="1" applyAlignment="1" applyProtection="1">
      <alignment horizontal="center" vertical="center"/>
      <protection/>
    </xf>
    <xf numFmtId="0" fontId="73" fillId="35" borderId="12" xfId="0" applyNumberFormat="1" applyFont="1" applyFill="1" applyBorder="1" applyAlignment="1" applyProtection="1">
      <alignment horizontal="center" vertical="center" textRotation="90"/>
      <protection locked="0"/>
    </xf>
    <xf numFmtId="3" fontId="14" fillId="34" borderId="0" xfId="0" applyNumberFormat="1" applyFont="1" applyFill="1" applyBorder="1" applyAlignment="1" applyProtection="1">
      <alignment horizontal="left" vertical="center"/>
      <protection/>
    </xf>
    <xf numFmtId="4" fontId="22" fillId="0" borderId="13" xfId="44" applyNumberFormat="1" applyFont="1" applyFill="1" applyBorder="1" applyAlignment="1" applyProtection="1">
      <alignment vertical="center"/>
      <protection locked="0"/>
    </xf>
    <xf numFmtId="3" fontId="22" fillId="0" borderId="13" xfId="46" applyNumberFormat="1" applyFont="1" applyFill="1" applyBorder="1" applyAlignment="1" applyProtection="1">
      <alignment vertical="center"/>
      <protection locked="0"/>
    </xf>
    <xf numFmtId="3" fontId="22" fillId="0" borderId="13" xfId="44" applyNumberFormat="1" applyFont="1" applyFill="1" applyBorder="1" applyAlignment="1" applyProtection="1">
      <alignment vertical="center"/>
      <protection locked="0"/>
    </xf>
    <xf numFmtId="0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>
      <alignment vertical="center"/>
    </xf>
    <xf numFmtId="0" fontId="74" fillId="34" borderId="14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2" fontId="16" fillId="34" borderId="0" xfId="6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74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12" fillId="34" borderId="0" xfId="0" applyFont="1" applyFill="1" applyAlignment="1" applyProtection="1">
      <alignment wrapText="1"/>
      <protection locked="0"/>
    </xf>
    <xf numFmtId="0" fontId="13" fillId="34" borderId="0" xfId="0" applyFont="1" applyFill="1" applyAlignment="1">
      <alignment wrapText="1"/>
    </xf>
    <xf numFmtId="0" fontId="13" fillId="34" borderId="14" xfId="0" applyFont="1" applyFill="1" applyBorder="1" applyAlignment="1">
      <alignment wrapText="1"/>
    </xf>
    <xf numFmtId="0" fontId="9" fillId="35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</cellXfs>
  <cellStyles count="129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3" xfId="47"/>
    <cellStyle name="Binlik Ayracı 2 3 2" xfId="48"/>
    <cellStyle name="Binlik Ayracı 2 4" xfId="49"/>
    <cellStyle name="Binlik Ayracı 3" xfId="50"/>
    <cellStyle name="Binlik Ayracı 4" xfId="51"/>
    <cellStyle name="Binlik Ayracı 4 2" xfId="52"/>
    <cellStyle name="Binlik Ayracı 5" xfId="53"/>
    <cellStyle name="Binlik Ayracı 6" xfId="54"/>
    <cellStyle name="Binlik Ayracı 6 2" xfId="55"/>
    <cellStyle name="Binlik Ayracı 7" xfId="56"/>
    <cellStyle name="Binlik Ayracı 7 2" xfId="57"/>
    <cellStyle name="Comma 2" xfId="58"/>
    <cellStyle name="Comma 2 2" xfId="59"/>
    <cellStyle name="Comma 2 3" xfId="60"/>
    <cellStyle name="Comma 2 3 2" xfId="61"/>
    <cellStyle name="Comma 4" xfId="62"/>
    <cellStyle name="Çıkış" xfId="63"/>
    <cellStyle name="Giriş" xfId="64"/>
    <cellStyle name="Hesaplama" xfId="65"/>
    <cellStyle name="İşaretli Hücre" xfId="66"/>
    <cellStyle name="İyi" xfId="67"/>
    <cellStyle name="Followed Hyperlink" xfId="68"/>
    <cellStyle name="Hyperlink" xfId="69"/>
    <cellStyle name="Köprü 2" xfId="70"/>
    <cellStyle name="Kötü" xfId="71"/>
    <cellStyle name="Normal 10" xfId="72"/>
    <cellStyle name="Normal 11" xfId="73"/>
    <cellStyle name="Normal 11 2" xfId="74"/>
    <cellStyle name="Normal 12" xfId="75"/>
    <cellStyle name="Normal 12 2" xfId="76"/>
    <cellStyle name="Normal 2" xfId="77"/>
    <cellStyle name="Normal 2 10 10" xfId="78"/>
    <cellStyle name="Normal 2 10 10 2" xfId="79"/>
    <cellStyle name="Normal 2 2" xfId="80"/>
    <cellStyle name="Normal 2 2 2" xfId="81"/>
    <cellStyle name="Normal 2 2 2 2" xfId="82"/>
    <cellStyle name="Normal 2 2 3" xfId="83"/>
    <cellStyle name="Normal 2 2 4" xfId="84"/>
    <cellStyle name="Normal 2 2 5" xfId="85"/>
    <cellStyle name="Normal 2 2 5 2" xfId="86"/>
    <cellStyle name="Normal 2 3" xfId="87"/>
    <cellStyle name="Normal 2 4" xfId="88"/>
    <cellStyle name="Normal 2 5" xfId="89"/>
    <cellStyle name="Normal 2 5 2" xfId="90"/>
    <cellStyle name="Normal 3" xfId="91"/>
    <cellStyle name="Normal 3 2" xfId="92"/>
    <cellStyle name="Normal 4" xfId="93"/>
    <cellStyle name="Normal 4 2" xfId="94"/>
    <cellStyle name="Normal 5" xfId="95"/>
    <cellStyle name="Normal 5 2" xfId="96"/>
    <cellStyle name="Normal 5 2 2" xfId="97"/>
    <cellStyle name="Normal 5 3" xfId="98"/>
    <cellStyle name="Normal 5 4" xfId="99"/>
    <cellStyle name="Normal 5 5" xfId="100"/>
    <cellStyle name="Normal 6" xfId="101"/>
    <cellStyle name="Normal 6 2" xfId="102"/>
    <cellStyle name="Normal 6 3" xfId="103"/>
    <cellStyle name="Normal 6 4" xfId="104"/>
    <cellStyle name="Normal 7" xfId="105"/>
    <cellStyle name="Normal 7 2" xfId="106"/>
    <cellStyle name="Normal 8" xfId="107"/>
    <cellStyle name="Normal 9" xfId="108"/>
    <cellStyle name="Not" xfId="109"/>
    <cellStyle name="Nötr" xfId="110"/>
    <cellStyle name="Onaylı" xfId="111"/>
    <cellStyle name="Currency" xfId="112"/>
    <cellStyle name="Currency [0]" xfId="113"/>
    <cellStyle name="ParaBirimi 2" xfId="114"/>
    <cellStyle name="ParaBirimi 3" xfId="115"/>
    <cellStyle name="Toplam" xfId="116"/>
    <cellStyle name="Uyarı Metni" xfId="117"/>
    <cellStyle name="Virgül 10" xfId="118"/>
    <cellStyle name="Virgül 2" xfId="119"/>
    <cellStyle name="Virgül 2 2" xfId="120"/>
    <cellStyle name="Virgül 3" xfId="121"/>
    <cellStyle name="Virgül 3 2" xfId="122"/>
    <cellStyle name="Virgül 4" xfId="123"/>
    <cellStyle name="Vurgu1" xfId="124"/>
    <cellStyle name="Vurgu2" xfId="125"/>
    <cellStyle name="Vurgu3" xfId="126"/>
    <cellStyle name="Vurgu4" xfId="127"/>
    <cellStyle name="Vurgu5" xfId="128"/>
    <cellStyle name="Vurgu6" xfId="129"/>
    <cellStyle name="Percent" xfId="130"/>
    <cellStyle name="Yüzde 2" xfId="131"/>
    <cellStyle name="Yüzde 2 2" xfId="132"/>
    <cellStyle name="Yüzde 2 3" xfId="133"/>
    <cellStyle name="Yüzde 2 4" xfId="134"/>
    <cellStyle name="Yüzde 2 4 2" xfId="135"/>
    <cellStyle name="Yüzde 3" xfId="136"/>
    <cellStyle name="Yüzde 4" xfId="137"/>
    <cellStyle name="Yüzde 5" xfId="138"/>
    <cellStyle name="Yüzde 6" xfId="139"/>
    <cellStyle name="Yüzde 6 2" xfId="140"/>
    <cellStyle name="Yüzde 7" xfId="141"/>
    <cellStyle name="Yüzde 7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4.57421875" defaultRowHeight="12.75"/>
  <cols>
    <col min="1" max="1" width="2.7109375" style="4" bestFit="1" customWidth="1"/>
    <col min="2" max="2" width="3.28125" style="33" bestFit="1" customWidth="1"/>
    <col min="3" max="3" width="26.7109375" style="5" bestFit="1" customWidth="1"/>
    <col min="4" max="4" width="4.00390625" style="34" bestFit="1" customWidth="1"/>
    <col min="5" max="5" width="23.28125" style="24" bestFit="1" customWidth="1"/>
    <col min="6" max="6" width="5.8515625" style="6" bestFit="1" customWidth="1"/>
    <col min="7" max="7" width="13.57421875" style="7" bestFit="1" customWidth="1"/>
    <col min="8" max="9" width="3.140625" style="8" bestFit="1" customWidth="1"/>
    <col min="10" max="10" width="3.140625" style="96" bestFit="1" customWidth="1"/>
    <col min="11" max="11" width="2.57421875" style="9" bestFit="1" customWidth="1"/>
    <col min="12" max="12" width="8.28125" style="27" bestFit="1" customWidth="1"/>
    <col min="13" max="13" width="5.57421875" style="32" bestFit="1" customWidth="1"/>
    <col min="14" max="14" width="4.28125" style="30" bestFit="1" customWidth="1"/>
    <col min="15" max="15" width="4.28125" style="36" bestFit="1" customWidth="1"/>
    <col min="16" max="16" width="8.28125" style="36" bestFit="1" customWidth="1"/>
    <col min="17" max="17" width="5.57421875" style="36" bestFit="1" customWidth="1"/>
    <col min="18" max="19" width="4.7109375" style="30" bestFit="1" customWidth="1"/>
    <col min="20" max="20" width="9.00390625" style="27" bestFit="1" customWidth="1"/>
    <col min="21" max="21" width="6.57421875" style="28" bestFit="1" customWidth="1"/>
    <col min="22" max="22" width="4.28125" style="37" bestFit="1" customWidth="1"/>
    <col min="23" max="23" width="4.57421875" style="5" customWidth="1"/>
    <col min="24" max="16384" width="4.57421875" style="5" customWidth="1"/>
  </cols>
  <sheetData>
    <row r="1" spans="1:22" s="1" customFormat="1" ht="12.75">
      <c r="A1" s="10" t="s">
        <v>0</v>
      </c>
      <c r="B1" s="107" t="s">
        <v>1</v>
      </c>
      <c r="C1" s="107"/>
      <c r="D1" s="104"/>
      <c r="E1" s="41"/>
      <c r="F1" s="42"/>
      <c r="G1" s="41"/>
      <c r="H1" s="11"/>
      <c r="I1" s="11"/>
      <c r="J1" s="92"/>
      <c r="K1" s="11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s="1" customFormat="1" ht="12.75">
      <c r="A2" s="10"/>
      <c r="B2" s="108" t="s">
        <v>2</v>
      </c>
      <c r="C2" s="109"/>
      <c r="D2" s="105"/>
      <c r="E2" s="12"/>
      <c r="F2" s="13"/>
      <c r="G2" s="12"/>
      <c r="H2" s="45"/>
      <c r="I2" s="45"/>
      <c r="J2" s="93"/>
      <c r="K2" s="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s="1" customFormat="1" ht="11.25">
      <c r="A3" s="10"/>
      <c r="B3" s="110" t="s">
        <v>146</v>
      </c>
      <c r="C3" s="110"/>
      <c r="D3" s="106"/>
      <c r="E3" s="43"/>
      <c r="F3" s="44"/>
      <c r="G3" s="43"/>
      <c r="H3" s="15"/>
      <c r="I3" s="15"/>
      <c r="J3" s="94"/>
      <c r="K3" s="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1:22" s="2" customFormat="1" ht="11.25" customHeight="1">
      <c r="A4" s="90"/>
      <c r="B4" s="38"/>
      <c r="C4" s="16"/>
      <c r="D4" s="39"/>
      <c r="E4" s="16"/>
      <c r="F4" s="17"/>
      <c r="G4" s="18"/>
      <c r="H4" s="18"/>
      <c r="I4" s="18"/>
      <c r="J4" s="95"/>
      <c r="K4" s="18"/>
      <c r="L4" s="116" t="s">
        <v>4</v>
      </c>
      <c r="M4" s="117"/>
      <c r="N4" s="111" t="s">
        <v>4</v>
      </c>
      <c r="O4" s="112"/>
      <c r="P4" s="111" t="s">
        <v>5</v>
      </c>
      <c r="Q4" s="112"/>
      <c r="R4" s="111" t="s">
        <v>3</v>
      </c>
      <c r="S4" s="112"/>
      <c r="T4" s="116" t="s">
        <v>6</v>
      </c>
      <c r="U4" s="116"/>
      <c r="V4" s="116"/>
    </row>
    <row r="5" spans="1:22" s="3" customFormat="1" ht="45.75" customHeight="1">
      <c r="A5" s="91"/>
      <c r="B5" s="40"/>
      <c r="C5" s="19" t="s">
        <v>7</v>
      </c>
      <c r="D5" s="20" t="s">
        <v>8</v>
      </c>
      <c r="E5" s="19" t="s">
        <v>9</v>
      </c>
      <c r="F5" s="21" t="s">
        <v>10</v>
      </c>
      <c r="G5" s="22" t="s">
        <v>11</v>
      </c>
      <c r="H5" s="23" t="s">
        <v>62</v>
      </c>
      <c r="I5" s="23" t="s">
        <v>12</v>
      </c>
      <c r="J5" s="99" t="s">
        <v>13</v>
      </c>
      <c r="K5" s="23" t="s">
        <v>14</v>
      </c>
      <c r="L5" s="25" t="s">
        <v>15</v>
      </c>
      <c r="M5" s="26" t="s">
        <v>21</v>
      </c>
      <c r="N5" s="46" t="s">
        <v>17</v>
      </c>
      <c r="O5" s="46" t="s">
        <v>18</v>
      </c>
      <c r="P5" s="25" t="s">
        <v>15</v>
      </c>
      <c r="Q5" s="26" t="s">
        <v>19</v>
      </c>
      <c r="R5" s="46" t="s">
        <v>20</v>
      </c>
      <c r="S5" s="46" t="s">
        <v>22</v>
      </c>
      <c r="T5" s="25" t="s">
        <v>15</v>
      </c>
      <c r="U5" s="26" t="s">
        <v>16</v>
      </c>
      <c r="V5" s="46" t="s">
        <v>18</v>
      </c>
    </row>
    <row r="6" ht="11.25">
      <c r="D6" s="35"/>
    </row>
    <row r="7" spans="1:22" s="29" customFormat="1" ht="11.25">
      <c r="A7" s="31">
        <v>1</v>
      </c>
      <c r="B7" s="65" t="s">
        <v>23</v>
      </c>
      <c r="C7" s="48" t="s">
        <v>137</v>
      </c>
      <c r="D7" s="49" t="s">
        <v>34</v>
      </c>
      <c r="E7" s="50" t="s">
        <v>137</v>
      </c>
      <c r="F7" s="51">
        <v>43133</v>
      </c>
      <c r="G7" s="52" t="s">
        <v>67</v>
      </c>
      <c r="H7" s="53">
        <v>271</v>
      </c>
      <c r="I7" s="53">
        <v>271</v>
      </c>
      <c r="J7" s="97">
        <v>271</v>
      </c>
      <c r="K7" s="54">
        <v>1</v>
      </c>
      <c r="L7" s="57">
        <v>4130771.25</v>
      </c>
      <c r="M7" s="58">
        <v>311319</v>
      </c>
      <c r="N7" s="55">
        <f>M7/J7</f>
        <v>1148.7785977859778</v>
      </c>
      <c r="O7" s="56">
        <f aca="true" t="shared" si="0" ref="O7:O69">L7/M7</f>
        <v>13.268612741271815</v>
      </c>
      <c r="P7" s="101"/>
      <c r="Q7" s="103"/>
      <c r="R7" s="61"/>
      <c r="S7" s="61"/>
      <c r="T7" s="62">
        <v>4130771.25</v>
      </c>
      <c r="U7" s="63">
        <v>311319</v>
      </c>
      <c r="V7" s="64">
        <f aca="true" t="shared" si="1" ref="V7:V69">T7/U7</f>
        <v>13.268612741271815</v>
      </c>
    </row>
    <row r="8" spans="1:22" s="29" customFormat="1" ht="11.25">
      <c r="A8" s="31">
        <v>2</v>
      </c>
      <c r="B8" s="47"/>
      <c r="C8" s="48" t="s">
        <v>113</v>
      </c>
      <c r="D8" s="49" t="s">
        <v>29</v>
      </c>
      <c r="E8" s="50" t="s">
        <v>113</v>
      </c>
      <c r="F8" s="51">
        <v>43112</v>
      </c>
      <c r="G8" s="52" t="s">
        <v>67</v>
      </c>
      <c r="H8" s="53">
        <v>375</v>
      </c>
      <c r="I8" s="53">
        <v>371</v>
      </c>
      <c r="J8" s="97">
        <v>380</v>
      </c>
      <c r="K8" s="54">
        <v>4</v>
      </c>
      <c r="L8" s="57">
        <v>2772589.02</v>
      </c>
      <c r="M8" s="58">
        <v>231259</v>
      </c>
      <c r="N8" s="55">
        <f>M8/J8</f>
        <v>608.5763157894737</v>
      </c>
      <c r="O8" s="56">
        <f t="shared" si="0"/>
        <v>11.98910753743638</v>
      </c>
      <c r="P8" s="101">
        <v>5168127.98</v>
      </c>
      <c r="Q8" s="103">
        <v>446326</v>
      </c>
      <c r="R8" s="61">
        <f aca="true" t="shared" si="2" ref="R8:S15">IF(P8&lt;&gt;0,-(P8-L8)/P8,"")</f>
        <v>-0.4635216018779783</v>
      </c>
      <c r="S8" s="61">
        <f t="shared" si="2"/>
        <v>-0.48186079233564705</v>
      </c>
      <c r="T8" s="62">
        <v>22251269.67</v>
      </c>
      <c r="U8" s="63">
        <v>1887195</v>
      </c>
      <c r="V8" s="64">
        <f t="shared" si="1"/>
        <v>11.790657388346197</v>
      </c>
    </row>
    <row r="9" spans="1:22" s="29" customFormat="1" ht="11.25">
      <c r="A9" s="31">
        <v>3</v>
      </c>
      <c r="B9" s="74"/>
      <c r="C9" s="66" t="s">
        <v>134</v>
      </c>
      <c r="D9" s="67" t="s">
        <v>47</v>
      </c>
      <c r="E9" s="68" t="s">
        <v>133</v>
      </c>
      <c r="F9" s="69">
        <v>43126</v>
      </c>
      <c r="G9" s="52" t="s">
        <v>35</v>
      </c>
      <c r="H9" s="70">
        <v>289</v>
      </c>
      <c r="I9" s="70">
        <v>289</v>
      </c>
      <c r="J9" s="97">
        <v>309</v>
      </c>
      <c r="K9" s="54">
        <v>2</v>
      </c>
      <c r="L9" s="57">
        <v>3186206</v>
      </c>
      <c r="M9" s="58">
        <v>230327</v>
      </c>
      <c r="N9" s="55">
        <f>M9/J9</f>
        <v>745.3948220064725</v>
      </c>
      <c r="O9" s="56">
        <f t="shared" si="0"/>
        <v>13.83340207617865</v>
      </c>
      <c r="P9" s="101">
        <v>6203191.19</v>
      </c>
      <c r="Q9" s="103">
        <v>454026</v>
      </c>
      <c r="R9" s="61">
        <f t="shared" si="2"/>
        <v>-0.4863601810087044</v>
      </c>
      <c r="S9" s="61">
        <f t="shared" si="2"/>
        <v>-0.4927008585411408</v>
      </c>
      <c r="T9" s="71">
        <v>9395068</v>
      </c>
      <c r="U9" s="72">
        <v>684340</v>
      </c>
      <c r="V9" s="64">
        <f t="shared" si="1"/>
        <v>13.72865534675746</v>
      </c>
    </row>
    <row r="10" spans="1:22" s="29" customFormat="1" ht="11.25">
      <c r="A10" s="31">
        <v>4</v>
      </c>
      <c r="B10" s="47"/>
      <c r="C10" s="48" t="s">
        <v>109</v>
      </c>
      <c r="D10" s="49" t="s">
        <v>31</v>
      </c>
      <c r="E10" s="50" t="s">
        <v>109</v>
      </c>
      <c r="F10" s="51">
        <v>43105</v>
      </c>
      <c r="G10" s="52" t="s">
        <v>67</v>
      </c>
      <c r="H10" s="53">
        <v>403</v>
      </c>
      <c r="I10" s="53">
        <v>386</v>
      </c>
      <c r="J10" s="97">
        <v>406</v>
      </c>
      <c r="K10" s="54">
        <v>5</v>
      </c>
      <c r="L10" s="57">
        <v>2726362.19</v>
      </c>
      <c r="M10" s="58">
        <v>216026</v>
      </c>
      <c r="N10" s="55">
        <f>M10/J10</f>
        <v>532.0837438423646</v>
      </c>
      <c r="O10" s="56">
        <f t="shared" si="0"/>
        <v>12.620528038291686</v>
      </c>
      <c r="P10" s="101">
        <v>5492930.69</v>
      </c>
      <c r="Q10" s="103">
        <v>451804</v>
      </c>
      <c r="R10" s="61">
        <f t="shared" si="2"/>
        <v>-0.5036598231680947</v>
      </c>
      <c r="S10" s="61">
        <f t="shared" si="2"/>
        <v>-0.5218590362192456</v>
      </c>
      <c r="T10" s="62">
        <v>60873788.24</v>
      </c>
      <c r="U10" s="63">
        <v>4777956</v>
      </c>
      <c r="V10" s="64">
        <f t="shared" si="1"/>
        <v>12.740550193429995</v>
      </c>
    </row>
    <row r="11" spans="1:22" s="29" customFormat="1" ht="11.25">
      <c r="A11" s="31">
        <v>5</v>
      </c>
      <c r="B11" s="74"/>
      <c r="C11" s="66" t="s">
        <v>126</v>
      </c>
      <c r="D11" s="67" t="s">
        <v>28</v>
      </c>
      <c r="E11" s="68" t="s">
        <v>126</v>
      </c>
      <c r="F11" s="69">
        <v>43119</v>
      </c>
      <c r="G11" s="52" t="s">
        <v>35</v>
      </c>
      <c r="H11" s="70">
        <v>326</v>
      </c>
      <c r="I11" s="70">
        <v>309</v>
      </c>
      <c r="J11" s="97">
        <v>309</v>
      </c>
      <c r="K11" s="54">
        <v>3</v>
      </c>
      <c r="L11" s="57">
        <v>1937396</v>
      </c>
      <c r="M11" s="58">
        <v>158495</v>
      </c>
      <c r="N11" s="55">
        <f>M11/J11</f>
        <v>512.9288025889967</v>
      </c>
      <c r="O11" s="56">
        <f t="shared" si="0"/>
        <v>12.22370421779867</v>
      </c>
      <c r="P11" s="101">
        <v>5203490.77</v>
      </c>
      <c r="Q11" s="103">
        <v>447390</v>
      </c>
      <c r="R11" s="61">
        <f t="shared" si="2"/>
        <v>-0.627673789454997</v>
      </c>
      <c r="S11" s="61">
        <f t="shared" si="2"/>
        <v>-0.6457341469411475</v>
      </c>
      <c r="T11" s="71">
        <v>16701902</v>
      </c>
      <c r="U11" s="72">
        <v>1404258</v>
      </c>
      <c r="V11" s="64">
        <f t="shared" si="1"/>
        <v>11.89375599070826</v>
      </c>
    </row>
    <row r="12" spans="1:22" s="29" customFormat="1" ht="11.25">
      <c r="A12" s="31">
        <v>6</v>
      </c>
      <c r="B12" s="47"/>
      <c r="C12" s="66" t="s">
        <v>135</v>
      </c>
      <c r="D12" s="67" t="s">
        <v>47</v>
      </c>
      <c r="E12" s="68" t="s">
        <v>135</v>
      </c>
      <c r="F12" s="69">
        <v>43126</v>
      </c>
      <c r="G12" s="52" t="s">
        <v>27</v>
      </c>
      <c r="H12" s="70">
        <v>278</v>
      </c>
      <c r="I12" s="70">
        <v>279</v>
      </c>
      <c r="J12" s="97">
        <v>279</v>
      </c>
      <c r="K12" s="54">
        <v>2</v>
      </c>
      <c r="L12" s="57">
        <v>2034942</v>
      </c>
      <c r="M12" s="58">
        <v>157947</v>
      </c>
      <c r="N12" s="55">
        <f>M12/J12</f>
        <v>566.1182795698925</v>
      </c>
      <c r="O12" s="56">
        <f t="shared" si="0"/>
        <v>12.88370149480522</v>
      </c>
      <c r="P12" s="101">
        <v>2797464</v>
      </c>
      <c r="Q12" s="103">
        <v>226215</v>
      </c>
      <c r="R12" s="61">
        <f t="shared" si="2"/>
        <v>-0.2725761618380076</v>
      </c>
      <c r="S12" s="61">
        <f t="shared" si="2"/>
        <v>-0.3017837013460646</v>
      </c>
      <c r="T12" s="71">
        <v>4832406</v>
      </c>
      <c r="U12" s="72">
        <v>384162</v>
      </c>
      <c r="V12" s="64">
        <f t="shared" si="1"/>
        <v>12.579083824011745</v>
      </c>
    </row>
    <row r="13" spans="1:22" s="29" customFormat="1" ht="11.25">
      <c r="A13" s="31">
        <v>7</v>
      </c>
      <c r="B13" s="47"/>
      <c r="C13" s="48" t="s">
        <v>90</v>
      </c>
      <c r="D13" s="49" t="s">
        <v>31</v>
      </c>
      <c r="E13" s="50" t="s">
        <v>90</v>
      </c>
      <c r="F13" s="51">
        <v>43070</v>
      </c>
      <c r="G13" s="52" t="s">
        <v>67</v>
      </c>
      <c r="H13" s="53">
        <v>379</v>
      </c>
      <c r="I13" s="53">
        <v>173</v>
      </c>
      <c r="J13" s="97">
        <v>173</v>
      </c>
      <c r="K13" s="54">
        <v>10</v>
      </c>
      <c r="L13" s="57">
        <v>1375331.36</v>
      </c>
      <c r="M13" s="58">
        <v>145548</v>
      </c>
      <c r="N13" s="55">
        <f>M13/J13</f>
        <v>841.3179190751445</v>
      </c>
      <c r="O13" s="56">
        <f t="shared" si="0"/>
        <v>9.449331904251519</v>
      </c>
      <c r="P13" s="101">
        <v>2322824.89</v>
      </c>
      <c r="Q13" s="103">
        <v>243663</v>
      </c>
      <c r="R13" s="61">
        <f t="shared" si="2"/>
        <v>-0.4079057074336757</v>
      </c>
      <c r="S13" s="61">
        <f t="shared" si="2"/>
        <v>-0.4026667979955923</v>
      </c>
      <c r="T13" s="62">
        <v>62286657.5</v>
      </c>
      <c r="U13" s="63">
        <v>5033524</v>
      </c>
      <c r="V13" s="64">
        <f t="shared" si="1"/>
        <v>12.374363865156896</v>
      </c>
    </row>
    <row r="14" spans="1:22" s="29" customFormat="1" ht="11.25">
      <c r="A14" s="31">
        <v>8</v>
      </c>
      <c r="B14" s="47"/>
      <c r="C14" s="66" t="s">
        <v>127</v>
      </c>
      <c r="D14" s="67" t="s">
        <v>28</v>
      </c>
      <c r="E14" s="68" t="s">
        <v>127</v>
      </c>
      <c r="F14" s="69">
        <v>43119</v>
      </c>
      <c r="G14" s="52" t="s">
        <v>27</v>
      </c>
      <c r="H14" s="70">
        <v>329</v>
      </c>
      <c r="I14" s="70">
        <v>312</v>
      </c>
      <c r="J14" s="97">
        <v>312</v>
      </c>
      <c r="K14" s="54">
        <v>3</v>
      </c>
      <c r="L14" s="57">
        <v>1815704</v>
      </c>
      <c r="M14" s="58">
        <v>139026</v>
      </c>
      <c r="N14" s="55">
        <f>M14/J14</f>
        <v>445.59615384615387</v>
      </c>
      <c r="O14" s="56">
        <f t="shared" si="0"/>
        <v>13.060175794455713</v>
      </c>
      <c r="P14" s="101">
        <v>4409885</v>
      </c>
      <c r="Q14" s="103">
        <v>355767</v>
      </c>
      <c r="R14" s="61">
        <f t="shared" si="2"/>
        <v>-0.5882650001077125</v>
      </c>
      <c r="S14" s="61">
        <f t="shared" si="2"/>
        <v>-0.6092217659310729</v>
      </c>
      <c r="T14" s="71">
        <v>11623575</v>
      </c>
      <c r="U14" s="72">
        <v>914809</v>
      </c>
      <c r="V14" s="64">
        <f t="shared" si="1"/>
        <v>12.706012949151134</v>
      </c>
    </row>
    <row r="15" spans="1:22" s="29" customFormat="1" ht="11.25">
      <c r="A15" s="31">
        <v>9</v>
      </c>
      <c r="B15" s="47"/>
      <c r="C15" s="48" t="s">
        <v>128</v>
      </c>
      <c r="D15" s="49" t="s">
        <v>29</v>
      </c>
      <c r="E15" s="50" t="s">
        <v>129</v>
      </c>
      <c r="F15" s="51">
        <v>43126</v>
      </c>
      <c r="G15" s="52" t="s">
        <v>36</v>
      </c>
      <c r="H15" s="53">
        <v>141</v>
      </c>
      <c r="I15" s="53">
        <v>145</v>
      </c>
      <c r="J15" s="97">
        <v>145</v>
      </c>
      <c r="K15" s="54">
        <v>2</v>
      </c>
      <c r="L15" s="57">
        <v>414878.78</v>
      </c>
      <c r="M15" s="58">
        <v>31029</v>
      </c>
      <c r="N15" s="55">
        <f>M15/J15</f>
        <v>213.99310344827586</v>
      </c>
      <c r="O15" s="56">
        <f t="shared" si="0"/>
        <v>13.370678397628026</v>
      </c>
      <c r="P15" s="101">
        <v>972660.42</v>
      </c>
      <c r="Q15" s="103">
        <v>76699</v>
      </c>
      <c r="R15" s="61">
        <f t="shared" si="2"/>
        <v>-0.5734597898000209</v>
      </c>
      <c r="S15" s="61">
        <f t="shared" si="2"/>
        <v>-0.5954445299156442</v>
      </c>
      <c r="T15" s="75">
        <v>1387539.2000000002</v>
      </c>
      <c r="U15" s="76">
        <v>107728</v>
      </c>
      <c r="V15" s="64">
        <f t="shared" si="1"/>
        <v>12.880023763552654</v>
      </c>
    </row>
    <row r="16" spans="1:22" s="29" customFormat="1" ht="11.25">
      <c r="A16" s="31">
        <v>10</v>
      </c>
      <c r="B16" s="65" t="s">
        <v>23</v>
      </c>
      <c r="C16" s="66" t="s">
        <v>143</v>
      </c>
      <c r="D16" s="67" t="s">
        <v>24</v>
      </c>
      <c r="E16" s="68" t="s">
        <v>144</v>
      </c>
      <c r="F16" s="69">
        <v>43133</v>
      </c>
      <c r="G16" s="52" t="s">
        <v>35</v>
      </c>
      <c r="H16" s="70">
        <v>87</v>
      </c>
      <c r="I16" s="70">
        <v>87</v>
      </c>
      <c r="J16" s="97">
        <v>87</v>
      </c>
      <c r="K16" s="54">
        <v>1</v>
      </c>
      <c r="L16" s="57">
        <v>355670.5</v>
      </c>
      <c r="M16" s="58">
        <v>23107</v>
      </c>
      <c r="N16" s="55">
        <f>M16/J16</f>
        <v>265.5977011494253</v>
      </c>
      <c r="O16" s="56">
        <f t="shared" si="0"/>
        <v>15.392327000476046</v>
      </c>
      <c r="P16" s="101"/>
      <c r="Q16" s="103"/>
      <c r="R16" s="61"/>
      <c r="S16" s="61"/>
      <c r="T16" s="71">
        <v>384639</v>
      </c>
      <c r="U16" s="72">
        <v>25484</v>
      </c>
      <c r="V16" s="64">
        <f t="shared" si="1"/>
        <v>15.093352691885105</v>
      </c>
    </row>
    <row r="17" spans="1:22" s="29" customFormat="1" ht="11.25">
      <c r="A17" s="31">
        <v>11</v>
      </c>
      <c r="B17" s="65" t="s">
        <v>23</v>
      </c>
      <c r="C17" s="48" t="s">
        <v>136</v>
      </c>
      <c r="D17" s="49" t="s">
        <v>24</v>
      </c>
      <c r="E17" s="50" t="s">
        <v>51</v>
      </c>
      <c r="F17" s="51">
        <v>43133</v>
      </c>
      <c r="G17" s="52" t="s">
        <v>36</v>
      </c>
      <c r="H17" s="53">
        <v>7</v>
      </c>
      <c r="I17" s="53">
        <v>61</v>
      </c>
      <c r="J17" s="97">
        <v>61</v>
      </c>
      <c r="K17" s="54">
        <v>1</v>
      </c>
      <c r="L17" s="57">
        <v>255253.93</v>
      </c>
      <c r="M17" s="73">
        <v>17559</v>
      </c>
      <c r="N17" s="55">
        <f>M17/J17</f>
        <v>287.8524590163934</v>
      </c>
      <c r="O17" s="56">
        <f t="shared" si="0"/>
        <v>14.536928640583175</v>
      </c>
      <c r="P17" s="101">
        <v>8592</v>
      </c>
      <c r="Q17" s="102">
        <v>630</v>
      </c>
      <c r="R17" s="61">
        <f>IF(P17&lt;&gt;0,-(P17-L17)/P17,"")</f>
        <v>28.70832518621974</v>
      </c>
      <c r="S17" s="61">
        <f>IF(Q17&lt;&gt;0,-(Q17-M17)/Q17,"")</f>
        <v>26.87142857142857</v>
      </c>
      <c r="T17" s="71">
        <v>263845.93</v>
      </c>
      <c r="U17" s="72">
        <v>18189</v>
      </c>
      <c r="V17" s="64">
        <f t="shared" si="1"/>
        <v>14.505796360437627</v>
      </c>
    </row>
    <row r="18" spans="1:22" s="29" customFormat="1" ht="11.25">
      <c r="A18" s="31">
        <v>12</v>
      </c>
      <c r="B18" s="65" t="s">
        <v>23</v>
      </c>
      <c r="C18" s="66" t="s">
        <v>145</v>
      </c>
      <c r="D18" s="67" t="s">
        <v>30</v>
      </c>
      <c r="E18" s="68" t="s">
        <v>58</v>
      </c>
      <c r="F18" s="69">
        <v>43133</v>
      </c>
      <c r="G18" s="52" t="s">
        <v>27</v>
      </c>
      <c r="H18" s="70">
        <v>53</v>
      </c>
      <c r="I18" s="70">
        <v>53</v>
      </c>
      <c r="J18" s="97">
        <v>53</v>
      </c>
      <c r="K18" s="54">
        <v>1</v>
      </c>
      <c r="L18" s="57">
        <v>278778</v>
      </c>
      <c r="M18" s="58">
        <v>16992</v>
      </c>
      <c r="N18" s="55">
        <f>M18/J18</f>
        <v>320.60377358490564</v>
      </c>
      <c r="O18" s="56">
        <f t="shared" si="0"/>
        <v>16.406426553672315</v>
      </c>
      <c r="P18" s="101"/>
      <c r="Q18" s="103"/>
      <c r="R18" s="61"/>
      <c r="S18" s="61"/>
      <c r="T18" s="71">
        <v>278778</v>
      </c>
      <c r="U18" s="72">
        <v>16992</v>
      </c>
      <c r="V18" s="64">
        <f t="shared" si="1"/>
        <v>16.406426553672315</v>
      </c>
    </row>
    <row r="19" spans="1:22" s="29" customFormat="1" ht="11.25">
      <c r="A19" s="31">
        <v>13</v>
      </c>
      <c r="B19" s="74"/>
      <c r="C19" s="66" t="s">
        <v>116</v>
      </c>
      <c r="D19" s="67" t="s">
        <v>24</v>
      </c>
      <c r="E19" s="68" t="s">
        <v>117</v>
      </c>
      <c r="F19" s="69">
        <v>43232</v>
      </c>
      <c r="G19" s="52" t="s">
        <v>33</v>
      </c>
      <c r="H19" s="70">
        <v>176</v>
      </c>
      <c r="I19" s="70">
        <v>36</v>
      </c>
      <c r="J19" s="97">
        <v>36</v>
      </c>
      <c r="K19" s="54">
        <v>4</v>
      </c>
      <c r="L19" s="57">
        <v>107500</v>
      </c>
      <c r="M19" s="58">
        <v>8103</v>
      </c>
      <c r="N19" s="55">
        <f>M19/J19</f>
        <v>225.08333333333334</v>
      </c>
      <c r="O19" s="56">
        <f t="shared" si="0"/>
        <v>13.26669134888313</v>
      </c>
      <c r="P19" s="101">
        <v>467281</v>
      </c>
      <c r="Q19" s="103">
        <v>37744</v>
      </c>
      <c r="R19" s="61">
        <f aca="true" t="shared" si="3" ref="R19:S21">IF(P19&lt;&gt;0,-(P19-L19)/P19,"")</f>
        <v>-0.7699457071868961</v>
      </c>
      <c r="S19" s="61">
        <f t="shared" si="3"/>
        <v>-0.7853168715557439</v>
      </c>
      <c r="T19" s="71">
        <v>2864052</v>
      </c>
      <c r="U19" s="72">
        <v>233493</v>
      </c>
      <c r="V19" s="64">
        <f t="shared" si="1"/>
        <v>12.266115044134086</v>
      </c>
    </row>
    <row r="20" spans="1:22" s="29" customFormat="1" ht="11.25">
      <c r="A20" s="31">
        <v>14</v>
      </c>
      <c r="B20" s="47"/>
      <c r="C20" s="48" t="s">
        <v>102</v>
      </c>
      <c r="D20" s="49" t="s">
        <v>28</v>
      </c>
      <c r="E20" s="50" t="s">
        <v>102</v>
      </c>
      <c r="F20" s="51">
        <v>43098</v>
      </c>
      <c r="G20" s="52" t="s">
        <v>67</v>
      </c>
      <c r="H20" s="53">
        <v>27</v>
      </c>
      <c r="I20" s="53">
        <v>21</v>
      </c>
      <c r="J20" s="97">
        <v>21</v>
      </c>
      <c r="K20" s="54">
        <v>6</v>
      </c>
      <c r="L20" s="57">
        <v>107662.58</v>
      </c>
      <c r="M20" s="58">
        <v>7312</v>
      </c>
      <c r="N20" s="55">
        <f>M20/J20</f>
        <v>348.1904761904762</v>
      </c>
      <c r="O20" s="56">
        <f t="shared" si="0"/>
        <v>14.724094638949673</v>
      </c>
      <c r="P20" s="101">
        <v>157641.67</v>
      </c>
      <c r="Q20" s="103">
        <v>11112</v>
      </c>
      <c r="R20" s="61">
        <f t="shared" si="3"/>
        <v>-0.31704237845234706</v>
      </c>
      <c r="S20" s="61">
        <f t="shared" si="3"/>
        <v>-0.3419726421886249</v>
      </c>
      <c r="T20" s="62">
        <v>1282455.98</v>
      </c>
      <c r="U20" s="63">
        <v>89546</v>
      </c>
      <c r="V20" s="64">
        <f t="shared" si="1"/>
        <v>14.321756192348067</v>
      </c>
    </row>
    <row r="21" spans="1:22" s="29" customFormat="1" ht="11.25">
      <c r="A21" s="31">
        <v>15</v>
      </c>
      <c r="B21" s="47"/>
      <c r="C21" s="48" t="s">
        <v>118</v>
      </c>
      <c r="D21" s="49" t="s">
        <v>28</v>
      </c>
      <c r="E21" s="50" t="s">
        <v>118</v>
      </c>
      <c r="F21" s="51">
        <v>43112</v>
      </c>
      <c r="G21" s="52" t="s">
        <v>32</v>
      </c>
      <c r="H21" s="53">
        <v>52</v>
      </c>
      <c r="I21" s="53">
        <v>17</v>
      </c>
      <c r="J21" s="97">
        <v>17</v>
      </c>
      <c r="K21" s="54">
        <v>4</v>
      </c>
      <c r="L21" s="57">
        <v>111805.51</v>
      </c>
      <c r="M21" s="58">
        <v>5638</v>
      </c>
      <c r="N21" s="55">
        <f>M21/J21</f>
        <v>331.6470588235294</v>
      </c>
      <c r="O21" s="56">
        <f t="shared" si="0"/>
        <v>19.830704150407946</v>
      </c>
      <c r="P21" s="101">
        <v>256552.67</v>
      </c>
      <c r="Q21" s="103">
        <v>13914</v>
      </c>
      <c r="R21" s="61">
        <f t="shared" si="3"/>
        <v>-0.5642005596745496</v>
      </c>
      <c r="S21" s="61">
        <f t="shared" si="3"/>
        <v>-0.5947966077332183</v>
      </c>
      <c r="T21" s="59">
        <v>1117970.76</v>
      </c>
      <c r="U21" s="60">
        <v>64202</v>
      </c>
      <c r="V21" s="64">
        <f t="shared" si="1"/>
        <v>17.413332294944084</v>
      </c>
    </row>
    <row r="22" spans="1:22" s="29" customFormat="1" ht="11.25">
      <c r="A22" s="31">
        <v>16</v>
      </c>
      <c r="B22" s="65" t="s">
        <v>23</v>
      </c>
      <c r="C22" s="48" t="s">
        <v>142</v>
      </c>
      <c r="D22" s="49" t="s">
        <v>26</v>
      </c>
      <c r="E22" s="50" t="s">
        <v>142</v>
      </c>
      <c r="F22" s="51">
        <v>43133</v>
      </c>
      <c r="G22" s="52" t="s">
        <v>41</v>
      </c>
      <c r="H22" s="53">
        <v>60</v>
      </c>
      <c r="I22" s="53">
        <v>60</v>
      </c>
      <c r="J22" s="97">
        <v>60</v>
      </c>
      <c r="K22" s="54">
        <v>1</v>
      </c>
      <c r="L22" s="57">
        <v>53055</v>
      </c>
      <c r="M22" s="58">
        <v>5205</v>
      </c>
      <c r="N22" s="55">
        <f>M22/J22</f>
        <v>86.75</v>
      </c>
      <c r="O22" s="56">
        <f t="shared" si="0"/>
        <v>10.193083573487032</v>
      </c>
      <c r="P22" s="101"/>
      <c r="Q22" s="103"/>
      <c r="R22" s="61"/>
      <c r="S22" s="61"/>
      <c r="T22" s="62">
        <v>4735</v>
      </c>
      <c r="U22" s="63">
        <v>523</v>
      </c>
      <c r="V22" s="64">
        <f t="shared" si="1"/>
        <v>9.053537284894837</v>
      </c>
    </row>
    <row r="23" spans="1:22" s="29" customFormat="1" ht="11.25">
      <c r="A23" s="31">
        <v>17</v>
      </c>
      <c r="B23" s="74"/>
      <c r="C23" s="66" t="s">
        <v>100</v>
      </c>
      <c r="D23" s="67" t="s">
        <v>29</v>
      </c>
      <c r="E23" s="68" t="s">
        <v>100</v>
      </c>
      <c r="F23" s="69">
        <v>43091</v>
      </c>
      <c r="G23" s="52" t="s">
        <v>35</v>
      </c>
      <c r="H23" s="70">
        <v>264</v>
      </c>
      <c r="I23" s="70">
        <v>19</v>
      </c>
      <c r="J23" s="97">
        <v>19</v>
      </c>
      <c r="K23" s="54">
        <v>7</v>
      </c>
      <c r="L23" s="57">
        <v>46614.87</v>
      </c>
      <c r="M23" s="58">
        <v>3963</v>
      </c>
      <c r="N23" s="55">
        <f>M23/J23</f>
        <v>208.57894736842104</v>
      </c>
      <c r="O23" s="56">
        <f t="shared" si="0"/>
        <v>11.762520817562454</v>
      </c>
      <c r="P23" s="101">
        <v>120738.02</v>
      </c>
      <c r="Q23" s="103">
        <v>10828</v>
      </c>
      <c r="R23" s="61">
        <f aca="true" t="shared" si="4" ref="R23:S26">IF(P23&lt;&gt;0,-(P23-L23)/P23,"")</f>
        <v>-0.6139172234230774</v>
      </c>
      <c r="S23" s="61">
        <f t="shared" si="4"/>
        <v>-0.6340044329516069</v>
      </c>
      <c r="T23" s="71">
        <v>5524499.87</v>
      </c>
      <c r="U23" s="72">
        <v>457693</v>
      </c>
      <c r="V23" s="64">
        <f t="shared" si="1"/>
        <v>12.070317592796918</v>
      </c>
    </row>
    <row r="24" spans="1:22" s="29" customFormat="1" ht="11.25">
      <c r="A24" s="31">
        <v>18</v>
      </c>
      <c r="B24" s="47"/>
      <c r="C24" s="48" t="s">
        <v>130</v>
      </c>
      <c r="D24" s="49" t="s">
        <v>34</v>
      </c>
      <c r="E24" s="50" t="s">
        <v>131</v>
      </c>
      <c r="F24" s="51">
        <v>43126</v>
      </c>
      <c r="G24" s="52" t="s">
        <v>67</v>
      </c>
      <c r="H24" s="53">
        <v>36</v>
      </c>
      <c r="I24" s="53">
        <v>21</v>
      </c>
      <c r="J24" s="97">
        <v>21</v>
      </c>
      <c r="K24" s="54">
        <v>2</v>
      </c>
      <c r="L24" s="57">
        <v>38928.62</v>
      </c>
      <c r="M24" s="58">
        <v>2605</v>
      </c>
      <c r="N24" s="55">
        <f>M24/J24</f>
        <v>124.04761904761905</v>
      </c>
      <c r="O24" s="56">
        <f t="shared" si="0"/>
        <v>14.943808061420347</v>
      </c>
      <c r="P24" s="101">
        <v>240413.95</v>
      </c>
      <c r="Q24" s="103">
        <v>16679</v>
      </c>
      <c r="R24" s="61">
        <f t="shared" si="4"/>
        <v>-0.8380767006240695</v>
      </c>
      <c r="S24" s="61">
        <f t="shared" si="4"/>
        <v>-0.8438155764734097</v>
      </c>
      <c r="T24" s="62">
        <v>279342.57</v>
      </c>
      <c r="U24" s="63">
        <v>19284</v>
      </c>
      <c r="V24" s="64">
        <f t="shared" si="1"/>
        <v>14.485717174859987</v>
      </c>
    </row>
    <row r="25" spans="1:22" s="29" customFormat="1" ht="11.25">
      <c r="A25" s="31">
        <v>19</v>
      </c>
      <c r="B25" s="47"/>
      <c r="C25" s="48" t="s">
        <v>119</v>
      </c>
      <c r="D25" s="49" t="s">
        <v>24</v>
      </c>
      <c r="E25" s="50" t="s">
        <v>120</v>
      </c>
      <c r="F25" s="51">
        <v>43126</v>
      </c>
      <c r="G25" s="52" t="s">
        <v>39</v>
      </c>
      <c r="H25" s="53">
        <v>21</v>
      </c>
      <c r="I25" s="53">
        <v>23</v>
      </c>
      <c r="J25" s="97">
        <v>23</v>
      </c>
      <c r="K25" s="54">
        <v>2</v>
      </c>
      <c r="L25" s="57">
        <v>33594.54</v>
      </c>
      <c r="M25" s="58">
        <v>2568</v>
      </c>
      <c r="N25" s="55">
        <f>M25/J25</f>
        <v>111.65217391304348</v>
      </c>
      <c r="O25" s="56">
        <f t="shared" si="0"/>
        <v>13.081985981308412</v>
      </c>
      <c r="P25" s="101">
        <v>70174.13</v>
      </c>
      <c r="Q25" s="103">
        <v>4886</v>
      </c>
      <c r="R25" s="61">
        <f t="shared" si="4"/>
        <v>-0.5212688778614</v>
      </c>
      <c r="S25" s="61">
        <f t="shared" si="4"/>
        <v>-0.4744167007777323</v>
      </c>
      <c r="T25" s="62">
        <v>107898.07</v>
      </c>
      <c r="U25" s="63">
        <v>8048</v>
      </c>
      <c r="V25" s="64">
        <f t="shared" si="1"/>
        <v>13.406817842942347</v>
      </c>
    </row>
    <row r="26" spans="1:22" s="29" customFormat="1" ht="11.25">
      <c r="A26" s="31">
        <v>20</v>
      </c>
      <c r="B26" s="47"/>
      <c r="C26" s="48" t="s">
        <v>112</v>
      </c>
      <c r="D26" s="49" t="s">
        <v>26</v>
      </c>
      <c r="E26" s="50" t="s">
        <v>112</v>
      </c>
      <c r="F26" s="51">
        <v>43112</v>
      </c>
      <c r="G26" s="52" t="s">
        <v>36</v>
      </c>
      <c r="H26" s="53">
        <v>36</v>
      </c>
      <c r="I26" s="53">
        <v>12</v>
      </c>
      <c r="J26" s="97">
        <v>12</v>
      </c>
      <c r="K26" s="54">
        <v>4</v>
      </c>
      <c r="L26" s="57">
        <v>31575.88</v>
      </c>
      <c r="M26" s="58">
        <v>2419</v>
      </c>
      <c r="N26" s="55">
        <f>M26/J26</f>
        <v>201.58333333333334</v>
      </c>
      <c r="O26" s="56">
        <f t="shared" si="0"/>
        <v>13.053278214138073</v>
      </c>
      <c r="P26" s="101">
        <v>78658.22</v>
      </c>
      <c r="Q26" s="103">
        <v>5645</v>
      </c>
      <c r="R26" s="61">
        <f t="shared" si="4"/>
        <v>-0.5985685920683178</v>
      </c>
      <c r="S26" s="61">
        <f t="shared" si="4"/>
        <v>-0.5714791851195749</v>
      </c>
      <c r="T26" s="75">
        <v>454673.56999999995</v>
      </c>
      <c r="U26" s="76">
        <v>32670</v>
      </c>
      <c r="V26" s="64">
        <f t="shared" si="1"/>
        <v>13.917158555249463</v>
      </c>
    </row>
    <row r="27" spans="1:22" s="29" customFormat="1" ht="11.25">
      <c r="A27" s="31">
        <v>21</v>
      </c>
      <c r="B27" s="65" t="s">
        <v>23</v>
      </c>
      <c r="C27" s="48" t="s">
        <v>138</v>
      </c>
      <c r="D27" s="49" t="s">
        <v>47</v>
      </c>
      <c r="E27" s="50" t="s">
        <v>139</v>
      </c>
      <c r="F27" s="51">
        <v>43133</v>
      </c>
      <c r="G27" s="52" t="s">
        <v>59</v>
      </c>
      <c r="H27" s="53">
        <v>11</v>
      </c>
      <c r="I27" s="53">
        <v>12</v>
      </c>
      <c r="J27" s="97">
        <v>12</v>
      </c>
      <c r="K27" s="54">
        <v>1</v>
      </c>
      <c r="L27" s="57">
        <v>19379.25</v>
      </c>
      <c r="M27" s="58">
        <v>1789</v>
      </c>
      <c r="N27" s="55">
        <f>M27/J27</f>
        <v>149.08333333333334</v>
      </c>
      <c r="O27" s="56">
        <f t="shared" si="0"/>
        <v>10.832448295136947</v>
      </c>
      <c r="P27" s="101"/>
      <c r="Q27" s="103"/>
      <c r="R27" s="61"/>
      <c r="S27" s="61"/>
      <c r="T27" s="62">
        <v>19379.25</v>
      </c>
      <c r="U27" s="63">
        <v>1789</v>
      </c>
      <c r="V27" s="64">
        <f t="shared" si="1"/>
        <v>10.832448295136947</v>
      </c>
    </row>
    <row r="28" spans="1:22" s="29" customFormat="1" ht="11.25">
      <c r="A28" s="31">
        <v>22</v>
      </c>
      <c r="B28" s="74"/>
      <c r="C28" s="66" t="s">
        <v>79</v>
      </c>
      <c r="D28" s="67" t="s">
        <v>28</v>
      </c>
      <c r="E28" s="68" t="s">
        <v>79</v>
      </c>
      <c r="F28" s="69">
        <v>43035</v>
      </c>
      <c r="G28" s="52" t="s">
        <v>33</v>
      </c>
      <c r="H28" s="70">
        <v>377</v>
      </c>
      <c r="I28" s="70">
        <v>10</v>
      </c>
      <c r="J28" s="97">
        <v>10</v>
      </c>
      <c r="K28" s="54">
        <v>15</v>
      </c>
      <c r="L28" s="57">
        <v>18936</v>
      </c>
      <c r="M28" s="58">
        <v>1777</v>
      </c>
      <c r="N28" s="55">
        <f>M28/J28</f>
        <v>177.7</v>
      </c>
      <c r="O28" s="56">
        <f t="shared" si="0"/>
        <v>10.65616207090602</v>
      </c>
      <c r="P28" s="101">
        <v>54673</v>
      </c>
      <c r="Q28" s="103">
        <v>4785</v>
      </c>
      <c r="R28" s="61">
        <f aca="true" t="shared" si="5" ref="R28:R53">IF(P28&lt;&gt;0,-(P28-L28)/P28,"")</f>
        <v>-0.6536498820258628</v>
      </c>
      <c r="S28" s="61">
        <f aca="true" t="shared" si="6" ref="S28:S53">IF(Q28&lt;&gt;0,-(Q28-M28)/Q28,"")</f>
        <v>-0.6286311389759666</v>
      </c>
      <c r="T28" s="71">
        <v>65606131</v>
      </c>
      <c r="U28" s="72">
        <v>5528568</v>
      </c>
      <c r="V28" s="64">
        <f t="shared" si="1"/>
        <v>11.866749400568104</v>
      </c>
    </row>
    <row r="29" spans="1:22" s="29" customFormat="1" ht="11.25">
      <c r="A29" s="31">
        <v>23</v>
      </c>
      <c r="B29" s="47"/>
      <c r="C29" s="48" t="s">
        <v>123</v>
      </c>
      <c r="D29" s="49" t="s">
        <v>31</v>
      </c>
      <c r="E29" s="50" t="s">
        <v>123</v>
      </c>
      <c r="F29" s="51">
        <v>43119</v>
      </c>
      <c r="G29" s="52" t="s">
        <v>67</v>
      </c>
      <c r="H29" s="53">
        <v>177</v>
      </c>
      <c r="I29" s="53">
        <v>9</v>
      </c>
      <c r="J29" s="97">
        <v>9</v>
      </c>
      <c r="K29" s="54">
        <v>3</v>
      </c>
      <c r="L29" s="57">
        <v>18470</v>
      </c>
      <c r="M29" s="58">
        <v>1662</v>
      </c>
      <c r="N29" s="55">
        <f>M29/J29</f>
        <v>184.66666666666666</v>
      </c>
      <c r="O29" s="56">
        <f t="shared" si="0"/>
        <v>11.113116726835138</v>
      </c>
      <c r="P29" s="101">
        <v>113395.86</v>
      </c>
      <c r="Q29" s="103">
        <v>10487</v>
      </c>
      <c r="R29" s="61">
        <f t="shared" si="5"/>
        <v>-0.8371192740193514</v>
      </c>
      <c r="S29" s="61">
        <f t="shared" si="6"/>
        <v>-0.841518069991418</v>
      </c>
      <c r="T29" s="62">
        <v>606795.18</v>
      </c>
      <c r="U29" s="63">
        <v>53969</v>
      </c>
      <c r="V29" s="64">
        <f t="shared" si="1"/>
        <v>11.243402323556117</v>
      </c>
    </row>
    <row r="30" spans="1:22" s="29" customFormat="1" ht="11.25">
      <c r="A30" s="31">
        <v>24</v>
      </c>
      <c r="B30" s="47"/>
      <c r="C30" s="48" t="s">
        <v>44</v>
      </c>
      <c r="D30" s="49" t="s">
        <v>29</v>
      </c>
      <c r="E30" s="50" t="s">
        <v>45</v>
      </c>
      <c r="F30" s="51">
        <v>42755</v>
      </c>
      <c r="G30" s="52" t="s">
        <v>46</v>
      </c>
      <c r="H30" s="53">
        <v>12</v>
      </c>
      <c r="I30" s="53">
        <v>2</v>
      </c>
      <c r="J30" s="97">
        <v>2</v>
      </c>
      <c r="K30" s="54">
        <v>20</v>
      </c>
      <c r="L30" s="57">
        <v>7750</v>
      </c>
      <c r="M30" s="58">
        <v>1550</v>
      </c>
      <c r="N30" s="55">
        <f>M30/J30</f>
        <v>775</v>
      </c>
      <c r="O30" s="56">
        <f t="shared" si="0"/>
        <v>5</v>
      </c>
      <c r="P30" s="101">
        <v>8500</v>
      </c>
      <c r="Q30" s="103">
        <v>1700</v>
      </c>
      <c r="R30" s="61">
        <f t="shared" si="5"/>
        <v>-0.08823529411764706</v>
      </c>
      <c r="S30" s="61">
        <f t="shared" si="6"/>
        <v>-0.08823529411764706</v>
      </c>
      <c r="T30" s="62">
        <v>96299.5</v>
      </c>
      <c r="U30" s="63">
        <v>14619</v>
      </c>
      <c r="V30" s="64">
        <f t="shared" si="1"/>
        <v>6.587283671933784</v>
      </c>
    </row>
    <row r="31" spans="1:22" s="29" customFormat="1" ht="11.25">
      <c r="A31" s="31">
        <v>25</v>
      </c>
      <c r="B31" s="47"/>
      <c r="C31" s="48" t="s">
        <v>89</v>
      </c>
      <c r="D31" s="49" t="s">
        <v>31</v>
      </c>
      <c r="E31" s="50" t="s">
        <v>89</v>
      </c>
      <c r="F31" s="51">
        <v>43063</v>
      </c>
      <c r="G31" s="52" t="s">
        <v>43</v>
      </c>
      <c r="H31" s="53">
        <v>50</v>
      </c>
      <c r="I31" s="53">
        <v>1</v>
      </c>
      <c r="J31" s="97">
        <v>1</v>
      </c>
      <c r="K31" s="54">
        <v>11</v>
      </c>
      <c r="L31" s="57">
        <v>6614.73</v>
      </c>
      <c r="M31" s="58">
        <v>1214</v>
      </c>
      <c r="N31" s="55">
        <f>M31/J31</f>
        <v>1214</v>
      </c>
      <c r="O31" s="56">
        <f t="shared" si="0"/>
        <v>5.448706754530478</v>
      </c>
      <c r="P31" s="101">
        <v>6614.73</v>
      </c>
      <c r="Q31" s="103">
        <v>1214</v>
      </c>
      <c r="R31" s="61">
        <f t="shared" si="5"/>
        <v>0</v>
      </c>
      <c r="S31" s="61">
        <f t="shared" si="6"/>
        <v>0</v>
      </c>
      <c r="T31" s="62">
        <v>274568.42</v>
      </c>
      <c r="U31" s="63">
        <v>30143</v>
      </c>
      <c r="V31" s="64">
        <f t="shared" si="1"/>
        <v>9.10886175894901</v>
      </c>
    </row>
    <row r="32" spans="1:22" s="29" customFormat="1" ht="11.25">
      <c r="A32" s="31">
        <v>26</v>
      </c>
      <c r="B32" s="47"/>
      <c r="C32" s="48" t="s">
        <v>78</v>
      </c>
      <c r="D32" s="49" t="s">
        <v>31</v>
      </c>
      <c r="E32" s="50" t="s">
        <v>78</v>
      </c>
      <c r="F32" s="51">
        <v>43035</v>
      </c>
      <c r="G32" s="52" t="s">
        <v>67</v>
      </c>
      <c r="H32" s="53">
        <v>343</v>
      </c>
      <c r="I32" s="53">
        <v>1</v>
      </c>
      <c r="J32" s="97">
        <v>1</v>
      </c>
      <c r="K32" s="54">
        <v>13</v>
      </c>
      <c r="L32" s="57">
        <v>7179.3</v>
      </c>
      <c r="M32" s="58">
        <v>1026</v>
      </c>
      <c r="N32" s="55">
        <f>M32/J32</f>
        <v>1026</v>
      </c>
      <c r="O32" s="56">
        <f t="shared" si="0"/>
        <v>6.997368421052632</v>
      </c>
      <c r="P32" s="101">
        <v>189</v>
      </c>
      <c r="Q32" s="103">
        <v>27</v>
      </c>
      <c r="R32" s="61">
        <f t="shared" si="5"/>
        <v>36.98571428571429</v>
      </c>
      <c r="S32" s="61">
        <f t="shared" si="6"/>
        <v>37</v>
      </c>
      <c r="T32" s="62">
        <v>22280327.83</v>
      </c>
      <c r="U32" s="63">
        <v>2004333</v>
      </c>
      <c r="V32" s="64">
        <f t="shared" si="1"/>
        <v>11.116080925674526</v>
      </c>
    </row>
    <row r="33" spans="1:22" s="29" customFormat="1" ht="11.25">
      <c r="A33" s="31">
        <v>27</v>
      </c>
      <c r="B33" s="47"/>
      <c r="C33" s="66" t="s">
        <v>103</v>
      </c>
      <c r="D33" s="67" t="s">
        <v>31</v>
      </c>
      <c r="E33" s="68" t="s">
        <v>104</v>
      </c>
      <c r="F33" s="69">
        <v>43098</v>
      </c>
      <c r="G33" s="52" t="s">
        <v>33</v>
      </c>
      <c r="H33" s="70">
        <v>226</v>
      </c>
      <c r="I33" s="70">
        <v>4</v>
      </c>
      <c r="J33" s="97">
        <v>4</v>
      </c>
      <c r="K33" s="54">
        <v>6</v>
      </c>
      <c r="L33" s="57">
        <v>12509</v>
      </c>
      <c r="M33" s="58">
        <v>978</v>
      </c>
      <c r="N33" s="55">
        <f>M33/J33</f>
        <v>244.5</v>
      </c>
      <c r="O33" s="56">
        <f t="shared" si="0"/>
        <v>12.79038854805726</v>
      </c>
      <c r="P33" s="101">
        <v>58165</v>
      </c>
      <c r="Q33" s="103">
        <v>4864</v>
      </c>
      <c r="R33" s="61">
        <f t="shared" si="5"/>
        <v>-0.7849393965443136</v>
      </c>
      <c r="S33" s="61">
        <f t="shared" si="6"/>
        <v>-0.7989309210526315</v>
      </c>
      <c r="T33" s="71">
        <v>4320609</v>
      </c>
      <c r="U33" s="72">
        <v>312434</v>
      </c>
      <c r="V33" s="64">
        <f t="shared" si="1"/>
        <v>13.828869457229366</v>
      </c>
    </row>
    <row r="34" spans="1:22" s="29" customFormat="1" ht="11.25">
      <c r="A34" s="31">
        <v>28</v>
      </c>
      <c r="B34" s="47"/>
      <c r="C34" s="48" t="s">
        <v>121</v>
      </c>
      <c r="D34" s="49" t="s">
        <v>34</v>
      </c>
      <c r="E34" s="50" t="s">
        <v>122</v>
      </c>
      <c r="F34" s="51">
        <v>43119</v>
      </c>
      <c r="G34" s="52" t="s">
        <v>39</v>
      </c>
      <c r="H34" s="53">
        <v>12</v>
      </c>
      <c r="I34" s="53">
        <v>5</v>
      </c>
      <c r="J34" s="97">
        <v>5</v>
      </c>
      <c r="K34" s="54">
        <v>3</v>
      </c>
      <c r="L34" s="57">
        <v>7884</v>
      </c>
      <c r="M34" s="58">
        <v>633</v>
      </c>
      <c r="N34" s="55">
        <f>M34/J34</f>
        <v>126.6</v>
      </c>
      <c r="O34" s="56">
        <f t="shared" si="0"/>
        <v>12.454976303317535</v>
      </c>
      <c r="P34" s="101">
        <v>30524.5</v>
      </c>
      <c r="Q34" s="103">
        <v>2455</v>
      </c>
      <c r="R34" s="61">
        <f t="shared" si="5"/>
        <v>-0.7417156710183623</v>
      </c>
      <c r="S34" s="61">
        <f t="shared" si="6"/>
        <v>-0.7421588594704684</v>
      </c>
      <c r="T34" s="62">
        <v>86443.5</v>
      </c>
      <c r="U34" s="63">
        <v>6323</v>
      </c>
      <c r="V34" s="64">
        <f t="shared" si="1"/>
        <v>13.671279455954451</v>
      </c>
    </row>
    <row r="35" spans="1:22" s="29" customFormat="1" ht="11.25">
      <c r="A35" s="31">
        <v>29</v>
      </c>
      <c r="B35" s="47"/>
      <c r="C35" s="66" t="s">
        <v>97</v>
      </c>
      <c r="D35" s="67" t="s">
        <v>31</v>
      </c>
      <c r="E35" s="68" t="s">
        <v>98</v>
      </c>
      <c r="F35" s="69">
        <v>43084</v>
      </c>
      <c r="G35" s="52" t="s">
        <v>27</v>
      </c>
      <c r="H35" s="70">
        <v>333</v>
      </c>
      <c r="I35" s="70">
        <v>1</v>
      </c>
      <c r="J35" s="97">
        <v>1</v>
      </c>
      <c r="K35" s="54">
        <v>8</v>
      </c>
      <c r="L35" s="57">
        <v>2992</v>
      </c>
      <c r="M35" s="73">
        <v>624</v>
      </c>
      <c r="N35" s="55">
        <f>M35/J35</f>
        <v>624</v>
      </c>
      <c r="O35" s="56">
        <f t="shared" si="0"/>
        <v>4.794871794871795</v>
      </c>
      <c r="P35" s="101">
        <v>50843</v>
      </c>
      <c r="Q35" s="102">
        <v>1540</v>
      </c>
      <c r="R35" s="61">
        <f t="shared" si="5"/>
        <v>-0.9411521743406172</v>
      </c>
      <c r="S35" s="61">
        <f t="shared" si="6"/>
        <v>-0.5948051948051948</v>
      </c>
      <c r="T35" s="71">
        <v>10124144</v>
      </c>
      <c r="U35" s="72">
        <v>606934</v>
      </c>
      <c r="V35" s="64">
        <f t="shared" si="1"/>
        <v>16.680798900704197</v>
      </c>
    </row>
    <row r="36" spans="1:22" s="29" customFormat="1" ht="11.25">
      <c r="A36" s="31">
        <v>30</v>
      </c>
      <c r="B36" s="47"/>
      <c r="C36" s="48" t="s">
        <v>37</v>
      </c>
      <c r="D36" s="49" t="s">
        <v>29</v>
      </c>
      <c r="E36" s="50" t="s">
        <v>38</v>
      </c>
      <c r="F36" s="51">
        <v>42762</v>
      </c>
      <c r="G36" s="52" t="s">
        <v>36</v>
      </c>
      <c r="H36" s="53">
        <v>92</v>
      </c>
      <c r="I36" s="53">
        <v>1</v>
      </c>
      <c r="J36" s="97">
        <v>1</v>
      </c>
      <c r="K36" s="54">
        <v>20</v>
      </c>
      <c r="L36" s="57">
        <v>2970</v>
      </c>
      <c r="M36" s="73">
        <v>594</v>
      </c>
      <c r="N36" s="55">
        <f>M36/J36</f>
        <v>594</v>
      </c>
      <c r="O36" s="56">
        <f t="shared" si="0"/>
        <v>5</v>
      </c>
      <c r="P36" s="101">
        <v>2613.6</v>
      </c>
      <c r="Q36" s="102">
        <v>523</v>
      </c>
      <c r="R36" s="61">
        <f t="shared" si="5"/>
        <v>0.1363636363636364</v>
      </c>
      <c r="S36" s="61">
        <f t="shared" si="6"/>
        <v>0.13575525812619502</v>
      </c>
      <c r="T36" s="71">
        <v>668989.4499999997</v>
      </c>
      <c r="U36" s="72">
        <v>67146</v>
      </c>
      <c r="V36" s="64">
        <f t="shared" si="1"/>
        <v>9.963206296726533</v>
      </c>
    </row>
    <row r="37" spans="1:22" s="29" customFormat="1" ht="11.25">
      <c r="A37" s="31">
        <v>31</v>
      </c>
      <c r="B37" s="47"/>
      <c r="C37" s="48" t="s">
        <v>105</v>
      </c>
      <c r="D37" s="49" t="s">
        <v>29</v>
      </c>
      <c r="E37" s="50" t="s">
        <v>106</v>
      </c>
      <c r="F37" s="51">
        <v>43105</v>
      </c>
      <c r="G37" s="52" t="s">
        <v>36</v>
      </c>
      <c r="H37" s="53">
        <v>118</v>
      </c>
      <c r="I37" s="53">
        <v>7</v>
      </c>
      <c r="J37" s="97">
        <v>7</v>
      </c>
      <c r="K37" s="54">
        <v>5</v>
      </c>
      <c r="L37" s="57">
        <v>4083</v>
      </c>
      <c r="M37" s="58">
        <v>584</v>
      </c>
      <c r="N37" s="55">
        <f>M37/J37</f>
        <v>83.42857142857143</v>
      </c>
      <c r="O37" s="56">
        <f t="shared" si="0"/>
        <v>6.991438356164384</v>
      </c>
      <c r="P37" s="101">
        <v>12476.5</v>
      </c>
      <c r="Q37" s="103">
        <v>1679</v>
      </c>
      <c r="R37" s="61">
        <f t="shared" si="5"/>
        <v>-0.6727447601490802</v>
      </c>
      <c r="S37" s="61">
        <f t="shared" si="6"/>
        <v>-0.6521739130434783</v>
      </c>
      <c r="T37" s="75">
        <v>605199.1699999999</v>
      </c>
      <c r="U37" s="76">
        <v>55808</v>
      </c>
      <c r="V37" s="64">
        <f t="shared" si="1"/>
        <v>10.844308522075687</v>
      </c>
    </row>
    <row r="38" spans="1:22" s="29" customFormat="1" ht="11.25">
      <c r="A38" s="31">
        <v>32</v>
      </c>
      <c r="B38" s="47"/>
      <c r="C38" s="48" t="s">
        <v>80</v>
      </c>
      <c r="D38" s="49" t="s">
        <v>24</v>
      </c>
      <c r="E38" s="50" t="s">
        <v>81</v>
      </c>
      <c r="F38" s="51">
        <v>43042</v>
      </c>
      <c r="G38" s="52" t="s">
        <v>39</v>
      </c>
      <c r="H38" s="53">
        <v>21</v>
      </c>
      <c r="I38" s="53">
        <v>2</v>
      </c>
      <c r="J38" s="97">
        <v>2</v>
      </c>
      <c r="K38" s="54">
        <v>12</v>
      </c>
      <c r="L38" s="57">
        <v>3769</v>
      </c>
      <c r="M38" s="58">
        <v>577</v>
      </c>
      <c r="N38" s="55">
        <f>M38/J38</f>
        <v>288.5</v>
      </c>
      <c r="O38" s="56">
        <f t="shared" si="0"/>
        <v>6.53206239168111</v>
      </c>
      <c r="P38" s="101">
        <v>1583</v>
      </c>
      <c r="Q38" s="103">
        <v>111</v>
      </c>
      <c r="R38" s="61">
        <f t="shared" si="5"/>
        <v>1.3809222994314592</v>
      </c>
      <c r="S38" s="61">
        <f t="shared" si="6"/>
        <v>4.198198198198198</v>
      </c>
      <c r="T38" s="62">
        <v>242212.00999999998</v>
      </c>
      <c r="U38" s="63">
        <v>19743</v>
      </c>
      <c r="V38" s="64">
        <f t="shared" si="1"/>
        <v>12.268247480119536</v>
      </c>
    </row>
    <row r="39" spans="1:22" s="29" customFormat="1" ht="11.25">
      <c r="A39" s="31">
        <v>33</v>
      </c>
      <c r="B39" s="47"/>
      <c r="C39" s="48" t="s">
        <v>124</v>
      </c>
      <c r="D39" s="49" t="s">
        <v>31</v>
      </c>
      <c r="E39" s="50" t="s">
        <v>125</v>
      </c>
      <c r="F39" s="51">
        <v>43119</v>
      </c>
      <c r="G39" s="52" t="s">
        <v>59</v>
      </c>
      <c r="H39" s="53">
        <v>10</v>
      </c>
      <c r="I39" s="53">
        <v>9</v>
      </c>
      <c r="J39" s="97">
        <v>9</v>
      </c>
      <c r="K39" s="54">
        <v>3</v>
      </c>
      <c r="L39" s="57">
        <v>4719.25</v>
      </c>
      <c r="M39" s="58">
        <v>433</v>
      </c>
      <c r="N39" s="55">
        <f>M39/J39</f>
        <v>48.111111111111114</v>
      </c>
      <c r="O39" s="56">
        <f t="shared" si="0"/>
        <v>10.898960739030024</v>
      </c>
      <c r="P39" s="101">
        <v>14958.63</v>
      </c>
      <c r="Q39" s="103">
        <v>1308</v>
      </c>
      <c r="R39" s="61">
        <f t="shared" si="5"/>
        <v>-0.6845132207962895</v>
      </c>
      <c r="S39" s="61">
        <f t="shared" si="6"/>
        <v>-0.668960244648318</v>
      </c>
      <c r="T39" s="62">
        <v>47146.52</v>
      </c>
      <c r="U39" s="63">
        <v>4269</v>
      </c>
      <c r="V39" s="64">
        <f t="shared" si="1"/>
        <v>11.043925977980791</v>
      </c>
    </row>
    <row r="40" spans="1:22" s="29" customFormat="1" ht="11.25">
      <c r="A40" s="31">
        <v>34</v>
      </c>
      <c r="B40" s="47"/>
      <c r="C40" s="66" t="s">
        <v>82</v>
      </c>
      <c r="D40" s="67" t="s">
        <v>29</v>
      </c>
      <c r="E40" s="68" t="s">
        <v>82</v>
      </c>
      <c r="F40" s="69">
        <v>43049</v>
      </c>
      <c r="G40" s="52" t="s">
        <v>27</v>
      </c>
      <c r="H40" s="70">
        <v>305</v>
      </c>
      <c r="I40" s="70">
        <v>1</v>
      </c>
      <c r="J40" s="97">
        <v>1</v>
      </c>
      <c r="K40" s="54">
        <v>8</v>
      </c>
      <c r="L40" s="57">
        <v>2388</v>
      </c>
      <c r="M40" s="73">
        <v>399</v>
      </c>
      <c r="N40" s="55">
        <f>M40/J40</f>
        <v>399</v>
      </c>
      <c r="O40" s="56">
        <f t="shared" si="0"/>
        <v>5.984962406015038</v>
      </c>
      <c r="P40" s="101">
        <v>9385</v>
      </c>
      <c r="Q40" s="102">
        <v>1148</v>
      </c>
      <c r="R40" s="61">
        <f t="shared" si="5"/>
        <v>-0.7455514118273842</v>
      </c>
      <c r="S40" s="61">
        <f t="shared" si="6"/>
        <v>-0.6524390243902439</v>
      </c>
      <c r="T40" s="71">
        <v>6717743</v>
      </c>
      <c r="U40" s="72">
        <v>519407</v>
      </c>
      <c r="V40" s="64">
        <f t="shared" si="1"/>
        <v>12.933485686561792</v>
      </c>
    </row>
    <row r="41" spans="1:22" s="29" customFormat="1" ht="11.25">
      <c r="A41" s="31">
        <v>35</v>
      </c>
      <c r="B41" s="47"/>
      <c r="C41" s="48" t="s">
        <v>53</v>
      </c>
      <c r="D41" s="49"/>
      <c r="E41" s="50" t="s">
        <v>53</v>
      </c>
      <c r="F41" s="51">
        <v>42482</v>
      </c>
      <c r="G41" s="52" t="s">
        <v>40</v>
      </c>
      <c r="H41" s="53">
        <v>15</v>
      </c>
      <c r="I41" s="53">
        <v>1</v>
      </c>
      <c r="J41" s="97">
        <v>1</v>
      </c>
      <c r="K41" s="54">
        <v>22</v>
      </c>
      <c r="L41" s="57">
        <v>1782</v>
      </c>
      <c r="M41" s="58">
        <v>356</v>
      </c>
      <c r="N41" s="55">
        <f>M41/J41</f>
        <v>356</v>
      </c>
      <c r="O41" s="56">
        <f t="shared" si="0"/>
        <v>5.00561797752809</v>
      </c>
      <c r="P41" s="101">
        <v>1782</v>
      </c>
      <c r="Q41" s="103">
        <v>356</v>
      </c>
      <c r="R41" s="61">
        <f t="shared" si="5"/>
        <v>0</v>
      </c>
      <c r="S41" s="61">
        <f t="shared" si="6"/>
        <v>0</v>
      </c>
      <c r="T41" s="71">
        <v>114183.39</v>
      </c>
      <c r="U41" s="72">
        <v>17569</v>
      </c>
      <c r="V41" s="64">
        <f t="shared" si="1"/>
        <v>6.499139962433833</v>
      </c>
    </row>
    <row r="42" spans="1:22" s="29" customFormat="1" ht="11.25">
      <c r="A42" s="31">
        <v>36</v>
      </c>
      <c r="B42" s="47"/>
      <c r="C42" s="48" t="s">
        <v>56</v>
      </c>
      <c r="D42" s="49"/>
      <c r="E42" s="50" t="s">
        <v>57</v>
      </c>
      <c r="F42" s="51">
        <v>42125</v>
      </c>
      <c r="G42" s="52" t="s">
        <v>40</v>
      </c>
      <c r="H42" s="53">
        <v>11</v>
      </c>
      <c r="I42" s="53">
        <v>1</v>
      </c>
      <c r="J42" s="97">
        <v>1</v>
      </c>
      <c r="K42" s="54">
        <v>10</v>
      </c>
      <c r="L42" s="57">
        <v>1782</v>
      </c>
      <c r="M42" s="58">
        <v>356</v>
      </c>
      <c r="N42" s="55">
        <f>M42/J42</f>
        <v>356</v>
      </c>
      <c r="O42" s="56">
        <f t="shared" si="0"/>
        <v>5.00561797752809</v>
      </c>
      <c r="P42" s="101">
        <v>1782</v>
      </c>
      <c r="Q42" s="103">
        <v>356</v>
      </c>
      <c r="R42" s="61">
        <f t="shared" si="5"/>
        <v>0</v>
      </c>
      <c r="S42" s="61">
        <f t="shared" si="6"/>
        <v>0</v>
      </c>
      <c r="T42" s="62">
        <v>35804</v>
      </c>
      <c r="U42" s="63">
        <v>3405</v>
      </c>
      <c r="V42" s="64">
        <f t="shared" si="1"/>
        <v>10.515124816446402</v>
      </c>
    </row>
    <row r="43" spans="1:22" s="29" customFormat="1" ht="11.25">
      <c r="A43" s="31">
        <v>37</v>
      </c>
      <c r="B43" s="47"/>
      <c r="C43" s="48" t="s">
        <v>83</v>
      </c>
      <c r="D43" s="49" t="s">
        <v>24</v>
      </c>
      <c r="E43" s="50" t="s">
        <v>84</v>
      </c>
      <c r="F43" s="51">
        <v>43056</v>
      </c>
      <c r="G43" s="52" t="s">
        <v>36</v>
      </c>
      <c r="H43" s="53">
        <v>22</v>
      </c>
      <c r="I43" s="53">
        <v>7</v>
      </c>
      <c r="J43" s="97">
        <v>7</v>
      </c>
      <c r="K43" s="54">
        <v>11</v>
      </c>
      <c r="L43" s="57">
        <v>3824.5</v>
      </c>
      <c r="M43" s="73">
        <v>350</v>
      </c>
      <c r="N43" s="55">
        <f>M43/J43</f>
        <v>50</v>
      </c>
      <c r="O43" s="56">
        <f t="shared" si="0"/>
        <v>10.927142857142858</v>
      </c>
      <c r="P43" s="101">
        <v>1694</v>
      </c>
      <c r="Q43" s="102">
        <v>122</v>
      </c>
      <c r="R43" s="61">
        <f t="shared" si="5"/>
        <v>1.2576741440377803</v>
      </c>
      <c r="S43" s="61">
        <f t="shared" si="6"/>
        <v>1.8688524590163935</v>
      </c>
      <c r="T43" s="71">
        <v>332787.26999999996</v>
      </c>
      <c r="U43" s="72">
        <v>22702</v>
      </c>
      <c r="V43" s="64">
        <f t="shared" si="1"/>
        <v>14.658940621971631</v>
      </c>
    </row>
    <row r="44" spans="1:22" s="29" customFormat="1" ht="11.25">
      <c r="A44" s="31">
        <v>38</v>
      </c>
      <c r="B44" s="47"/>
      <c r="C44" s="48" t="s">
        <v>54</v>
      </c>
      <c r="D44" s="49"/>
      <c r="E44" s="50" t="s">
        <v>55</v>
      </c>
      <c r="F44" s="51">
        <v>42237</v>
      </c>
      <c r="G44" s="52" t="s">
        <v>40</v>
      </c>
      <c r="H44" s="53">
        <v>12</v>
      </c>
      <c r="I44" s="53">
        <v>1</v>
      </c>
      <c r="J44" s="97">
        <v>1</v>
      </c>
      <c r="K44" s="54">
        <v>17</v>
      </c>
      <c r="L44" s="57">
        <v>1663.2</v>
      </c>
      <c r="M44" s="58">
        <v>333</v>
      </c>
      <c r="N44" s="55">
        <f>M44/J44</f>
        <v>333</v>
      </c>
      <c r="O44" s="56">
        <f t="shared" si="0"/>
        <v>4.994594594594595</v>
      </c>
      <c r="P44" s="101">
        <v>2376</v>
      </c>
      <c r="Q44" s="103">
        <v>475</v>
      </c>
      <c r="R44" s="61">
        <f t="shared" si="5"/>
        <v>-0.3</v>
      </c>
      <c r="S44" s="61">
        <f t="shared" si="6"/>
        <v>-0.29894736842105263</v>
      </c>
      <c r="T44" s="62">
        <v>59674.299999999996</v>
      </c>
      <c r="U44" s="63">
        <v>6531</v>
      </c>
      <c r="V44" s="64">
        <f t="shared" si="1"/>
        <v>9.137084673097535</v>
      </c>
    </row>
    <row r="45" spans="1:22" s="29" customFormat="1" ht="11.25">
      <c r="A45" s="31">
        <v>39</v>
      </c>
      <c r="B45" s="47"/>
      <c r="C45" s="48" t="s">
        <v>48</v>
      </c>
      <c r="D45" s="49"/>
      <c r="E45" s="50" t="s">
        <v>49</v>
      </c>
      <c r="F45" s="51">
        <v>42664</v>
      </c>
      <c r="G45" s="52" t="s">
        <v>36</v>
      </c>
      <c r="H45" s="53">
        <v>138</v>
      </c>
      <c r="I45" s="53">
        <v>1</v>
      </c>
      <c r="J45" s="97">
        <v>1</v>
      </c>
      <c r="K45" s="54">
        <v>26</v>
      </c>
      <c r="L45" s="57">
        <v>1425.6</v>
      </c>
      <c r="M45" s="73">
        <v>285</v>
      </c>
      <c r="N45" s="55">
        <f>M45/J45</f>
        <v>285</v>
      </c>
      <c r="O45" s="56">
        <f t="shared" si="0"/>
        <v>5.002105263157895</v>
      </c>
      <c r="P45" s="101">
        <v>4989.6</v>
      </c>
      <c r="Q45" s="102">
        <v>998</v>
      </c>
      <c r="R45" s="61">
        <f t="shared" si="5"/>
        <v>-0.7142857142857143</v>
      </c>
      <c r="S45" s="61">
        <f t="shared" si="6"/>
        <v>-0.7144288577154309</v>
      </c>
      <c r="T45" s="71">
        <v>610514.7399999999</v>
      </c>
      <c r="U45" s="72">
        <v>56635</v>
      </c>
      <c r="V45" s="64">
        <f t="shared" si="1"/>
        <v>10.779813542862186</v>
      </c>
    </row>
    <row r="46" spans="1:22" s="29" customFormat="1" ht="11.25">
      <c r="A46" s="31">
        <v>40</v>
      </c>
      <c r="B46" s="47"/>
      <c r="C46" s="48" t="s">
        <v>114</v>
      </c>
      <c r="D46" s="49" t="s">
        <v>34</v>
      </c>
      <c r="E46" s="50" t="s">
        <v>115</v>
      </c>
      <c r="F46" s="51">
        <v>43112</v>
      </c>
      <c r="G46" s="52" t="s">
        <v>25</v>
      </c>
      <c r="H46" s="53">
        <v>64</v>
      </c>
      <c r="I46" s="53">
        <v>2</v>
      </c>
      <c r="J46" s="97">
        <v>2</v>
      </c>
      <c r="K46" s="54">
        <v>4</v>
      </c>
      <c r="L46" s="57">
        <v>4441.51</v>
      </c>
      <c r="M46" s="58">
        <v>283</v>
      </c>
      <c r="N46" s="55">
        <f>M46/J46</f>
        <v>141.5</v>
      </c>
      <c r="O46" s="56">
        <f t="shared" si="0"/>
        <v>15.694381625441697</v>
      </c>
      <c r="P46" s="101">
        <v>104818.94</v>
      </c>
      <c r="Q46" s="103">
        <v>6377</v>
      </c>
      <c r="R46" s="61">
        <f t="shared" si="5"/>
        <v>-0.9576268372872307</v>
      </c>
      <c r="S46" s="61">
        <f t="shared" si="6"/>
        <v>-0.9556217657205582</v>
      </c>
      <c r="T46" s="62">
        <v>870484.59</v>
      </c>
      <c r="U46" s="63">
        <v>53119</v>
      </c>
      <c r="V46" s="64">
        <f t="shared" si="1"/>
        <v>16.38744309945594</v>
      </c>
    </row>
    <row r="47" spans="1:22" s="29" customFormat="1" ht="11.25">
      <c r="A47" s="31">
        <v>41</v>
      </c>
      <c r="B47" s="47"/>
      <c r="C47" s="48" t="s">
        <v>85</v>
      </c>
      <c r="D47" s="49" t="s">
        <v>24</v>
      </c>
      <c r="E47" s="50" t="s">
        <v>86</v>
      </c>
      <c r="F47" s="51">
        <v>43056</v>
      </c>
      <c r="G47" s="52" t="s">
        <v>59</v>
      </c>
      <c r="H47" s="53">
        <v>9</v>
      </c>
      <c r="I47" s="53">
        <v>1</v>
      </c>
      <c r="J47" s="97">
        <v>1</v>
      </c>
      <c r="K47" s="54">
        <v>6</v>
      </c>
      <c r="L47" s="57">
        <v>1416</v>
      </c>
      <c r="M47" s="58">
        <v>283</v>
      </c>
      <c r="N47" s="55">
        <f>M47/J47</f>
        <v>283</v>
      </c>
      <c r="O47" s="56">
        <f t="shared" si="0"/>
        <v>5.003533568904594</v>
      </c>
      <c r="P47" s="101">
        <v>1106.67</v>
      </c>
      <c r="Q47" s="103">
        <v>110</v>
      </c>
      <c r="R47" s="61">
        <f t="shared" si="5"/>
        <v>0.2795142183306676</v>
      </c>
      <c r="S47" s="61">
        <f t="shared" si="6"/>
        <v>1.5727272727272728</v>
      </c>
      <c r="T47" s="62">
        <v>42926.67</v>
      </c>
      <c r="U47" s="63">
        <v>4600</v>
      </c>
      <c r="V47" s="64">
        <f t="shared" si="1"/>
        <v>9.331884782608695</v>
      </c>
    </row>
    <row r="48" spans="1:22" s="29" customFormat="1" ht="11.25">
      <c r="A48" s="31">
        <v>42</v>
      </c>
      <c r="B48" s="47"/>
      <c r="C48" s="48" t="s">
        <v>87</v>
      </c>
      <c r="D48" s="49" t="s">
        <v>29</v>
      </c>
      <c r="E48" s="50" t="s">
        <v>88</v>
      </c>
      <c r="F48" s="51">
        <v>43063</v>
      </c>
      <c r="G48" s="52" t="s">
        <v>67</v>
      </c>
      <c r="H48" s="53">
        <v>153</v>
      </c>
      <c r="I48" s="53">
        <v>1</v>
      </c>
      <c r="J48" s="97">
        <v>1</v>
      </c>
      <c r="K48" s="54">
        <v>10</v>
      </c>
      <c r="L48" s="57">
        <v>1794.85</v>
      </c>
      <c r="M48" s="58">
        <v>257</v>
      </c>
      <c r="N48" s="55">
        <f>M48/J48</f>
        <v>257</v>
      </c>
      <c r="O48" s="56">
        <f t="shared" si="0"/>
        <v>6.983852140077821</v>
      </c>
      <c r="P48" s="101">
        <v>1794.85</v>
      </c>
      <c r="Q48" s="103">
        <v>257</v>
      </c>
      <c r="R48" s="61">
        <f t="shared" si="5"/>
        <v>0</v>
      </c>
      <c r="S48" s="61">
        <f t="shared" si="6"/>
        <v>0</v>
      </c>
      <c r="T48" s="62">
        <v>1191906.2</v>
      </c>
      <c r="U48" s="63">
        <v>94352</v>
      </c>
      <c r="V48" s="64">
        <f t="shared" si="1"/>
        <v>12.632548329659148</v>
      </c>
    </row>
    <row r="49" spans="1:22" s="29" customFormat="1" ht="11.25">
      <c r="A49" s="31">
        <v>43</v>
      </c>
      <c r="B49" s="47"/>
      <c r="C49" s="48" t="s">
        <v>95</v>
      </c>
      <c r="D49" s="49" t="s">
        <v>24</v>
      </c>
      <c r="E49" s="50" t="s">
        <v>96</v>
      </c>
      <c r="F49" s="51">
        <v>43084</v>
      </c>
      <c r="G49" s="52" t="s">
        <v>39</v>
      </c>
      <c r="H49" s="53">
        <v>23</v>
      </c>
      <c r="I49" s="53">
        <v>2</v>
      </c>
      <c r="J49" s="97">
        <v>2</v>
      </c>
      <c r="K49" s="54">
        <v>7</v>
      </c>
      <c r="L49" s="57">
        <v>1605.4</v>
      </c>
      <c r="M49" s="58">
        <v>245</v>
      </c>
      <c r="N49" s="55">
        <f>M49/J49</f>
        <v>122.5</v>
      </c>
      <c r="O49" s="56">
        <f t="shared" si="0"/>
        <v>6.55265306122449</v>
      </c>
      <c r="P49" s="101">
        <v>3030</v>
      </c>
      <c r="Q49" s="103">
        <v>600</v>
      </c>
      <c r="R49" s="61">
        <f t="shared" si="5"/>
        <v>-0.47016501650165016</v>
      </c>
      <c r="S49" s="61">
        <f t="shared" si="6"/>
        <v>-0.5916666666666667</v>
      </c>
      <c r="T49" s="62">
        <v>74051.03</v>
      </c>
      <c r="U49" s="63">
        <v>6450</v>
      </c>
      <c r="V49" s="64">
        <f t="shared" si="1"/>
        <v>11.48077984496124</v>
      </c>
    </row>
    <row r="50" spans="1:22" s="29" customFormat="1" ht="11.25">
      <c r="A50" s="31">
        <v>44</v>
      </c>
      <c r="B50" s="47"/>
      <c r="C50" s="48" t="s">
        <v>77</v>
      </c>
      <c r="D50" s="49" t="s">
        <v>31</v>
      </c>
      <c r="E50" s="50" t="s">
        <v>77</v>
      </c>
      <c r="F50" s="51">
        <v>43035</v>
      </c>
      <c r="G50" s="52" t="s">
        <v>39</v>
      </c>
      <c r="H50" s="53">
        <v>27</v>
      </c>
      <c r="I50" s="53">
        <v>1</v>
      </c>
      <c r="J50" s="97">
        <v>1</v>
      </c>
      <c r="K50" s="54">
        <v>15</v>
      </c>
      <c r="L50" s="57">
        <v>1188</v>
      </c>
      <c r="M50" s="58">
        <v>238</v>
      </c>
      <c r="N50" s="55">
        <f>M50/J50</f>
        <v>238</v>
      </c>
      <c r="O50" s="56">
        <f t="shared" si="0"/>
        <v>4.991596638655462</v>
      </c>
      <c r="P50" s="101">
        <v>3767.6</v>
      </c>
      <c r="Q50" s="103">
        <v>533</v>
      </c>
      <c r="R50" s="61">
        <f t="shared" si="5"/>
        <v>-0.6846799023250876</v>
      </c>
      <c r="S50" s="61">
        <f t="shared" si="6"/>
        <v>-0.5534709193245778</v>
      </c>
      <c r="T50" s="62">
        <v>185666.32</v>
      </c>
      <c r="U50" s="63">
        <v>17707</v>
      </c>
      <c r="V50" s="64">
        <f t="shared" si="1"/>
        <v>10.485475800530864</v>
      </c>
    </row>
    <row r="51" spans="1:22" s="29" customFormat="1" ht="11.25">
      <c r="A51" s="31">
        <v>45</v>
      </c>
      <c r="B51" s="47"/>
      <c r="C51" s="48" t="s">
        <v>52</v>
      </c>
      <c r="D51" s="49"/>
      <c r="E51" s="50" t="s">
        <v>52</v>
      </c>
      <c r="F51" s="51">
        <v>42678</v>
      </c>
      <c r="G51" s="52" t="s">
        <v>40</v>
      </c>
      <c r="H51" s="53">
        <v>12</v>
      </c>
      <c r="I51" s="53">
        <v>1</v>
      </c>
      <c r="J51" s="97">
        <v>1</v>
      </c>
      <c r="K51" s="54">
        <v>16</v>
      </c>
      <c r="L51" s="57">
        <v>1188</v>
      </c>
      <c r="M51" s="58">
        <v>238</v>
      </c>
      <c r="N51" s="55">
        <f>M51/J51</f>
        <v>238</v>
      </c>
      <c r="O51" s="56">
        <f t="shared" si="0"/>
        <v>4.991596638655462</v>
      </c>
      <c r="P51" s="101">
        <v>3020.36</v>
      </c>
      <c r="Q51" s="103">
        <v>604</v>
      </c>
      <c r="R51" s="61">
        <f t="shared" si="5"/>
        <v>-0.6066694036472474</v>
      </c>
      <c r="S51" s="61">
        <f t="shared" si="6"/>
        <v>-0.6059602649006622</v>
      </c>
      <c r="T51" s="62">
        <v>69038.65999999999</v>
      </c>
      <c r="U51" s="63">
        <v>8640</v>
      </c>
      <c r="V51" s="64">
        <f t="shared" si="1"/>
        <v>7.990585648148147</v>
      </c>
    </row>
    <row r="52" spans="1:22" s="29" customFormat="1" ht="11.25">
      <c r="A52" s="31">
        <v>46</v>
      </c>
      <c r="B52" s="74"/>
      <c r="C52" s="66" t="s">
        <v>110</v>
      </c>
      <c r="D52" s="67" t="s">
        <v>24</v>
      </c>
      <c r="E52" s="68" t="s">
        <v>111</v>
      </c>
      <c r="F52" s="69">
        <v>43105</v>
      </c>
      <c r="G52" s="52" t="s">
        <v>35</v>
      </c>
      <c r="H52" s="70">
        <v>43</v>
      </c>
      <c r="I52" s="70">
        <v>1</v>
      </c>
      <c r="J52" s="97">
        <v>1</v>
      </c>
      <c r="K52" s="54">
        <v>4</v>
      </c>
      <c r="L52" s="57">
        <v>1558</v>
      </c>
      <c r="M52" s="58">
        <v>174</v>
      </c>
      <c r="N52" s="55">
        <f>M52/J52</f>
        <v>174</v>
      </c>
      <c r="O52" s="56">
        <f t="shared" si="0"/>
        <v>8.954022988505747</v>
      </c>
      <c r="P52" s="101">
        <v>529</v>
      </c>
      <c r="Q52" s="103">
        <v>71</v>
      </c>
      <c r="R52" s="61">
        <f t="shared" si="5"/>
        <v>1.945179584120983</v>
      </c>
      <c r="S52" s="61">
        <f t="shared" si="6"/>
        <v>1.4507042253521127</v>
      </c>
      <c r="T52" s="71">
        <v>78285.3</v>
      </c>
      <c r="U52" s="72">
        <v>6212</v>
      </c>
      <c r="V52" s="64">
        <f t="shared" si="1"/>
        <v>12.602269800386349</v>
      </c>
    </row>
    <row r="53" spans="1:22" s="29" customFormat="1" ht="11.25">
      <c r="A53" s="31">
        <v>47</v>
      </c>
      <c r="B53" s="47"/>
      <c r="C53" s="48" t="s">
        <v>69</v>
      </c>
      <c r="D53" s="49" t="s">
        <v>29</v>
      </c>
      <c r="E53" s="50" t="s">
        <v>68</v>
      </c>
      <c r="F53" s="51">
        <v>42951</v>
      </c>
      <c r="G53" s="52" t="s">
        <v>67</v>
      </c>
      <c r="H53" s="53">
        <v>235</v>
      </c>
      <c r="I53" s="53">
        <v>2</v>
      </c>
      <c r="J53" s="97">
        <v>2</v>
      </c>
      <c r="K53" s="54">
        <v>12</v>
      </c>
      <c r="L53" s="57">
        <v>608</v>
      </c>
      <c r="M53" s="58">
        <v>146</v>
      </c>
      <c r="N53" s="55">
        <f>M53/J53</f>
        <v>73</v>
      </c>
      <c r="O53" s="56">
        <f t="shared" si="0"/>
        <v>4.164383561643835</v>
      </c>
      <c r="P53" s="101">
        <v>285</v>
      </c>
      <c r="Q53" s="103">
        <v>57</v>
      </c>
      <c r="R53" s="61">
        <f t="shared" si="5"/>
        <v>1.1333333333333333</v>
      </c>
      <c r="S53" s="61">
        <f t="shared" si="6"/>
        <v>1.5614035087719298</v>
      </c>
      <c r="T53" s="62">
        <v>1615683.93</v>
      </c>
      <c r="U53" s="63">
        <v>139659</v>
      </c>
      <c r="V53" s="64">
        <f t="shared" si="1"/>
        <v>11.568777737202758</v>
      </c>
    </row>
    <row r="54" spans="1:22" s="29" customFormat="1" ht="11.25">
      <c r="A54" s="31">
        <v>48</v>
      </c>
      <c r="B54" s="65" t="s">
        <v>23</v>
      </c>
      <c r="C54" s="48" t="s">
        <v>140</v>
      </c>
      <c r="D54" s="49" t="s">
        <v>28</v>
      </c>
      <c r="E54" s="50" t="s">
        <v>141</v>
      </c>
      <c r="F54" s="51">
        <v>43133</v>
      </c>
      <c r="G54" s="52" t="s">
        <v>43</v>
      </c>
      <c r="H54" s="53">
        <v>4</v>
      </c>
      <c r="I54" s="53">
        <v>4</v>
      </c>
      <c r="J54" s="97">
        <v>4</v>
      </c>
      <c r="K54" s="54">
        <v>1</v>
      </c>
      <c r="L54" s="57">
        <v>1192</v>
      </c>
      <c r="M54" s="58">
        <v>102</v>
      </c>
      <c r="N54" s="55">
        <f>M54/J54</f>
        <v>25.5</v>
      </c>
      <c r="O54" s="56">
        <f t="shared" si="0"/>
        <v>11.686274509803921</v>
      </c>
      <c r="P54" s="101"/>
      <c r="Q54" s="103"/>
      <c r="R54" s="61"/>
      <c r="S54" s="61"/>
      <c r="T54" s="62">
        <v>1192</v>
      </c>
      <c r="U54" s="63">
        <v>102</v>
      </c>
      <c r="V54" s="64">
        <f t="shared" si="1"/>
        <v>11.686274509803921</v>
      </c>
    </row>
    <row r="55" spans="1:22" s="29" customFormat="1" ht="11.25">
      <c r="A55" s="31">
        <v>49</v>
      </c>
      <c r="B55" s="47"/>
      <c r="C55" s="48" t="s">
        <v>70</v>
      </c>
      <c r="D55" s="49" t="s">
        <v>34</v>
      </c>
      <c r="E55" s="50" t="s">
        <v>71</v>
      </c>
      <c r="F55" s="51">
        <v>42951</v>
      </c>
      <c r="G55" s="52" t="s">
        <v>59</v>
      </c>
      <c r="H55" s="53">
        <v>6</v>
      </c>
      <c r="I55" s="53">
        <v>1</v>
      </c>
      <c r="J55" s="97">
        <v>1</v>
      </c>
      <c r="K55" s="54">
        <v>3</v>
      </c>
      <c r="L55" s="57">
        <v>1000</v>
      </c>
      <c r="M55" s="58">
        <v>100</v>
      </c>
      <c r="N55" s="55">
        <f>M55/J55</f>
        <v>100</v>
      </c>
      <c r="O55" s="56">
        <f t="shared" si="0"/>
        <v>10</v>
      </c>
      <c r="P55" s="101">
        <v>98</v>
      </c>
      <c r="Q55" s="103">
        <v>10</v>
      </c>
      <c r="R55" s="61">
        <f aca="true" t="shared" si="7" ref="R55:R69">IF(P55&lt;&gt;0,-(P55-L55)/P55,"")</f>
        <v>9.204081632653061</v>
      </c>
      <c r="S55" s="61">
        <f aca="true" t="shared" si="8" ref="S55:S69">IF(Q55&lt;&gt;0,-(Q55-M55)/Q55,"")</f>
        <v>9</v>
      </c>
      <c r="T55" s="62">
        <v>10047.15</v>
      </c>
      <c r="U55" s="63">
        <v>966</v>
      </c>
      <c r="V55" s="64">
        <f t="shared" si="1"/>
        <v>10.400776397515527</v>
      </c>
    </row>
    <row r="56" spans="1:23" s="29" customFormat="1" ht="11.25">
      <c r="A56" s="31">
        <v>50</v>
      </c>
      <c r="B56" s="47"/>
      <c r="C56" s="48" t="s">
        <v>93</v>
      </c>
      <c r="D56" s="49" t="s">
        <v>34</v>
      </c>
      <c r="E56" s="50" t="s">
        <v>93</v>
      </c>
      <c r="F56" s="51">
        <v>43070</v>
      </c>
      <c r="G56" s="52" t="s">
        <v>39</v>
      </c>
      <c r="H56" s="53">
        <v>11</v>
      </c>
      <c r="I56" s="53">
        <v>1</v>
      </c>
      <c r="J56" s="97">
        <v>1</v>
      </c>
      <c r="K56" s="54">
        <v>10</v>
      </c>
      <c r="L56" s="57">
        <v>686</v>
      </c>
      <c r="M56" s="58">
        <v>76</v>
      </c>
      <c r="N56" s="55">
        <f>M56/J56</f>
        <v>76</v>
      </c>
      <c r="O56" s="56">
        <f t="shared" si="0"/>
        <v>9.026315789473685</v>
      </c>
      <c r="P56" s="101">
        <v>686</v>
      </c>
      <c r="Q56" s="103">
        <v>75</v>
      </c>
      <c r="R56" s="61">
        <f t="shared" si="7"/>
        <v>0</v>
      </c>
      <c r="S56" s="61">
        <f t="shared" si="8"/>
        <v>0.013333333333333334</v>
      </c>
      <c r="T56" s="62">
        <v>31107.6</v>
      </c>
      <c r="U56" s="63">
        <v>2949</v>
      </c>
      <c r="V56" s="64">
        <f t="shared" si="1"/>
        <v>10.54852492370295</v>
      </c>
      <c r="W56" s="100"/>
    </row>
    <row r="57" spans="1:23" s="29" customFormat="1" ht="11.25">
      <c r="A57" s="31">
        <v>51</v>
      </c>
      <c r="B57" s="47"/>
      <c r="C57" s="48" t="s">
        <v>107</v>
      </c>
      <c r="D57" s="49" t="s">
        <v>34</v>
      </c>
      <c r="E57" s="50" t="s">
        <v>108</v>
      </c>
      <c r="F57" s="51">
        <v>43105</v>
      </c>
      <c r="G57" s="52" t="s">
        <v>39</v>
      </c>
      <c r="H57" s="53">
        <v>21</v>
      </c>
      <c r="I57" s="53">
        <v>1</v>
      </c>
      <c r="J57" s="97">
        <v>1</v>
      </c>
      <c r="K57" s="54">
        <v>5</v>
      </c>
      <c r="L57" s="57">
        <v>276</v>
      </c>
      <c r="M57" s="58">
        <v>73</v>
      </c>
      <c r="N57" s="55">
        <f>M57/J57</f>
        <v>73</v>
      </c>
      <c r="O57" s="56">
        <f t="shared" si="0"/>
        <v>3.780821917808219</v>
      </c>
      <c r="P57" s="101">
        <v>803</v>
      </c>
      <c r="Q57" s="103">
        <v>96</v>
      </c>
      <c r="R57" s="61">
        <f t="shared" si="7"/>
        <v>-0.6562889165628891</v>
      </c>
      <c r="S57" s="61">
        <f t="shared" si="8"/>
        <v>-0.23958333333333334</v>
      </c>
      <c r="T57" s="62">
        <v>44203.18</v>
      </c>
      <c r="U57" s="63">
        <v>3459</v>
      </c>
      <c r="V57" s="64">
        <f t="shared" si="1"/>
        <v>12.779178953454755</v>
      </c>
      <c r="W57" s="100"/>
    </row>
    <row r="58" spans="1:23" s="29" customFormat="1" ht="11.25">
      <c r="A58" s="31">
        <v>52</v>
      </c>
      <c r="B58" s="47"/>
      <c r="C58" s="48" t="s">
        <v>92</v>
      </c>
      <c r="D58" s="49" t="s">
        <v>28</v>
      </c>
      <c r="E58" s="50" t="s">
        <v>91</v>
      </c>
      <c r="F58" s="51">
        <v>43070</v>
      </c>
      <c r="G58" s="52" t="s">
        <v>67</v>
      </c>
      <c r="H58" s="53">
        <v>166</v>
      </c>
      <c r="I58" s="53">
        <v>3</v>
      </c>
      <c r="J58" s="97">
        <v>3</v>
      </c>
      <c r="K58" s="54">
        <v>10</v>
      </c>
      <c r="L58" s="57">
        <v>609</v>
      </c>
      <c r="M58" s="58">
        <v>70</v>
      </c>
      <c r="N58" s="55">
        <f>M58/J58</f>
        <v>23.333333333333332</v>
      </c>
      <c r="O58" s="56">
        <f t="shared" si="0"/>
        <v>8.7</v>
      </c>
      <c r="P58" s="101">
        <v>702</v>
      </c>
      <c r="Q58" s="103">
        <v>81</v>
      </c>
      <c r="R58" s="61">
        <f t="shared" si="7"/>
        <v>-0.13247863247863248</v>
      </c>
      <c r="S58" s="61">
        <f t="shared" si="8"/>
        <v>-0.13580246913580246</v>
      </c>
      <c r="T58" s="62">
        <v>1088730.72</v>
      </c>
      <c r="U58" s="63">
        <v>94687</v>
      </c>
      <c r="V58" s="64">
        <f t="shared" si="1"/>
        <v>11.498206934426056</v>
      </c>
      <c r="W58" s="100"/>
    </row>
    <row r="59" spans="1:23" s="29" customFormat="1" ht="11.25">
      <c r="A59" s="31">
        <v>53</v>
      </c>
      <c r="B59" s="47"/>
      <c r="C59" s="48" t="s">
        <v>132</v>
      </c>
      <c r="D59" s="49" t="s">
        <v>29</v>
      </c>
      <c r="E59" s="50" t="s">
        <v>132</v>
      </c>
      <c r="F59" s="51">
        <v>43126</v>
      </c>
      <c r="G59" s="52" t="s">
        <v>41</v>
      </c>
      <c r="H59" s="53">
        <v>20</v>
      </c>
      <c r="I59" s="53">
        <v>4</v>
      </c>
      <c r="J59" s="97">
        <v>4</v>
      </c>
      <c r="K59" s="54">
        <v>4</v>
      </c>
      <c r="L59" s="57">
        <v>575</v>
      </c>
      <c r="M59" s="58">
        <v>64</v>
      </c>
      <c r="N59" s="55">
        <f>M59/J59</f>
        <v>16</v>
      </c>
      <c r="O59" s="56">
        <f t="shared" si="0"/>
        <v>8.984375</v>
      </c>
      <c r="P59" s="101">
        <v>4160</v>
      </c>
      <c r="Q59" s="103">
        <v>459</v>
      </c>
      <c r="R59" s="61">
        <f t="shared" si="7"/>
        <v>-0.8617788461538461</v>
      </c>
      <c r="S59" s="61">
        <f t="shared" si="8"/>
        <v>-0.8605664488017429</v>
      </c>
      <c r="T59" s="62">
        <v>4735</v>
      </c>
      <c r="U59" s="63">
        <v>523</v>
      </c>
      <c r="V59" s="64">
        <f t="shared" si="1"/>
        <v>9.053537284894837</v>
      </c>
      <c r="W59" s="100"/>
    </row>
    <row r="60" spans="1:23" s="29" customFormat="1" ht="11.25">
      <c r="A60" s="31">
        <v>54</v>
      </c>
      <c r="B60" s="47"/>
      <c r="C60" s="48" t="s">
        <v>94</v>
      </c>
      <c r="D60" s="49" t="s">
        <v>26</v>
      </c>
      <c r="E60" s="50" t="s">
        <v>101</v>
      </c>
      <c r="F60" s="51">
        <v>43098</v>
      </c>
      <c r="G60" s="52" t="s">
        <v>39</v>
      </c>
      <c r="H60" s="53">
        <v>22</v>
      </c>
      <c r="I60" s="53">
        <v>2</v>
      </c>
      <c r="J60" s="97">
        <v>2</v>
      </c>
      <c r="K60" s="54">
        <v>6</v>
      </c>
      <c r="L60" s="57">
        <v>513</v>
      </c>
      <c r="M60" s="58">
        <v>46</v>
      </c>
      <c r="N60" s="55">
        <f>M60/J60</f>
        <v>23</v>
      </c>
      <c r="O60" s="56">
        <f t="shared" si="0"/>
        <v>11.152173913043478</v>
      </c>
      <c r="P60" s="101">
        <v>830</v>
      </c>
      <c r="Q60" s="103">
        <v>76</v>
      </c>
      <c r="R60" s="61">
        <f t="shared" si="7"/>
        <v>-0.3819277108433735</v>
      </c>
      <c r="S60" s="61">
        <f t="shared" si="8"/>
        <v>-0.39473684210526316</v>
      </c>
      <c r="T60" s="62">
        <v>59983.12</v>
      </c>
      <c r="U60" s="63">
        <v>5288</v>
      </c>
      <c r="V60" s="64">
        <f t="shared" si="1"/>
        <v>11.343252647503782</v>
      </c>
      <c r="W60" s="100"/>
    </row>
    <row r="61" spans="1:23" s="29" customFormat="1" ht="11.25">
      <c r="A61" s="31">
        <v>55</v>
      </c>
      <c r="B61" s="47"/>
      <c r="C61" s="48" t="s">
        <v>60</v>
      </c>
      <c r="D61" s="49" t="s">
        <v>30</v>
      </c>
      <c r="E61" s="50" t="s">
        <v>61</v>
      </c>
      <c r="F61" s="51">
        <v>42846</v>
      </c>
      <c r="G61" s="52" t="s">
        <v>67</v>
      </c>
      <c r="H61" s="53">
        <v>246</v>
      </c>
      <c r="I61" s="53">
        <v>1</v>
      </c>
      <c r="J61" s="97">
        <v>1</v>
      </c>
      <c r="K61" s="54">
        <v>34</v>
      </c>
      <c r="L61" s="57">
        <v>220</v>
      </c>
      <c r="M61" s="58">
        <v>44</v>
      </c>
      <c r="N61" s="55">
        <f>M61/J61</f>
        <v>44</v>
      </c>
      <c r="O61" s="56">
        <f t="shared" si="0"/>
        <v>5</v>
      </c>
      <c r="P61" s="101">
        <v>5384.55</v>
      </c>
      <c r="Q61" s="103">
        <v>771</v>
      </c>
      <c r="R61" s="61">
        <f t="shared" si="7"/>
        <v>-0.9591423610143838</v>
      </c>
      <c r="S61" s="61">
        <f t="shared" si="8"/>
        <v>-0.9429312581063554</v>
      </c>
      <c r="T61" s="62">
        <v>5001411.22</v>
      </c>
      <c r="U61" s="63">
        <v>465923</v>
      </c>
      <c r="V61" s="64">
        <f t="shared" si="1"/>
        <v>10.734415815488825</v>
      </c>
      <c r="W61" s="100"/>
    </row>
    <row r="62" spans="1:23" s="29" customFormat="1" ht="11.25">
      <c r="A62" s="31">
        <v>56</v>
      </c>
      <c r="B62" s="47"/>
      <c r="C62" s="48" t="s">
        <v>72</v>
      </c>
      <c r="D62" s="49" t="s">
        <v>30</v>
      </c>
      <c r="E62" s="50" t="s">
        <v>73</v>
      </c>
      <c r="F62" s="51">
        <v>42958</v>
      </c>
      <c r="G62" s="52" t="s">
        <v>67</v>
      </c>
      <c r="H62" s="53">
        <v>261</v>
      </c>
      <c r="I62" s="53">
        <v>1</v>
      </c>
      <c r="J62" s="97">
        <v>1</v>
      </c>
      <c r="K62" s="54">
        <v>17</v>
      </c>
      <c r="L62" s="57">
        <v>252</v>
      </c>
      <c r="M62" s="58">
        <v>42</v>
      </c>
      <c r="N62" s="55">
        <f>M62/J62</f>
        <v>42</v>
      </c>
      <c r="O62" s="56">
        <f t="shared" si="0"/>
        <v>6</v>
      </c>
      <c r="P62" s="101">
        <v>1794.85</v>
      </c>
      <c r="Q62" s="103">
        <v>257</v>
      </c>
      <c r="R62" s="61">
        <f t="shared" si="7"/>
        <v>-0.859598295122155</v>
      </c>
      <c r="S62" s="61">
        <f t="shared" si="8"/>
        <v>-0.8365758754863813</v>
      </c>
      <c r="T62" s="62">
        <v>983327.82</v>
      </c>
      <c r="U62" s="63">
        <v>85974</v>
      </c>
      <c r="V62" s="64">
        <f t="shared" si="1"/>
        <v>11.437502268127572</v>
      </c>
      <c r="W62" s="100"/>
    </row>
    <row r="63" spans="1:23" s="29" customFormat="1" ht="11.25">
      <c r="A63" s="31">
        <v>57</v>
      </c>
      <c r="B63" s="47"/>
      <c r="C63" s="48" t="s">
        <v>74</v>
      </c>
      <c r="D63" s="49" t="s">
        <v>24</v>
      </c>
      <c r="E63" s="50" t="s">
        <v>74</v>
      </c>
      <c r="F63" s="51">
        <v>42958</v>
      </c>
      <c r="G63" s="52" t="s">
        <v>41</v>
      </c>
      <c r="H63" s="53">
        <v>107</v>
      </c>
      <c r="I63" s="53">
        <v>1</v>
      </c>
      <c r="J63" s="97">
        <v>1</v>
      </c>
      <c r="K63" s="54">
        <v>12</v>
      </c>
      <c r="L63" s="57">
        <v>302</v>
      </c>
      <c r="M63" s="58">
        <v>32</v>
      </c>
      <c r="N63" s="55">
        <f>M63/J63</f>
        <v>32</v>
      </c>
      <c r="O63" s="56">
        <f t="shared" si="0"/>
        <v>9.4375</v>
      </c>
      <c r="P63" s="101">
        <v>2041</v>
      </c>
      <c r="Q63" s="103">
        <v>272</v>
      </c>
      <c r="R63" s="61">
        <f t="shared" si="7"/>
        <v>-0.8520333170014699</v>
      </c>
      <c r="S63" s="61">
        <f t="shared" si="8"/>
        <v>-0.8823529411764706</v>
      </c>
      <c r="T63" s="62">
        <v>232161</v>
      </c>
      <c r="U63" s="63">
        <v>22694</v>
      </c>
      <c r="V63" s="64">
        <f t="shared" si="1"/>
        <v>10.230060809024412</v>
      </c>
      <c r="W63" s="100"/>
    </row>
    <row r="64" spans="1:23" s="29" customFormat="1" ht="11.25">
      <c r="A64" s="31">
        <v>58</v>
      </c>
      <c r="B64" s="47"/>
      <c r="C64" s="48" t="s">
        <v>42</v>
      </c>
      <c r="D64" s="49" t="s">
        <v>24</v>
      </c>
      <c r="E64" s="50" t="s">
        <v>42</v>
      </c>
      <c r="F64" s="51">
        <v>42748</v>
      </c>
      <c r="G64" s="52" t="s">
        <v>36</v>
      </c>
      <c r="H64" s="53">
        <v>72</v>
      </c>
      <c r="I64" s="53">
        <v>2</v>
      </c>
      <c r="J64" s="97">
        <v>2</v>
      </c>
      <c r="K64" s="54">
        <v>17</v>
      </c>
      <c r="L64" s="57">
        <v>313</v>
      </c>
      <c r="M64" s="58">
        <v>28</v>
      </c>
      <c r="N64" s="55">
        <f>M64/J64</f>
        <v>14</v>
      </c>
      <c r="O64" s="56">
        <f t="shared" si="0"/>
        <v>11.178571428571429</v>
      </c>
      <c r="P64" s="101">
        <v>3337</v>
      </c>
      <c r="Q64" s="103">
        <v>308</v>
      </c>
      <c r="R64" s="61">
        <f t="shared" si="7"/>
        <v>-0.9062031765058436</v>
      </c>
      <c r="S64" s="61">
        <f t="shared" si="8"/>
        <v>-0.9090909090909091</v>
      </c>
      <c r="T64" s="62">
        <v>372860.78</v>
      </c>
      <c r="U64" s="63">
        <v>37761</v>
      </c>
      <c r="V64" s="64">
        <f t="shared" si="1"/>
        <v>9.87422949604089</v>
      </c>
      <c r="W64" s="100"/>
    </row>
    <row r="65" spans="1:23" s="29" customFormat="1" ht="11.25">
      <c r="A65" s="31">
        <v>59</v>
      </c>
      <c r="B65" s="47"/>
      <c r="C65" s="48" t="s">
        <v>99</v>
      </c>
      <c r="D65" s="49" t="s">
        <v>30</v>
      </c>
      <c r="E65" s="50" t="s">
        <v>99</v>
      </c>
      <c r="F65" s="51">
        <v>43091</v>
      </c>
      <c r="G65" s="52" t="s">
        <v>67</v>
      </c>
      <c r="H65" s="53">
        <v>340</v>
      </c>
      <c r="I65" s="53">
        <v>1</v>
      </c>
      <c r="J65" s="97">
        <v>1</v>
      </c>
      <c r="K65" s="54">
        <v>7</v>
      </c>
      <c r="L65" s="57">
        <v>242</v>
      </c>
      <c r="M65" s="58">
        <v>23</v>
      </c>
      <c r="N65" s="55">
        <f>M65/J65</f>
        <v>23</v>
      </c>
      <c r="O65" s="56">
        <f t="shared" si="0"/>
        <v>10.521739130434783</v>
      </c>
      <c r="P65" s="101">
        <v>17248.67</v>
      </c>
      <c r="Q65" s="103">
        <v>2002</v>
      </c>
      <c r="R65" s="61">
        <f t="shared" si="7"/>
        <v>-0.9859699327542355</v>
      </c>
      <c r="S65" s="61">
        <f t="shared" si="8"/>
        <v>-0.9885114885114885</v>
      </c>
      <c r="T65" s="62">
        <v>7325195.53</v>
      </c>
      <c r="U65" s="63">
        <v>617667</v>
      </c>
      <c r="V65" s="64">
        <f t="shared" si="1"/>
        <v>11.85945749084863</v>
      </c>
      <c r="W65" s="100"/>
    </row>
    <row r="66" spans="1:23" s="29" customFormat="1" ht="11.25">
      <c r="A66" s="31">
        <v>60</v>
      </c>
      <c r="B66" s="47"/>
      <c r="C66" s="48" t="s">
        <v>64</v>
      </c>
      <c r="D66" s="49" t="s">
        <v>29</v>
      </c>
      <c r="E66" s="50" t="s">
        <v>63</v>
      </c>
      <c r="F66" s="51">
        <v>42874</v>
      </c>
      <c r="G66" s="52" t="s">
        <v>41</v>
      </c>
      <c r="H66" s="53">
        <v>125</v>
      </c>
      <c r="I66" s="53">
        <v>1</v>
      </c>
      <c r="J66" s="97">
        <v>1</v>
      </c>
      <c r="K66" s="54">
        <v>15</v>
      </c>
      <c r="L66" s="57">
        <v>90</v>
      </c>
      <c r="M66" s="58">
        <v>15</v>
      </c>
      <c r="N66" s="55">
        <f>M66/J66</f>
        <v>15</v>
      </c>
      <c r="O66" s="56">
        <f t="shared" si="0"/>
        <v>6</v>
      </c>
      <c r="P66" s="101">
        <v>1686</v>
      </c>
      <c r="Q66" s="103">
        <v>281</v>
      </c>
      <c r="R66" s="61">
        <f t="shared" si="7"/>
        <v>-0.9466192170818505</v>
      </c>
      <c r="S66" s="61">
        <f t="shared" si="8"/>
        <v>-0.9466192170818505</v>
      </c>
      <c r="T66" s="62">
        <v>53055</v>
      </c>
      <c r="U66" s="63">
        <v>5205</v>
      </c>
      <c r="V66" s="64">
        <f t="shared" si="1"/>
        <v>10.193083573487032</v>
      </c>
      <c r="W66" s="100"/>
    </row>
    <row r="67" spans="1:23" s="29" customFormat="1" ht="11.25">
      <c r="A67" s="31">
        <v>61</v>
      </c>
      <c r="B67" s="47"/>
      <c r="C67" s="48" t="s">
        <v>75</v>
      </c>
      <c r="D67" s="49" t="s">
        <v>47</v>
      </c>
      <c r="E67" s="50" t="s">
        <v>76</v>
      </c>
      <c r="F67" s="51">
        <v>43021</v>
      </c>
      <c r="G67" s="52" t="s">
        <v>39</v>
      </c>
      <c r="H67" s="53">
        <v>15</v>
      </c>
      <c r="I67" s="53">
        <v>1</v>
      </c>
      <c r="J67" s="97">
        <v>1</v>
      </c>
      <c r="K67" s="54">
        <v>13</v>
      </c>
      <c r="L67" s="57">
        <v>107</v>
      </c>
      <c r="M67" s="58">
        <v>14</v>
      </c>
      <c r="N67" s="55">
        <f>M67/J67</f>
        <v>14</v>
      </c>
      <c r="O67" s="56">
        <f t="shared" si="0"/>
        <v>7.642857142857143</v>
      </c>
      <c r="P67" s="101">
        <v>2486</v>
      </c>
      <c r="Q67" s="103">
        <v>489</v>
      </c>
      <c r="R67" s="61">
        <f t="shared" si="7"/>
        <v>-0.9569589702333066</v>
      </c>
      <c r="S67" s="61">
        <f t="shared" si="8"/>
        <v>-0.9713701431492843</v>
      </c>
      <c r="T67" s="62">
        <v>170078.72999999998</v>
      </c>
      <c r="U67" s="63">
        <v>14610</v>
      </c>
      <c r="V67" s="64">
        <f t="shared" si="1"/>
        <v>11.641254620123203</v>
      </c>
      <c r="W67" s="100"/>
    </row>
    <row r="68" spans="1:23" s="29" customFormat="1" ht="11.25">
      <c r="A68" s="31">
        <v>62</v>
      </c>
      <c r="B68" s="47"/>
      <c r="C68" s="48" t="s">
        <v>66</v>
      </c>
      <c r="D68" s="49" t="s">
        <v>29</v>
      </c>
      <c r="E68" s="50" t="s">
        <v>65</v>
      </c>
      <c r="F68" s="51">
        <v>42930</v>
      </c>
      <c r="G68" s="52" t="s">
        <v>36</v>
      </c>
      <c r="H68" s="53">
        <v>210</v>
      </c>
      <c r="I68" s="53">
        <v>1</v>
      </c>
      <c r="J68" s="97">
        <v>1</v>
      </c>
      <c r="K68" s="54">
        <v>22</v>
      </c>
      <c r="L68" s="57">
        <v>100</v>
      </c>
      <c r="M68" s="73">
        <v>14</v>
      </c>
      <c r="N68" s="55">
        <f>M68/J68</f>
        <v>14</v>
      </c>
      <c r="O68" s="56">
        <f t="shared" si="0"/>
        <v>7.142857142857143</v>
      </c>
      <c r="P68" s="101">
        <v>5232.5</v>
      </c>
      <c r="Q68" s="102">
        <v>1019</v>
      </c>
      <c r="R68" s="61">
        <f t="shared" si="7"/>
        <v>-0.9808886765408504</v>
      </c>
      <c r="S68" s="61">
        <f t="shared" si="8"/>
        <v>-0.9862610402355251</v>
      </c>
      <c r="T68" s="71">
        <v>740530.6900000001</v>
      </c>
      <c r="U68" s="72">
        <v>72206</v>
      </c>
      <c r="V68" s="64">
        <f t="shared" si="1"/>
        <v>10.255805473229373</v>
      </c>
      <c r="W68" s="100"/>
    </row>
    <row r="69" spans="1:23" s="29" customFormat="1" ht="11.25">
      <c r="A69" s="31">
        <v>63</v>
      </c>
      <c r="B69" s="47"/>
      <c r="C69" s="48" t="s">
        <v>50</v>
      </c>
      <c r="D69" s="49"/>
      <c r="E69" s="50" t="s">
        <v>50</v>
      </c>
      <c r="F69" s="51">
        <v>42328</v>
      </c>
      <c r="G69" s="52" t="s">
        <v>36</v>
      </c>
      <c r="H69" s="53">
        <v>124</v>
      </c>
      <c r="I69" s="53">
        <v>1</v>
      </c>
      <c r="J69" s="97">
        <v>1</v>
      </c>
      <c r="K69" s="54">
        <v>22</v>
      </c>
      <c r="L69" s="57">
        <v>100</v>
      </c>
      <c r="M69" s="73">
        <v>10</v>
      </c>
      <c r="N69" s="55">
        <f>M69/J69</f>
        <v>10</v>
      </c>
      <c r="O69" s="56">
        <f t="shared" si="0"/>
        <v>10</v>
      </c>
      <c r="P69" s="101">
        <v>140</v>
      </c>
      <c r="Q69" s="102">
        <v>14</v>
      </c>
      <c r="R69" s="61">
        <f t="shared" si="7"/>
        <v>-0.2857142857142857</v>
      </c>
      <c r="S69" s="61">
        <f t="shared" si="8"/>
        <v>-0.2857142857142857</v>
      </c>
      <c r="T69" s="71">
        <v>687259.04</v>
      </c>
      <c r="U69" s="72">
        <v>64798</v>
      </c>
      <c r="V69" s="64">
        <f t="shared" si="1"/>
        <v>10.60617673384981</v>
      </c>
      <c r="W69" s="100"/>
    </row>
    <row r="70" spans="1:22" ht="11.25">
      <c r="A70" s="77"/>
      <c r="B70" s="77"/>
      <c r="C70" s="77"/>
      <c r="D70" s="78"/>
      <c r="E70" s="79"/>
      <c r="F70" s="80"/>
      <c r="G70" s="81"/>
      <c r="H70" s="82"/>
      <c r="I70" s="82"/>
      <c r="J70" s="98"/>
      <c r="K70" s="83"/>
      <c r="L70" s="86"/>
      <c r="M70" s="87"/>
      <c r="N70" s="85"/>
      <c r="O70" s="84"/>
      <c r="P70" s="84"/>
      <c r="Q70" s="84"/>
      <c r="R70" s="61">
        <f>IF(P70&lt;&gt;0,-(P70-L70)/P70,"")</f>
      </c>
      <c r="S70" s="61">
        <f>IF(Q70&lt;&gt;0,-(Q70-M70)/Q70,"")</f>
      </c>
      <c r="T70" s="61"/>
      <c r="U70" s="88"/>
      <c r="V70" s="89"/>
    </row>
  </sheetData>
  <sheetProtection formatCells="0" formatColumns="0" formatRows="0" insertColumns="0" insertRows="0" insertHyperlinks="0" deleteColumns="0" deleteRows="0" sort="0" autoFilter="0" pivotTables="0"/>
  <mergeCells count="9">
    <mergeCell ref="T4:V4"/>
    <mergeCell ref="L4:M4"/>
    <mergeCell ref="N4:O4"/>
    <mergeCell ref="P4:Q4"/>
    <mergeCell ref="R4:S4"/>
    <mergeCell ref="B1:C1"/>
    <mergeCell ref="B2:C2"/>
    <mergeCell ref="B3:C3"/>
    <mergeCell ref="L1:V3"/>
  </mergeCells>
  <hyperlinks>
    <hyperlink ref="B2" r:id="rId1" display="http://www.antraktsinema.com"/>
  </hyperlinks>
  <printOptions/>
  <pageMargins left="0.3" right="0.13" top="0.18" bottom="0.21" header="0.13" footer="0.16"/>
  <pageSetup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Win7</cp:lastModifiedBy>
  <cp:lastPrinted>2015-01-21T23:11:37Z</cp:lastPrinted>
  <dcterms:created xsi:type="dcterms:W3CDTF">2006-03-15T09:07:04Z</dcterms:created>
  <dcterms:modified xsi:type="dcterms:W3CDTF">2018-02-09T16:16:14Z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-1892574857</vt:r8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  <property fmtid="{D5CDD505-2E9C-101B-9397-08002B2CF9AE}" pid="7" name="KSOProductBuildVer">
    <vt:lpwstr>1033-10.2.0.5811</vt:lpwstr>
  </property>
</Properties>
</file>