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23775" windowHeight="8415" tabRatio="616" activeTab="0"/>
  </bookViews>
  <sheets>
    <sheet name="5-11.1.2018 (hafta)" sheetId="1" r:id="rId1"/>
  </sheets>
  <definedNames>
    <definedName name="_xlnm.Print_Area" localSheetId="0">'5-11.1.2018 (hafta)'!#REF!</definedName>
  </definedNames>
  <calcPr fullCalcOnLoad="1"/>
</workbook>
</file>

<file path=xl/sharedStrings.xml><?xml version="1.0" encoding="utf-8"?>
<sst xmlns="http://schemas.openxmlformats.org/spreadsheetml/2006/main" count="250" uniqueCount="130">
  <si>
    <t xml:space="preserve"> </t>
  </si>
  <si>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</si>
  <si>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</si>
  <si>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</si>
  <si>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</si>
  <si>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</si>
  <si>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</si>
  <si>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</si>
  <si>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</si>
  <si>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</si>
  <si>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</si>
  <si>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</si>
  <si>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</si>
  <si>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</si>
  <si>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</si>
  <si>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</si>
  <si>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</si>
  <si>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</si>
  <si>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</si>
  <si>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</si>
  <si>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</si>
  <si>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</si>
  <si>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</si>
  <si>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YENİ</t>
  </si>
  <si>
    <t>15+</t>
  </si>
  <si>
    <t>CHANTIER FILMS</t>
  </si>
  <si>
    <t>18+</t>
  </si>
  <si>
    <t>UIP TURKEY</t>
  </si>
  <si>
    <t>7+</t>
  </si>
  <si>
    <t>7A</t>
  </si>
  <si>
    <t>G</t>
  </si>
  <si>
    <t>7+13A</t>
  </si>
  <si>
    <t>WARNER BROS. TURKEY</t>
  </si>
  <si>
    <t>13+</t>
  </si>
  <si>
    <t>TME</t>
  </si>
  <si>
    <t>BİR FİLM</t>
  </si>
  <si>
    <t>FORUSHANDE</t>
  </si>
  <si>
    <t>SATICI</t>
  </si>
  <si>
    <t>BS DAĞITIM</t>
  </si>
  <si>
    <t>MC FİLM</t>
  </si>
  <si>
    <t>FELAK</t>
  </si>
  <si>
    <t>LA GUEERE DES TUGUES</t>
  </si>
  <si>
    <t>KARTOPU SAVAŞLARI</t>
  </si>
  <si>
    <t>LOS ILUSIONAUTAS</t>
  </si>
  <si>
    <t>MİNİK KAHRAMANLAR: MACERA PEŞİNDE</t>
  </si>
  <si>
    <t>DERİN FİLM</t>
  </si>
  <si>
    <t>13+15A</t>
  </si>
  <si>
    <t>VOLKI I OVTSY. BEEEZUMNOE PREVRASHCHENIE</t>
  </si>
  <si>
    <t>KUZULAR KURTLARA KARŞI</t>
  </si>
  <si>
    <t>HÜDDAM</t>
  </si>
  <si>
    <t>KARABASAN</t>
  </si>
  <si>
    <t>SÜPERSTAR</t>
  </si>
  <si>
    <t>ASSASSIN'S CREED</t>
  </si>
  <si>
    <t>SURF'S UP 2: WAVEMANIA</t>
  </si>
  <si>
    <t>NEŞELİ DALGALAR: DALGAMANYA</t>
  </si>
  <si>
    <t>BOSS BABY</t>
  </si>
  <si>
    <t>PATRON BEBEK</t>
  </si>
  <si>
    <t>MASHA I MEDVED</t>
  </si>
  <si>
    <t>MAŞA İLE KOCA AYI</t>
  </si>
  <si>
    <t>ÇIKIŞ KOPYA SAYISI</t>
  </si>
  <si>
    <t>666 CİN MUSALLATI</t>
  </si>
  <si>
    <t>SCARE CAMPAIGN</t>
  </si>
  <si>
    <t>KANLI  OYUN</t>
  </si>
  <si>
    <t>SARI SICAK</t>
  </si>
  <si>
    <t>DIE HASCHENSCHULE: JAGD NACH DEM GOLDENEN</t>
  </si>
  <si>
    <t>TAVŞAN OKULU</t>
  </si>
  <si>
    <t>AY KARDEŞLER 3: SİRKTE CURCUNA</t>
  </si>
  <si>
    <t>BOONIE BEARS: THE BIG TOP SECRET</t>
  </si>
  <si>
    <t>CGVMARS DAĞITIM</t>
  </si>
  <si>
    <t>ROCK'N ROLL</t>
  </si>
  <si>
    <t>LES AS DE LA JUNGLE - OPERATION BENQUISE</t>
  </si>
  <si>
    <t>ORMAN ÇETESİ</t>
  </si>
  <si>
    <t>THE MOJICONS</t>
  </si>
  <si>
    <t>SEVİMLİ EMOJİLER</t>
  </si>
  <si>
    <t>LIGHTING DINDIN</t>
  </si>
  <si>
    <t>BÜYÜLÜ KANATLAR</t>
  </si>
  <si>
    <t>İŞE YARAR BİR ŞEY</t>
  </si>
  <si>
    <t>DAMAT TAKIMI</t>
  </si>
  <si>
    <t>SECRET SUPERSTAR</t>
  </si>
  <si>
    <t>A STORK'S JOURNEY</t>
  </si>
  <si>
    <t>BAK ŞU LEYLEĞE</t>
  </si>
  <si>
    <t>YOL ARKADAŞIM</t>
  </si>
  <si>
    <t>AYLA</t>
  </si>
  <si>
    <t>MACERA GÜNLÜKLERİ: SİHİRLİ ADAYA YOLCULUK</t>
  </si>
  <si>
    <t>THE SHONKU DIARIES - A UNICORNE ADVENTURE</t>
  </si>
  <si>
    <t>UMUDUN ÖTEKİ YÜZÜ</t>
  </si>
  <si>
    <t>TOIVON TUOLLA  PUOLEN</t>
  </si>
  <si>
    <t>MUTLULUK ZAMANI</t>
  </si>
  <si>
    <t>THE KILLING OF A SACRED DEER</t>
  </si>
  <si>
    <t>KUTSAL GEYİĞİN ÖLÜMÜ</t>
  </si>
  <si>
    <t>PADDINGTON 2</t>
  </si>
  <si>
    <t>AYI PADDINGTON 2</t>
  </si>
  <si>
    <t>MORG</t>
  </si>
  <si>
    <t>KARDEŞİM BENİM 2</t>
  </si>
  <si>
    <t>YARINI YOK</t>
  </si>
  <si>
    <t>24 HOURS TO LIVE</t>
  </si>
  <si>
    <t>AİLE ARASINDA</t>
  </si>
  <si>
    <t>TAMİRCİKLER: GİZLİ GÖREV</t>
  </si>
  <si>
    <t>FIKSIKI: BOLSHOY SEKRET</t>
  </si>
  <si>
    <t>ÖTEKİ TARAF</t>
  </si>
  <si>
    <t>MAİDE'NİN ALTIN GÜNÜ</t>
  </si>
  <si>
    <t>120 BATTEMENTS PAR MINUTE</t>
  </si>
  <si>
    <t>YENİ YIL TEHLİKEDE</t>
  </si>
  <si>
    <t>SANTA &amp; CIE</t>
  </si>
  <si>
    <t>LE REDOUTABLE</t>
  </si>
  <si>
    <t>GODARD VE BEN</t>
  </si>
  <si>
    <t>PAPATYA</t>
  </si>
  <si>
    <t>STAR WARS: THE LAST JEDI</t>
  </si>
  <si>
    <t>STAR WARS: SON JEDİ</t>
  </si>
  <si>
    <t>WONDER WHEEL</t>
  </si>
  <si>
    <t>DÖNME DOLAP</t>
  </si>
  <si>
    <t>ACI TATLI EKŞİ</t>
  </si>
  <si>
    <t>FERDINAND</t>
  </si>
  <si>
    <t>MARTILARIN EFENDİSİ</t>
  </si>
  <si>
    <t>KALP ATIŞI DAKİKADA 120</t>
  </si>
  <si>
    <t>SLUMBER</t>
  </si>
  <si>
    <t>LOVING VINCENT</t>
  </si>
  <si>
    <t>PARAYI BULDUK</t>
  </si>
  <si>
    <t>THE GREATEST SHOWMAN</t>
  </si>
  <si>
    <t>MUHTEŞEM SHOWMEN</t>
  </si>
  <si>
    <t>JUMANJI: WELCOME TO JUNGLE</t>
  </si>
  <si>
    <t>JUMANJİ: VAHŞİ ORMAN</t>
  </si>
  <si>
    <t>BOBBY THE HEDGEHOG</t>
  </si>
  <si>
    <t>BOBİ: DİKENLERİN GÜCÜ ADINA!</t>
  </si>
  <si>
    <t>ENGLAND IS MINE</t>
  </si>
  <si>
    <t>İNGİLTERE BENİM</t>
  </si>
  <si>
    <t>ARİF V 216</t>
  </si>
  <si>
    <t>THE VAULT</t>
  </si>
  <si>
    <t>ÖLÜM ODASI</t>
  </si>
  <si>
    <t>5 - 11 OCAK 2018 / 2. VİZYON HAFTASI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</si>
</sst>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F]d\ mmmm\ yy;@"/>
    <numFmt numFmtId="185" formatCode="_-* #,##0.00\ &quot;₺&quot;_-;\-* #,##0.00\ &quot;₺&quot;_-;_-* &quot;-&quot;??\ &quot;₺&quot;_-;_-@_-"/>
    <numFmt numFmtId="186" formatCode="_-* #,##0.00\ _Y_T_L_-;\-* #,##0.00\ _Y_T_L_-;_-* &quot;-&quot;??\ _Y_T_L_-;_-@_-"/>
    <numFmt numFmtId="187" formatCode="dd/mm/yy;@"/>
    <numFmt numFmtId="188" formatCode="[$-F400]h:mm:ss\ AM/PM"/>
    <numFmt numFmtId="189" formatCode="0\ %\ "/>
    <numFmt numFmtId="190" formatCode="#,##0.00\ "/>
    <numFmt numFmtId="191" formatCode="#,##0.00\ \ "/>
    <numFmt numFmtId="192" formatCode="#,##0\ "/>
    <numFmt numFmtId="193" formatCode="#,##0.00\ &quot;TL&quot;"/>
    <numFmt numFmtId="194" formatCode="_(* #,##0_);_(* \(#,##0\);_(* &quot;-&quot;??_);_(@_)"/>
    <numFmt numFmtId="195" formatCode="_-* #,##0.00\ _₺_-;\-* #,##0.00\ _₺_-;_-* &quot;-&quot;??\ _₺_-;_-@_-"/>
    <numFmt numFmtId="196" formatCode="#,##0.00\ _Y_T_L"/>
    <numFmt numFmtId="197" formatCode="_ * #,##0.00_)\ &quot;TRY&quot;_ ;_ * \(#,##0.00\)\ &quot;TRY&quot;_ ;_ * &quot;-&quot;??_)\ &quot;TRY&quot;_ ;_ @_ "/>
    <numFmt numFmtId="198" formatCode="#,##0\ \ "/>
    <numFmt numFmtId="199" formatCode="#,##0.00_ ;\-#,##0.00\ 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€-2]\ #,##0.00_);[Red]\([$€-2]\ #,##0.00\)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orbel"/>
      <family val="2"/>
    </font>
    <font>
      <sz val="7"/>
      <color indexed="9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7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63"/>
      <name val="Calibri"/>
      <family val="2"/>
    </font>
    <font>
      <sz val="5"/>
      <color indexed="9"/>
      <name val="Calibri"/>
      <family val="2"/>
    </font>
    <font>
      <u val="single"/>
      <sz val="8"/>
      <name val="Arial"/>
      <family val="2"/>
    </font>
    <font>
      <sz val="7"/>
      <color indexed="63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10"/>
      <name val="Webdings"/>
      <family val="1"/>
    </font>
    <font>
      <b/>
      <sz val="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sz val="5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 tint="0.34999001026153564"/>
      <name val="Calibri"/>
      <family val="2"/>
    </font>
    <font>
      <b/>
      <sz val="7"/>
      <color rgb="FF0070C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B0F0"/>
      <name val="Calibri"/>
      <family val="2"/>
    </font>
    <font>
      <b/>
      <sz val="8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14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24" borderId="0" applyNumberFormat="0" applyBorder="0" applyAlignment="0" applyProtection="0"/>
    <xf numFmtId="184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5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0" fontId="61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187" fontId="6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3" fontId="7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8" fillId="34" borderId="0" xfId="0" applyFont="1" applyFill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187" fontId="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43" fontId="9" fillId="35" borderId="11" xfId="44" applyFont="1" applyFill="1" applyBorder="1" applyAlignment="1" applyProtection="1">
      <alignment horizontal="center"/>
      <protection locked="0"/>
    </xf>
    <xf numFmtId="187" fontId="9" fillId="35" borderId="11" xfId="0" applyNumberFormat="1" applyFont="1" applyFill="1" applyBorder="1" applyAlignment="1" applyProtection="1">
      <alignment horizontal="center"/>
      <protection locked="0"/>
    </xf>
    <xf numFmtId="0" fontId="9" fillId="35" borderId="11" xfId="0" applyFont="1" applyFill="1" applyBorder="1" applyAlignment="1" applyProtection="1">
      <alignment horizontal="center"/>
      <protection locked="0"/>
    </xf>
    <xf numFmtId="43" fontId="9" fillId="35" borderId="12" xfId="44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 textRotation="90"/>
      <protection locked="0"/>
    </xf>
    <xf numFmtId="187" fontId="9" fillId="35" borderId="12" xfId="0" applyNumberFormat="1" applyFont="1" applyFill="1" applyBorder="1" applyAlignment="1" applyProtection="1">
      <alignment horizontal="center" vertical="center" textRotation="90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4" fontId="9" fillId="35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3" fontId="7" fillId="34" borderId="0" xfId="0" applyNumberFormat="1" applyFont="1" applyFill="1" applyBorder="1" applyAlignment="1" applyProtection="1">
      <alignment horizontal="right" vertical="center"/>
      <protection/>
    </xf>
    <xf numFmtId="1" fontId="4" fillId="34" borderId="0" xfId="0" applyNumberFormat="1" applyFont="1" applyFill="1" applyBorder="1" applyAlignment="1" applyProtection="1">
      <alignment horizontal="right" vertical="center"/>
      <protection/>
    </xf>
    <xf numFmtId="3" fontId="6" fillId="34" borderId="0" xfId="0" applyNumberFormat="1" applyFont="1" applyFill="1" applyBorder="1" applyAlignment="1" applyProtection="1">
      <alignment horizontal="right" vertical="center"/>
      <protection/>
    </xf>
    <xf numFmtId="14" fontId="11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4" fontId="7" fillId="34" borderId="0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3" fillId="35" borderId="11" xfId="0" applyNumberFormat="1" applyFont="1" applyFill="1" applyBorder="1" applyAlignment="1" applyProtection="1">
      <alignment horizontal="center" wrapText="1"/>
      <protection locked="0"/>
    </xf>
    <xf numFmtId="0" fontId="15" fillId="35" borderId="11" xfId="0" applyNumberFormat="1" applyFont="1" applyFill="1" applyBorder="1" applyAlignment="1">
      <alignment horizontal="center" textRotation="90"/>
    </xf>
    <xf numFmtId="2" fontId="3" fillId="35" borderId="12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>
      <alignment vertical="center"/>
    </xf>
    <xf numFmtId="187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187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 textRotation="90" wrapText="1"/>
      <protection/>
    </xf>
    <xf numFmtId="2" fontId="17" fillId="34" borderId="13" xfId="0" applyNumberFormat="1" applyFont="1" applyFill="1" applyBorder="1" applyAlignment="1" applyProtection="1">
      <alignment horizontal="center" vertical="center"/>
      <protection/>
    </xf>
    <xf numFmtId="188" fontId="67" fillId="0" borderId="13" xfId="0" applyNumberFormat="1" applyFont="1" applyFill="1" applyBorder="1" applyAlignment="1">
      <alignment vertical="center"/>
    </xf>
    <xf numFmtId="0" fontId="41" fillId="0" borderId="13" xfId="0" applyNumberFormat="1" applyFont="1" applyFill="1" applyBorder="1" applyAlignment="1" applyProtection="1">
      <alignment horizontal="center" vertical="center"/>
      <protection/>
    </xf>
    <xf numFmtId="188" fontId="11" fillId="0" borderId="13" xfId="0" applyNumberFormat="1" applyFont="1" applyFill="1" applyBorder="1" applyAlignment="1">
      <alignment vertical="center"/>
    </xf>
    <xf numFmtId="187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3" fontId="11" fillId="0" borderId="13" xfId="130" applyNumberFormat="1" applyFont="1" applyFill="1" applyBorder="1" applyAlignment="1" applyProtection="1">
      <alignment vertical="center"/>
      <protection/>
    </xf>
    <xf numFmtId="2" fontId="11" fillId="0" borderId="13" xfId="130" applyNumberFormat="1" applyFont="1" applyFill="1" applyBorder="1" applyAlignment="1" applyProtection="1">
      <alignment vertical="center"/>
      <protection/>
    </xf>
    <xf numFmtId="4" fontId="68" fillId="0" borderId="13" xfId="44" applyNumberFormat="1" applyFont="1" applyFill="1" applyBorder="1" applyAlignment="1" applyProtection="1">
      <alignment vertical="center"/>
      <protection locked="0"/>
    </xf>
    <xf numFmtId="3" fontId="68" fillId="0" borderId="13" xfId="44" applyNumberFormat="1" applyFont="1" applyFill="1" applyBorder="1" applyAlignment="1" applyProtection="1">
      <alignment vertical="center"/>
      <protection locked="0"/>
    </xf>
    <xf numFmtId="9" fontId="11" fillId="0" borderId="13" xfId="132" applyNumberFormat="1" applyFont="1" applyFill="1" applyBorder="1" applyAlignment="1" applyProtection="1">
      <alignment horizontal="right" vertical="center"/>
      <protection/>
    </xf>
    <xf numFmtId="4" fontId="11" fillId="0" borderId="13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Fill="1" applyBorder="1" applyAlignment="1" applyProtection="1">
      <alignment vertical="center"/>
      <protection locked="0"/>
    </xf>
    <xf numFmtId="2" fontId="11" fillId="0" borderId="13" xfId="0" applyNumberFormat="1" applyFont="1" applyFill="1" applyBorder="1" applyAlignment="1" applyProtection="1">
      <alignment vertical="center"/>
      <protection/>
    </xf>
    <xf numFmtId="2" fontId="11" fillId="36" borderId="13" xfId="0" applyNumberFormat="1" applyFont="1" applyFill="1" applyBorder="1" applyAlignment="1" applyProtection="1">
      <alignment horizontal="center" vertical="center"/>
      <protection/>
    </xf>
    <xf numFmtId="0" fontId="67" fillId="0" borderId="13" xfId="0" applyFont="1" applyFill="1" applyBorder="1" applyAlignment="1">
      <alignment vertical="center"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187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>
      <alignment horizontal="center" vertical="center"/>
    </xf>
    <xf numFmtId="4" fontId="11" fillId="0" borderId="13" xfId="46" applyNumberFormat="1" applyFont="1" applyFill="1" applyBorder="1" applyAlignment="1" applyProtection="1">
      <alignment vertical="center"/>
      <protection locked="0"/>
    </xf>
    <xf numFmtId="3" fontId="11" fillId="0" borderId="13" xfId="46" applyNumberFormat="1" applyFont="1" applyFill="1" applyBorder="1" applyAlignment="1" applyProtection="1">
      <alignment vertical="center"/>
      <protection locked="0"/>
    </xf>
    <xf numFmtId="3" fontId="68" fillId="0" borderId="13" xfId="46" applyNumberFormat="1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>
      <alignment horizontal="center" vertical="center"/>
    </xf>
    <xf numFmtId="4" fontId="11" fillId="0" borderId="13" xfId="67" applyNumberFormat="1" applyFont="1" applyFill="1" applyBorder="1" applyAlignment="1">
      <alignment vertical="center"/>
    </xf>
    <xf numFmtId="3" fontId="11" fillId="0" borderId="13" xfId="67" applyNumberFormat="1" applyFont="1" applyFill="1" applyBorder="1" applyAlignment="1">
      <alignment vertical="center"/>
    </xf>
    <xf numFmtId="0" fontId="43" fillId="0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187" fontId="6" fillId="34" borderId="13" xfId="0" applyNumberFormat="1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lef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3" fontId="7" fillId="34" borderId="13" xfId="0" applyNumberFormat="1" applyFont="1" applyFill="1" applyBorder="1" applyAlignment="1" applyProtection="1">
      <alignment horizontal="center" vertical="center"/>
      <protection/>
    </xf>
    <xf numFmtId="4" fontId="7" fillId="34" borderId="13" xfId="0" applyNumberFormat="1" applyFont="1" applyFill="1" applyBorder="1" applyAlignment="1" applyProtection="1">
      <alignment horizontal="right" vertical="center"/>
      <protection/>
    </xf>
    <xf numFmtId="3" fontId="7" fillId="34" borderId="13" xfId="0" applyNumberFormat="1" applyFont="1" applyFill="1" applyBorder="1" applyAlignment="1" applyProtection="1">
      <alignment horizontal="right" vertical="center"/>
      <protection/>
    </xf>
    <xf numFmtId="4" fontId="6" fillId="34" borderId="13" xfId="0" applyNumberFormat="1" applyFont="1" applyFill="1" applyBorder="1" applyAlignment="1" applyProtection="1">
      <alignment horizontal="right" vertical="center"/>
      <protection/>
    </xf>
    <xf numFmtId="3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34" borderId="13" xfId="0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69" fillId="34" borderId="0" xfId="0" applyFont="1" applyFill="1" applyAlignment="1">
      <alignment horizontal="center" vertical="center"/>
    </xf>
    <xf numFmtId="0" fontId="70" fillId="34" borderId="0" xfId="0" applyNumberFormat="1" applyFont="1" applyFill="1" applyAlignment="1">
      <alignment horizontal="center" vertical="center"/>
    </xf>
    <xf numFmtId="0" fontId="71" fillId="34" borderId="0" xfId="0" applyFont="1" applyFill="1" applyBorder="1" applyAlignment="1" applyProtection="1">
      <alignment horizontal="center" vertical="center"/>
      <protection locked="0"/>
    </xf>
    <xf numFmtId="0" fontId="68" fillId="35" borderId="11" xfId="0" applyFont="1" applyFill="1" applyBorder="1" applyAlignment="1" applyProtection="1">
      <alignment horizontal="center"/>
      <protection locked="0"/>
    </xf>
    <xf numFmtId="4" fontId="72" fillId="34" borderId="0" xfId="0" applyNumberFormat="1" applyFont="1" applyFill="1" applyBorder="1" applyAlignment="1" applyProtection="1">
      <alignment horizontal="center" vertical="center"/>
      <protection/>
    </xf>
    <xf numFmtId="0" fontId="73" fillId="0" borderId="13" xfId="0" applyFont="1" applyFill="1" applyBorder="1" applyAlignment="1">
      <alignment horizontal="center" vertical="center"/>
    </xf>
    <xf numFmtId="4" fontId="72" fillId="34" borderId="13" xfId="0" applyNumberFormat="1" applyFont="1" applyFill="1" applyBorder="1" applyAlignment="1" applyProtection="1">
      <alignment horizontal="center" vertical="center"/>
      <protection/>
    </xf>
    <xf numFmtId="0" fontId="74" fillId="35" borderId="12" xfId="0" applyNumberFormat="1" applyFont="1" applyFill="1" applyBorder="1" applyAlignment="1" applyProtection="1">
      <alignment horizontal="center" vertical="center" textRotation="90"/>
      <protection locked="0"/>
    </xf>
    <xf numFmtId="3" fontId="14" fillId="34" borderId="0" xfId="0" applyNumberFormat="1" applyFont="1" applyFill="1" applyBorder="1" applyAlignment="1" applyProtection="1">
      <alignment horizontal="left" vertical="center"/>
      <protection/>
    </xf>
    <xf numFmtId="4" fontId="22" fillId="0" borderId="13" xfId="44" applyNumberFormat="1" applyFont="1" applyFill="1" applyBorder="1" applyAlignment="1" applyProtection="1">
      <alignment vertical="center"/>
      <protection locked="0"/>
    </xf>
    <xf numFmtId="3" fontId="22" fillId="0" borderId="13" xfId="46" applyNumberFormat="1" applyFont="1" applyFill="1" applyBorder="1" applyAlignment="1" applyProtection="1">
      <alignment vertical="center"/>
      <protection locked="0"/>
    </xf>
    <xf numFmtId="3" fontId="22" fillId="0" borderId="13" xfId="44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75" fillId="34" borderId="14" xfId="0" applyNumberFormat="1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16" fillId="34" borderId="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wrapText="1"/>
      <protection locked="0"/>
    </xf>
    <xf numFmtId="0" fontId="13" fillId="34" borderId="0" xfId="0" applyFont="1" applyFill="1" applyAlignment="1">
      <alignment wrapText="1"/>
    </xf>
    <xf numFmtId="0" fontId="13" fillId="34" borderId="14" xfId="0" applyFont="1" applyFill="1" applyBorder="1" applyAlignment="1">
      <alignment wrapText="1"/>
    </xf>
  </cellXfs>
  <cellStyles count="129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Giriş" xfId="64"/>
    <cellStyle name="Hesaplama" xfId="65"/>
    <cellStyle name="İşaretli Hücre" xfId="66"/>
    <cellStyle name="İyi" xfId="67"/>
    <cellStyle name="Followed Hyperlink" xfId="68"/>
    <cellStyle name="Hyperlink" xfId="69"/>
    <cellStyle name="Köprü 2" xfId="70"/>
    <cellStyle name="Kötü" xfId="71"/>
    <cellStyle name="Normal 10" xfId="72"/>
    <cellStyle name="Normal 11" xfId="73"/>
    <cellStyle name="Normal 11 2" xfId="74"/>
    <cellStyle name="Normal 12" xfId="75"/>
    <cellStyle name="Normal 12 2" xfId="76"/>
    <cellStyle name="Normal 2" xfId="77"/>
    <cellStyle name="Normal 2 10 10" xfId="78"/>
    <cellStyle name="Normal 2 10 10 2" xfId="79"/>
    <cellStyle name="Normal 2 2" xfId="80"/>
    <cellStyle name="Normal 2 2 2" xfId="81"/>
    <cellStyle name="Normal 2 2 2 2" xfId="82"/>
    <cellStyle name="Normal 2 2 3" xfId="83"/>
    <cellStyle name="Normal 2 2 4" xfId="84"/>
    <cellStyle name="Normal 2 2 5" xfId="85"/>
    <cellStyle name="Normal 2 2 5 2" xfId="86"/>
    <cellStyle name="Normal 2 3" xfId="87"/>
    <cellStyle name="Normal 2 4" xfId="88"/>
    <cellStyle name="Normal 2 5" xfId="89"/>
    <cellStyle name="Normal 2 5 2" xfId="90"/>
    <cellStyle name="Normal 3" xfId="91"/>
    <cellStyle name="Normal 3 2" xfId="92"/>
    <cellStyle name="Normal 4" xfId="93"/>
    <cellStyle name="Normal 4 2" xfId="94"/>
    <cellStyle name="Normal 5" xfId="95"/>
    <cellStyle name="Normal 5 2" xfId="96"/>
    <cellStyle name="Normal 5 2 2" xfId="97"/>
    <cellStyle name="Normal 5 3" xfId="98"/>
    <cellStyle name="Normal 5 4" xfId="99"/>
    <cellStyle name="Normal 5 5" xfId="100"/>
    <cellStyle name="Normal 6" xfId="101"/>
    <cellStyle name="Normal 6 2" xfId="102"/>
    <cellStyle name="Normal 6 3" xfId="103"/>
    <cellStyle name="Normal 6 4" xfId="104"/>
    <cellStyle name="Normal 7" xfId="105"/>
    <cellStyle name="Normal 7 2" xfId="106"/>
    <cellStyle name="Normal 8" xfId="107"/>
    <cellStyle name="Normal 9" xfId="108"/>
    <cellStyle name="Not" xfId="109"/>
    <cellStyle name="Nötr" xfId="110"/>
    <cellStyle name="Onaylı" xfId="111"/>
    <cellStyle name="Currency" xfId="112"/>
    <cellStyle name="Currency [0]" xfId="113"/>
    <cellStyle name="ParaBirimi 2" xfId="114"/>
    <cellStyle name="ParaBirimi 3" xfId="115"/>
    <cellStyle name="Toplam" xfId="116"/>
    <cellStyle name="Uyarı Metni" xfId="117"/>
    <cellStyle name="Virgül 10" xfId="118"/>
    <cellStyle name="Virgül 2" xfId="119"/>
    <cellStyle name="Virgül 2 2" xfId="120"/>
    <cellStyle name="Virgül 3" xfId="121"/>
    <cellStyle name="Virgül 3 2" xfId="122"/>
    <cellStyle name="Virgül 4" xfId="123"/>
    <cellStyle name="Vurgu1" xfId="124"/>
    <cellStyle name="Vurgu2" xfId="125"/>
    <cellStyle name="Vurgu3" xfId="126"/>
    <cellStyle name="Vurgu4" xfId="127"/>
    <cellStyle name="Vurgu5" xfId="128"/>
    <cellStyle name="Vurgu6" xfId="129"/>
    <cellStyle name="Percent" xfId="130"/>
    <cellStyle name="Yüzde 2" xfId="131"/>
    <cellStyle name="Yüzde 2 2" xfId="132"/>
    <cellStyle name="Yüzde 2 3" xfId="133"/>
    <cellStyle name="Yüzde 2 4" xfId="134"/>
    <cellStyle name="Yüzde 2 4 2" xfId="135"/>
    <cellStyle name="Yüzde 3" xfId="136"/>
    <cellStyle name="Yüzde 4" xfId="137"/>
    <cellStyle name="Yüzde 5" xfId="138"/>
    <cellStyle name="Yüzde 6" xfId="139"/>
    <cellStyle name="Yüzde 6 2" xfId="140"/>
    <cellStyle name="Yüzde 7" xfId="141"/>
    <cellStyle name="Yüzde 7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4.57421875" defaultRowHeight="12.75"/>
  <cols>
    <col min="1" max="1" width="2.7109375" style="4" bestFit="1" customWidth="1"/>
    <col min="2" max="2" width="3.28125" style="33" bestFit="1" customWidth="1"/>
    <col min="3" max="3" width="28.8515625" style="5" bestFit="1" customWidth="1"/>
    <col min="4" max="4" width="4.00390625" style="34" bestFit="1" customWidth="1"/>
    <col min="5" max="5" width="27.28125" style="24" bestFit="1" customWidth="1"/>
    <col min="6" max="6" width="5.8515625" style="6" bestFit="1" customWidth="1"/>
    <col min="7" max="7" width="13.57421875" style="7" bestFit="1" customWidth="1"/>
    <col min="8" max="9" width="3.140625" style="8" bestFit="1" customWidth="1"/>
    <col min="10" max="10" width="3.8515625" style="95" bestFit="1" customWidth="1"/>
    <col min="11" max="11" width="2.57421875" style="9" bestFit="1" customWidth="1"/>
    <col min="12" max="12" width="9.00390625" style="27" bestFit="1" customWidth="1"/>
    <col min="13" max="13" width="6.57421875" style="32" bestFit="1" customWidth="1"/>
    <col min="14" max="14" width="4.28125" style="30" bestFit="1" customWidth="1"/>
    <col min="15" max="15" width="4.28125" style="36" bestFit="1" customWidth="1"/>
    <col min="16" max="16" width="8.28125" style="36" bestFit="1" customWidth="1"/>
    <col min="17" max="17" width="5.57421875" style="36" bestFit="1" customWidth="1"/>
    <col min="18" max="19" width="4.7109375" style="30" bestFit="1" customWidth="1"/>
    <col min="20" max="20" width="9.00390625" style="27" bestFit="1" customWidth="1"/>
    <col min="21" max="21" width="6.57421875" style="28" bestFit="1" customWidth="1"/>
    <col min="22" max="22" width="4.28125" style="37" bestFit="1" customWidth="1"/>
    <col min="23" max="23" width="4.57421875" style="5" customWidth="1"/>
    <col min="24" max="16384" width="4.57421875" style="5" customWidth="1"/>
  </cols>
  <sheetData>
    <row r="1" spans="1:22" s="1" customFormat="1" ht="12.75">
      <c r="A1" s="10" t="s">
        <v>0</v>
      </c>
      <c r="B1" s="110" t="s">
        <v>1</v>
      </c>
      <c r="C1" s="110"/>
      <c r="D1" s="103"/>
      <c r="E1" s="41"/>
      <c r="F1" s="42"/>
      <c r="G1" s="41"/>
      <c r="H1" s="11"/>
      <c r="I1" s="11"/>
      <c r="J1" s="91"/>
      <c r="K1" s="11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s="1" customFormat="1" ht="12.75">
      <c r="A2" s="10"/>
      <c r="B2" s="111" t="s">
        <v>2</v>
      </c>
      <c r="C2" s="112"/>
      <c r="D2" s="104"/>
      <c r="E2" s="12"/>
      <c r="F2" s="13"/>
      <c r="G2" s="12"/>
      <c r="H2" s="45"/>
      <c r="I2" s="45"/>
      <c r="J2" s="92"/>
      <c r="K2" s="14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1" customFormat="1" ht="11.25">
      <c r="A3" s="10"/>
      <c r="B3" s="113" t="s">
        <v>129</v>
      </c>
      <c r="C3" s="113"/>
      <c r="D3" s="105"/>
      <c r="E3" s="43"/>
      <c r="F3" s="44"/>
      <c r="G3" s="43"/>
      <c r="H3" s="15"/>
      <c r="I3" s="15"/>
      <c r="J3" s="93"/>
      <c r="K3" s="15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2" customFormat="1" ht="11.25" customHeight="1">
      <c r="A4" s="89"/>
      <c r="B4" s="38"/>
      <c r="C4" s="16"/>
      <c r="D4" s="39"/>
      <c r="E4" s="16"/>
      <c r="F4" s="17"/>
      <c r="G4" s="18"/>
      <c r="H4" s="18"/>
      <c r="I4" s="18"/>
      <c r="J4" s="94"/>
      <c r="K4" s="18"/>
      <c r="L4" s="106" t="s">
        <v>4</v>
      </c>
      <c r="M4" s="109"/>
      <c r="N4" s="107" t="s">
        <v>4</v>
      </c>
      <c r="O4" s="108"/>
      <c r="P4" s="107" t="s">
        <v>5</v>
      </c>
      <c r="Q4" s="108"/>
      <c r="R4" s="107" t="s">
        <v>3</v>
      </c>
      <c r="S4" s="108"/>
      <c r="T4" s="106" t="s">
        <v>6</v>
      </c>
      <c r="U4" s="106"/>
      <c r="V4" s="106"/>
    </row>
    <row r="5" spans="1:22" s="3" customFormat="1" ht="57.75">
      <c r="A5" s="90"/>
      <c r="B5" s="40"/>
      <c r="C5" s="19" t="s">
        <v>7</v>
      </c>
      <c r="D5" s="20" t="s">
        <v>8</v>
      </c>
      <c r="E5" s="19" t="s">
        <v>9</v>
      </c>
      <c r="F5" s="21" t="s">
        <v>10</v>
      </c>
      <c r="G5" s="22" t="s">
        <v>11</v>
      </c>
      <c r="H5" s="23" t="s">
        <v>59</v>
      </c>
      <c r="I5" s="23" t="s">
        <v>12</v>
      </c>
      <c r="J5" s="98" t="s">
        <v>13</v>
      </c>
      <c r="K5" s="23" t="s">
        <v>14</v>
      </c>
      <c r="L5" s="25" t="s">
        <v>15</v>
      </c>
      <c r="M5" s="26" t="s">
        <v>21</v>
      </c>
      <c r="N5" s="46" t="s">
        <v>17</v>
      </c>
      <c r="O5" s="46" t="s">
        <v>18</v>
      </c>
      <c r="P5" s="25" t="s">
        <v>15</v>
      </c>
      <c r="Q5" s="26" t="s">
        <v>19</v>
      </c>
      <c r="R5" s="46" t="s">
        <v>20</v>
      </c>
      <c r="S5" s="46" t="s">
        <v>22</v>
      </c>
      <c r="T5" s="25" t="s">
        <v>15</v>
      </c>
      <c r="U5" s="26" t="s">
        <v>16</v>
      </c>
      <c r="V5" s="46" t="s">
        <v>18</v>
      </c>
    </row>
    <row r="6" ht="11.25">
      <c r="D6" s="35"/>
    </row>
    <row r="7" spans="1:22" s="29" customFormat="1" ht="11.25">
      <c r="A7" s="31">
        <v>1</v>
      </c>
      <c r="B7" s="63" t="s">
        <v>23</v>
      </c>
      <c r="C7" s="48" t="s">
        <v>126</v>
      </c>
      <c r="D7" s="49" t="s">
        <v>31</v>
      </c>
      <c r="E7" s="50" t="s">
        <v>126</v>
      </c>
      <c r="F7" s="51">
        <v>43105</v>
      </c>
      <c r="G7" s="52" t="s">
        <v>68</v>
      </c>
      <c r="H7" s="53">
        <v>403</v>
      </c>
      <c r="I7" s="53">
        <v>403</v>
      </c>
      <c r="J7" s="96">
        <v>1300</v>
      </c>
      <c r="K7" s="54">
        <v>1</v>
      </c>
      <c r="L7" s="57">
        <v>27298750</v>
      </c>
      <c r="M7" s="58">
        <v>2092000</v>
      </c>
      <c r="N7" s="55">
        <f>M7/J7</f>
        <v>1609.2307692307693</v>
      </c>
      <c r="O7" s="56">
        <f aca="true" t="shared" si="0" ref="O7:O61">L7/M7</f>
        <v>13.04911567877629</v>
      </c>
      <c r="P7" s="100"/>
      <c r="Q7" s="102"/>
      <c r="R7" s="59"/>
      <c r="S7" s="59"/>
      <c r="T7" s="60">
        <v>27298750</v>
      </c>
      <c r="U7" s="61">
        <v>2092000</v>
      </c>
      <c r="V7" s="62">
        <f aca="true" t="shared" si="1" ref="V7:V61">T7/U7</f>
        <v>13.04911567877629</v>
      </c>
    </row>
    <row r="8" spans="1:22" s="29" customFormat="1" ht="11.25">
      <c r="A8" s="31">
        <v>2</v>
      </c>
      <c r="B8" s="47"/>
      <c r="C8" s="48" t="s">
        <v>96</v>
      </c>
      <c r="D8" s="49" t="s">
        <v>31</v>
      </c>
      <c r="E8" s="50" t="s">
        <v>96</v>
      </c>
      <c r="F8" s="51">
        <v>43070</v>
      </c>
      <c r="G8" s="52" t="s">
        <v>68</v>
      </c>
      <c r="H8" s="53">
        <v>379</v>
      </c>
      <c r="I8" s="53">
        <v>396</v>
      </c>
      <c r="J8" s="96">
        <v>562</v>
      </c>
      <c r="K8" s="54">
        <v>6</v>
      </c>
      <c r="L8" s="57">
        <v>3274115.14</v>
      </c>
      <c r="M8" s="58">
        <v>260055</v>
      </c>
      <c r="N8" s="55">
        <f>M8/J8</f>
        <v>462.7313167259787</v>
      </c>
      <c r="O8" s="56">
        <f t="shared" si="0"/>
        <v>12.590087250773875</v>
      </c>
      <c r="P8" s="100">
        <v>6112210.5</v>
      </c>
      <c r="Q8" s="102">
        <v>475980</v>
      </c>
      <c r="R8" s="59">
        <f aca="true" t="shared" si="2" ref="R8:S12">IF(P8&lt;&gt;0,-(P8-L8)/P8,"")</f>
        <v>-0.4643320710240591</v>
      </c>
      <c r="S8" s="59">
        <f t="shared" si="2"/>
        <v>-0.45364301021051306</v>
      </c>
      <c r="T8" s="60">
        <v>52791103.84</v>
      </c>
      <c r="U8" s="61">
        <v>4120144</v>
      </c>
      <c r="V8" s="62">
        <f t="shared" si="1"/>
        <v>12.812926887992266</v>
      </c>
    </row>
    <row r="9" spans="1:22" s="29" customFormat="1" ht="11.25">
      <c r="A9" s="31">
        <v>3</v>
      </c>
      <c r="B9" s="47"/>
      <c r="C9" s="48" t="s">
        <v>111</v>
      </c>
      <c r="D9" s="49" t="s">
        <v>30</v>
      </c>
      <c r="E9" s="50" t="s">
        <v>111</v>
      </c>
      <c r="F9" s="51">
        <v>43091</v>
      </c>
      <c r="G9" s="52" t="s">
        <v>68</v>
      </c>
      <c r="H9" s="53">
        <v>340</v>
      </c>
      <c r="I9" s="53">
        <v>351</v>
      </c>
      <c r="J9" s="96">
        <v>351</v>
      </c>
      <c r="K9" s="54">
        <v>3</v>
      </c>
      <c r="L9" s="57">
        <v>1265524.73</v>
      </c>
      <c r="M9" s="58">
        <v>104297</v>
      </c>
      <c r="N9" s="55">
        <f>M9/J9</f>
        <v>297.1424501424501</v>
      </c>
      <c r="O9" s="56">
        <f t="shared" si="0"/>
        <v>12.133855527963412</v>
      </c>
      <c r="P9" s="100">
        <v>2309434.99</v>
      </c>
      <c r="Q9" s="102">
        <v>189952</v>
      </c>
      <c r="R9" s="59">
        <f t="shared" si="2"/>
        <v>-0.4520197643666948</v>
      </c>
      <c r="S9" s="59">
        <f t="shared" si="2"/>
        <v>-0.4509297085579515</v>
      </c>
      <c r="T9" s="60">
        <v>6674224.29</v>
      </c>
      <c r="U9" s="61">
        <v>552390</v>
      </c>
      <c r="V9" s="62">
        <f t="shared" si="1"/>
        <v>12.08244951936132</v>
      </c>
    </row>
    <row r="10" spans="1:22" s="29" customFormat="1" ht="11.25">
      <c r="A10" s="31">
        <v>4</v>
      </c>
      <c r="B10" s="47"/>
      <c r="C10" s="64" t="s">
        <v>120</v>
      </c>
      <c r="D10" s="65" t="s">
        <v>31</v>
      </c>
      <c r="E10" s="66" t="s">
        <v>121</v>
      </c>
      <c r="F10" s="67">
        <v>43098</v>
      </c>
      <c r="G10" s="52" t="s">
        <v>32</v>
      </c>
      <c r="H10" s="68">
        <v>226</v>
      </c>
      <c r="I10" s="68">
        <v>223</v>
      </c>
      <c r="J10" s="96">
        <v>223</v>
      </c>
      <c r="K10" s="54">
        <v>2</v>
      </c>
      <c r="L10" s="57">
        <v>1084605</v>
      </c>
      <c r="M10" s="58">
        <v>79341</v>
      </c>
      <c r="N10" s="55">
        <f>M10/J10</f>
        <v>355.78923766816143</v>
      </c>
      <c r="O10" s="56">
        <f t="shared" si="0"/>
        <v>13.670170529738723</v>
      </c>
      <c r="P10" s="100">
        <v>2317043</v>
      </c>
      <c r="Q10" s="102">
        <v>165495</v>
      </c>
      <c r="R10" s="59">
        <f t="shared" si="2"/>
        <v>-0.531901220650631</v>
      </c>
      <c r="S10" s="59">
        <f t="shared" si="2"/>
        <v>-0.5205837034351491</v>
      </c>
      <c r="T10" s="69">
        <v>3401648</v>
      </c>
      <c r="U10" s="70">
        <v>244836</v>
      </c>
      <c r="V10" s="62">
        <f t="shared" si="1"/>
        <v>13.893577741835351</v>
      </c>
    </row>
    <row r="11" spans="1:22" s="29" customFormat="1" ht="11.25">
      <c r="A11" s="31">
        <v>5</v>
      </c>
      <c r="B11" s="72"/>
      <c r="C11" s="64" t="s">
        <v>112</v>
      </c>
      <c r="D11" s="65" t="s">
        <v>29</v>
      </c>
      <c r="E11" s="66" t="s">
        <v>112</v>
      </c>
      <c r="F11" s="67">
        <v>43091</v>
      </c>
      <c r="G11" s="52" t="s">
        <v>34</v>
      </c>
      <c r="H11" s="68">
        <v>264</v>
      </c>
      <c r="I11" s="68">
        <v>269</v>
      </c>
      <c r="J11" s="96">
        <v>269</v>
      </c>
      <c r="K11" s="54">
        <v>3</v>
      </c>
      <c r="L11" s="57">
        <v>868117.7</v>
      </c>
      <c r="M11" s="58">
        <v>74923</v>
      </c>
      <c r="N11" s="55">
        <f>M11/J11</f>
        <v>278.52416356877325</v>
      </c>
      <c r="O11" s="56">
        <f t="shared" si="0"/>
        <v>11.586798446404975</v>
      </c>
      <c r="P11" s="100">
        <v>1710107.84</v>
      </c>
      <c r="Q11" s="102">
        <v>135023</v>
      </c>
      <c r="R11" s="59">
        <f t="shared" si="2"/>
        <v>-0.4923608443313143</v>
      </c>
      <c r="S11" s="59">
        <f t="shared" si="2"/>
        <v>-0.44510935174007393</v>
      </c>
      <c r="T11" s="69">
        <v>4413099.2</v>
      </c>
      <c r="U11" s="70">
        <v>353004</v>
      </c>
      <c r="V11" s="62">
        <f t="shared" si="1"/>
        <v>12.501555789736095</v>
      </c>
    </row>
    <row r="12" spans="1:22" s="29" customFormat="1" ht="11.25">
      <c r="A12" s="31">
        <v>6</v>
      </c>
      <c r="B12" s="72"/>
      <c r="C12" s="64" t="s">
        <v>82</v>
      </c>
      <c r="D12" s="65" t="s">
        <v>28</v>
      </c>
      <c r="E12" s="66" t="s">
        <v>82</v>
      </c>
      <c r="F12" s="67">
        <v>43035</v>
      </c>
      <c r="G12" s="52" t="s">
        <v>32</v>
      </c>
      <c r="H12" s="68">
        <v>377</v>
      </c>
      <c r="I12" s="68">
        <v>229</v>
      </c>
      <c r="J12" s="96">
        <v>229</v>
      </c>
      <c r="K12" s="54">
        <v>11</v>
      </c>
      <c r="L12" s="57">
        <v>654413</v>
      </c>
      <c r="M12" s="58">
        <v>56850</v>
      </c>
      <c r="N12" s="55">
        <f>M12/J12</f>
        <v>248.25327510917032</v>
      </c>
      <c r="O12" s="56">
        <f t="shared" si="0"/>
        <v>11.511222515391381</v>
      </c>
      <c r="P12" s="100">
        <v>1541185</v>
      </c>
      <c r="Q12" s="102">
        <v>131771</v>
      </c>
      <c r="R12" s="59">
        <f t="shared" si="2"/>
        <v>-0.5753832278409147</v>
      </c>
      <c r="S12" s="59">
        <f t="shared" si="2"/>
        <v>-0.5685697156430474</v>
      </c>
      <c r="T12" s="69">
        <v>65054213</v>
      </c>
      <c r="U12" s="70">
        <v>5476277</v>
      </c>
      <c r="V12" s="62">
        <f t="shared" si="1"/>
        <v>11.879277290027513</v>
      </c>
    </row>
    <row r="13" spans="1:22" s="29" customFormat="1" ht="11.25">
      <c r="A13" s="31">
        <v>7</v>
      </c>
      <c r="B13" s="63" t="s">
        <v>23</v>
      </c>
      <c r="C13" s="48" t="s">
        <v>122</v>
      </c>
      <c r="D13" s="49" t="s">
        <v>29</v>
      </c>
      <c r="E13" s="50" t="s">
        <v>123</v>
      </c>
      <c r="F13" s="51">
        <v>43105</v>
      </c>
      <c r="G13" s="52" t="s">
        <v>35</v>
      </c>
      <c r="H13" s="53">
        <v>118</v>
      </c>
      <c r="I13" s="53">
        <v>118</v>
      </c>
      <c r="J13" s="96">
        <v>118</v>
      </c>
      <c r="K13" s="54">
        <v>1</v>
      </c>
      <c r="L13" s="57">
        <v>251814.9</v>
      </c>
      <c r="M13" s="58">
        <v>20654</v>
      </c>
      <c r="N13" s="55">
        <f>M13/J13</f>
        <v>175.03389830508473</v>
      </c>
      <c r="O13" s="56">
        <f t="shared" si="0"/>
        <v>12.19206449113973</v>
      </c>
      <c r="P13" s="100"/>
      <c r="Q13" s="102"/>
      <c r="R13" s="59"/>
      <c r="S13" s="59"/>
      <c r="T13" s="73">
        <v>251814.9</v>
      </c>
      <c r="U13" s="74">
        <v>20654</v>
      </c>
      <c r="V13" s="62">
        <f t="shared" si="1"/>
        <v>12.19206449113973</v>
      </c>
    </row>
    <row r="14" spans="1:22" s="29" customFormat="1" ht="11.25">
      <c r="A14" s="31">
        <v>8</v>
      </c>
      <c r="B14" s="47"/>
      <c r="C14" s="48" t="s">
        <v>116</v>
      </c>
      <c r="D14" s="49" t="s">
        <v>28</v>
      </c>
      <c r="E14" s="50" t="s">
        <v>116</v>
      </c>
      <c r="F14" s="51">
        <v>43098</v>
      </c>
      <c r="G14" s="52" t="s">
        <v>68</v>
      </c>
      <c r="H14" s="53">
        <v>27</v>
      </c>
      <c r="I14" s="53">
        <v>29</v>
      </c>
      <c r="J14" s="96">
        <v>29</v>
      </c>
      <c r="K14" s="54">
        <v>2</v>
      </c>
      <c r="L14" s="57">
        <v>293261.39</v>
      </c>
      <c r="M14" s="58">
        <v>20343</v>
      </c>
      <c r="N14" s="55">
        <f>M14/J14</f>
        <v>701.4827586206897</v>
      </c>
      <c r="O14" s="56">
        <f t="shared" si="0"/>
        <v>14.415837880351965</v>
      </c>
      <c r="P14" s="100">
        <v>286650.19</v>
      </c>
      <c r="Q14" s="102">
        <v>19912</v>
      </c>
      <c r="R14" s="59">
        <f aca="true" t="shared" si="3" ref="R14:S19">IF(P14&lt;&gt;0,-(P14-L14)/P14,"")</f>
        <v>0.023063651204975694</v>
      </c>
      <c r="S14" s="59">
        <f t="shared" si="3"/>
        <v>0.021645239051828042</v>
      </c>
      <c r="T14" s="60">
        <v>579911.58</v>
      </c>
      <c r="U14" s="61">
        <v>40255</v>
      </c>
      <c r="V14" s="62">
        <f t="shared" si="1"/>
        <v>14.40595155881257</v>
      </c>
    </row>
    <row r="15" spans="1:22" s="29" customFormat="1" ht="11.25">
      <c r="A15" s="31">
        <v>9</v>
      </c>
      <c r="B15" s="47"/>
      <c r="C15" s="64" t="s">
        <v>100</v>
      </c>
      <c r="D15" s="65" t="s">
        <v>33</v>
      </c>
      <c r="E15" s="66" t="s">
        <v>100</v>
      </c>
      <c r="F15" s="67">
        <v>43077</v>
      </c>
      <c r="G15" s="52" t="s">
        <v>27</v>
      </c>
      <c r="H15" s="68">
        <v>309</v>
      </c>
      <c r="I15" s="68">
        <v>116</v>
      </c>
      <c r="J15" s="96">
        <v>116</v>
      </c>
      <c r="K15" s="54">
        <v>5</v>
      </c>
      <c r="L15" s="57">
        <v>202334</v>
      </c>
      <c r="M15" s="71">
        <v>17591</v>
      </c>
      <c r="N15" s="55">
        <f>M15/J15</f>
        <v>151.64655172413794</v>
      </c>
      <c r="O15" s="56">
        <f t="shared" si="0"/>
        <v>11.502131771928827</v>
      </c>
      <c r="P15" s="100">
        <v>1119959</v>
      </c>
      <c r="Q15" s="101">
        <v>93266</v>
      </c>
      <c r="R15" s="59">
        <f t="shared" si="3"/>
        <v>-0.819338029338574</v>
      </c>
      <c r="S15" s="59">
        <f t="shared" si="3"/>
        <v>-0.8113889305856368</v>
      </c>
      <c r="T15" s="69">
        <v>9389491</v>
      </c>
      <c r="U15" s="70">
        <v>777128</v>
      </c>
      <c r="V15" s="62">
        <f t="shared" si="1"/>
        <v>12.08229661008225</v>
      </c>
    </row>
    <row r="16" spans="1:22" s="29" customFormat="1" ht="11.25">
      <c r="A16" s="31">
        <v>10</v>
      </c>
      <c r="B16" s="47"/>
      <c r="C16" s="64" t="s">
        <v>107</v>
      </c>
      <c r="D16" s="65" t="s">
        <v>31</v>
      </c>
      <c r="E16" s="66" t="s">
        <v>108</v>
      </c>
      <c r="F16" s="67">
        <v>43084</v>
      </c>
      <c r="G16" s="52" t="s">
        <v>27</v>
      </c>
      <c r="H16" s="68">
        <v>333</v>
      </c>
      <c r="I16" s="68">
        <v>103</v>
      </c>
      <c r="J16" s="96">
        <v>103</v>
      </c>
      <c r="K16" s="54">
        <v>4</v>
      </c>
      <c r="L16" s="57">
        <v>260237</v>
      </c>
      <c r="M16" s="71">
        <v>13752</v>
      </c>
      <c r="N16" s="55">
        <f>M16/J16</f>
        <v>133.51456310679612</v>
      </c>
      <c r="O16" s="56">
        <f t="shared" si="0"/>
        <v>18.923574752763233</v>
      </c>
      <c r="P16" s="100">
        <v>1179229</v>
      </c>
      <c r="Q16" s="101">
        <v>69779</v>
      </c>
      <c r="R16" s="59">
        <f t="shared" si="3"/>
        <v>-0.7793159767950076</v>
      </c>
      <c r="S16" s="59">
        <f t="shared" si="3"/>
        <v>-0.8029206494790696</v>
      </c>
      <c r="T16" s="69">
        <v>9967188</v>
      </c>
      <c r="U16" s="70">
        <v>601585</v>
      </c>
      <c r="V16" s="62">
        <f t="shared" si="1"/>
        <v>16.568212305825444</v>
      </c>
    </row>
    <row r="17" spans="1:22" s="29" customFormat="1" ht="11.25">
      <c r="A17" s="31">
        <v>11</v>
      </c>
      <c r="B17" s="72"/>
      <c r="C17" s="64" t="s">
        <v>118</v>
      </c>
      <c r="D17" s="65" t="s">
        <v>31</v>
      </c>
      <c r="E17" s="66" t="s">
        <v>119</v>
      </c>
      <c r="F17" s="67">
        <v>43098</v>
      </c>
      <c r="G17" s="52" t="s">
        <v>34</v>
      </c>
      <c r="H17" s="68">
        <v>156</v>
      </c>
      <c r="I17" s="68">
        <v>63</v>
      </c>
      <c r="J17" s="96">
        <v>63</v>
      </c>
      <c r="K17" s="54">
        <v>2</v>
      </c>
      <c r="L17" s="57">
        <v>195322.35</v>
      </c>
      <c r="M17" s="58">
        <v>12538</v>
      </c>
      <c r="N17" s="55">
        <f>M17/J17</f>
        <v>199.015873015873</v>
      </c>
      <c r="O17" s="56">
        <f t="shared" si="0"/>
        <v>15.578429574094752</v>
      </c>
      <c r="P17" s="100">
        <v>655572.3</v>
      </c>
      <c r="Q17" s="102">
        <v>45896</v>
      </c>
      <c r="R17" s="59">
        <f t="shared" si="3"/>
        <v>-0.7020582626813244</v>
      </c>
      <c r="S17" s="59">
        <f t="shared" si="3"/>
        <v>-0.7268171518215095</v>
      </c>
      <c r="T17" s="69">
        <v>850894.65</v>
      </c>
      <c r="U17" s="70">
        <v>58434</v>
      </c>
      <c r="V17" s="62">
        <f t="shared" si="1"/>
        <v>14.561636204949174</v>
      </c>
    </row>
    <row r="18" spans="1:22" s="29" customFormat="1" ht="11.25">
      <c r="A18" s="31">
        <v>12</v>
      </c>
      <c r="B18" s="47"/>
      <c r="C18" s="48" t="s">
        <v>81</v>
      </c>
      <c r="D18" s="49" t="s">
        <v>31</v>
      </c>
      <c r="E18" s="50" t="s">
        <v>81</v>
      </c>
      <c r="F18" s="51">
        <v>43035</v>
      </c>
      <c r="G18" s="52" t="s">
        <v>68</v>
      </c>
      <c r="H18" s="53">
        <v>343</v>
      </c>
      <c r="I18" s="53">
        <v>69</v>
      </c>
      <c r="J18" s="96">
        <v>69</v>
      </c>
      <c r="K18" s="54">
        <v>11</v>
      </c>
      <c r="L18" s="57">
        <v>61948.77</v>
      </c>
      <c r="M18" s="58">
        <v>6649</v>
      </c>
      <c r="N18" s="55">
        <f>M18/J18</f>
        <v>96.3623188405797</v>
      </c>
      <c r="O18" s="56">
        <f t="shared" si="0"/>
        <v>9.317005564746578</v>
      </c>
      <c r="P18" s="100">
        <v>321131.1</v>
      </c>
      <c r="Q18" s="102">
        <v>35057</v>
      </c>
      <c r="R18" s="59">
        <f t="shared" si="3"/>
        <v>-0.8070919633757054</v>
      </c>
      <c r="S18" s="59">
        <f t="shared" si="3"/>
        <v>-0.8103374504378583</v>
      </c>
      <c r="T18" s="60">
        <v>22270320.1</v>
      </c>
      <c r="U18" s="61">
        <v>2003007</v>
      </c>
      <c r="V18" s="62">
        <f t="shared" si="1"/>
        <v>11.118443470242491</v>
      </c>
    </row>
    <row r="19" spans="1:22" s="29" customFormat="1" ht="11.25">
      <c r="A19" s="31">
        <v>13</v>
      </c>
      <c r="B19" s="47"/>
      <c r="C19" s="48" t="s">
        <v>115</v>
      </c>
      <c r="D19" s="49">
        <v>15</v>
      </c>
      <c r="E19" s="50" t="s">
        <v>50</v>
      </c>
      <c r="F19" s="51">
        <v>43098</v>
      </c>
      <c r="G19" s="52" t="s">
        <v>68</v>
      </c>
      <c r="H19" s="53">
        <v>121</v>
      </c>
      <c r="I19" s="53">
        <v>122</v>
      </c>
      <c r="J19" s="96">
        <v>122</v>
      </c>
      <c r="K19" s="54">
        <v>2</v>
      </c>
      <c r="L19" s="57">
        <v>72179.86</v>
      </c>
      <c r="M19" s="58">
        <v>6223</v>
      </c>
      <c r="N19" s="55">
        <f>M19/J19</f>
        <v>51.00819672131148</v>
      </c>
      <c r="O19" s="56">
        <f t="shared" si="0"/>
        <v>11.598884782259361</v>
      </c>
      <c r="P19" s="100">
        <v>388360.25</v>
      </c>
      <c r="Q19" s="102">
        <v>32268</v>
      </c>
      <c r="R19" s="59">
        <f t="shared" si="3"/>
        <v>-0.8141419983121342</v>
      </c>
      <c r="S19" s="59">
        <f t="shared" si="3"/>
        <v>-0.807146398909136</v>
      </c>
      <c r="T19" s="60">
        <v>460540.11</v>
      </c>
      <c r="U19" s="61">
        <v>38491</v>
      </c>
      <c r="V19" s="62">
        <f t="shared" si="1"/>
        <v>11.964877763633057</v>
      </c>
    </row>
    <row r="20" spans="1:22" s="29" customFormat="1" ht="11.25">
      <c r="A20" s="31">
        <v>14</v>
      </c>
      <c r="B20" s="63" t="s">
        <v>23</v>
      </c>
      <c r="C20" s="64" t="s">
        <v>127</v>
      </c>
      <c r="D20" s="65" t="s">
        <v>24</v>
      </c>
      <c r="E20" s="66" t="s">
        <v>128</v>
      </c>
      <c r="F20" s="67">
        <v>43105</v>
      </c>
      <c r="G20" s="52" t="s">
        <v>34</v>
      </c>
      <c r="H20" s="68">
        <v>43</v>
      </c>
      <c r="I20" s="68">
        <v>43</v>
      </c>
      <c r="J20" s="96">
        <v>43</v>
      </c>
      <c r="K20" s="54">
        <v>1</v>
      </c>
      <c r="L20" s="57">
        <v>72012.8</v>
      </c>
      <c r="M20" s="58">
        <v>5503</v>
      </c>
      <c r="N20" s="55">
        <f>M20/J20</f>
        <v>127.97674418604652</v>
      </c>
      <c r="O20" s="56">
        <f t="shared" si="0"/>
        <v>13.086098491731784</v>
      </c>
      <c r="P20" s="100"/>
      <c r="Q20" s="102"/>
      <c r="R20" s="59"/>
      <c r="S20" s="59"/>
      <c r="T20" s="69">
        <v>72012.8</v>
      </c>
      <c r="U20" s="70">
        <v>5503</v>
      </c>
      <c r="V20" s="62">
        <f t="shared" si="1"/>
        <v>13.086098491731784</v>
      </c>
    </row>
    <row r="21" spans="1:22" s="29" customFormat="1" ht="11.25">
      <c r="A21" s="31">
        <v>15</v>
      </c>
      <c r="B21" s="47"/>
      <c r="C21" s="48" t="s">
        <v>99</v>
      </c>
      <c r="D21" s="49" t="s">
        <v>33</v>
      </c>
      <c r="E21" s="50" t="s">
        <v>99</v>
      </c>
      <c r="F21" s="51">
        <v>43077</v>
      </c>
      <c r="G21" s="52" t="s">
        <v>68</v>
      </c>
      <c r="H21" s="53">
        <v>320</v>
      </c>
      <c r="I21" s="53">
        <v>105</v>
      </c>
      <c r="J21" s="96">
        <v>105</v>
      </c>
      <c r="K21" s="54">
        <v>5</v>
      </c>
      <c r="L21" s="57">
        <v>33854.18</v>
      </c>
      <c r="M21" s="58">
        <v>3716</v>
      </c>
      <c r="N21" s="55">
        <f>M21/J21</f>
        <v>35.39047619047619</v>
      </c>
      <c r="O21" s="56">
        <f t="shared" si="0"/>
        <v>9.110382131324004</v>
      </c>
      <c r="P21" s="100">
        <v>228013.13</v>
      </c>
      <c r="Q21" s="102">
        <v>23091</v>
      </c>
      <c r="R21" s="59">
        <f>IF(P21&lt;&gt;0,-(P21-L21)/P21,"")</f>
        <v>-0.8515253047050405</v>
      </c>
      <c r="S21" s="59">
        <f>IF(Q21&lt;&gt;0,-(Q21-M21)/Q21,"")</f>
        <v>-0.839071499718505</v>
      </c>
      <c r="T21" s="60">
        <v>4543037.62</v>
      </c>
      <c r="U21" s="61">
        <v>388214</v>
      </c>
      <c r="V21" s="62">
        <f t="shared" si="1"/>
        <v>11.702405425873359</v>
      </c>
    </row>
    <row r="22" spans="1:22" s="29" customFormat="1" ht="11.25">
      <c r="A22" s="31">
        <v>16</v>
      </c>
      <c r="B22" s="63" t="s">
        <v>23</v>
      </c>
      <c r="C22" s="48" t="s">
        <v>124</v>
      </c>
      <c r="D22" s="49" t="s">
        <v>33</v>
      </c>
      <c r="E22" s="50" t="s">
        <v>125</v>
      </c>
      <c r="F22" s="51">
        <v>43105</v>
      </c>
      <c r="G22" s="52" t="s">
        <v>38</v>
      </c>
      <c r="H22" s="53">
        <v>21</v>
      </c>
      <c r="I22" s="53">
        <v>21</v>
      </c>
      <c r="J22" s="96">
        <v>21</v>
      </c>
      <c r="K22" s="54">
        <v>1</v>
      </c>
      <c r="L22" s="57">
        <v>27740.08</v>
      </c>
      <c r="M22" s="58">
        <v>2006</v>
      </c>
      <c r="N22" s="55">
        <f>M22/J22</f>
        <v>95.52380952380952</v>
      </c>
      <c r="O22" s="56">
        <f t="shared" si="0"/>
        <v>13.828554336989034</v>
      </c>
      <c r="P22" s="100">
        <v>0</v>
      </c>
      <c r="Q22" s="102">
        <v>0</v>
      </c>
      <c r="R22" s="59"/>
      <c r="S22" s="59"/>
      <c r="T22" s="60">
        <v>45007.32</v>
      </c>
      <c r="U22" s="61">
        <v>3560</v>
      </c>
      <c r="V22" s="62">
        <f t="shared" si="1"/>
        <v>12.642505617977529</v>
      </c>
    </row>
    <row r="23" spans="1:22" s="29" customFormat="1" ht="11.25">
      <c r="A23" s="31">
        <v>17</v>
      </c>
      <c r="B23" s="47"/>
      <c r="C23" s="48" t="s">
        <v>109</v>
      </c>
      <c r="D23" s="49" t="s">
        <v>46</v>
      </c>
      <c r="E23" s="50" t="s">
        <v>110</v>
      </c>
      <c r="F23" s="51">
        <v>43091</v>
      </c>
      <c r="G23" s="52" t="s">
        <v>35</v>
      </c>
      <c r="H23" s="53">
        <v>34</v>
      </c>
      <c r="I23" s="53">
        <v>11</v>
      </c>
      <c r="J23" s="96">
        <v>11</v>
      </c>
      <c r="K23" s="54">
        <v>3</v>
      </c>
      <c r="L23" s="57">
        <v>21337.11</v>
      </c>
      <c r="M23" s="58">
        <v>1394</v>
      </c>
      <c r="N23" s="55">
        <f>M23/J23</f>
        <v>126.72727272727273</v>
      </c>
      <c r="O23" s="56">
        <f t="shared" si="0"/>
        <v>15.306391678622669</v>
      </c>
      <c r="P23" s="100">
        <v>70361.7</v>
      </c>
      <c r="Q23" s="102">
        <v>4162</v>
      </c>
      <c r="R23" s="59">
        <f aca="true" t="shared" si="4" ref="R23:R61">IF(P23&lt;&gt;0,-(P23-L23)/P23,"")</f>
        <v>-0.696751073382252</v>
      </c>
      <c r="S23" s="59">
        <f aca="true" t="shared" si="5" ref="S23:S61">IF(Q23&lt;&gt;0,-(Q23-M23)/Q23,"")</f>
        <v>-0.6650648726573762</v>
      </c>
      <c r="T23" s="73">
        <v>266332.88</v>
      </c>
      <c r="U23" s="74">
        <v>15927</v>
      </c>
      <c r="V23" s="62">
        <f t="shared" si="1"/>
        <v>16.722099579330695</v>
      </c>
    </row>
    <row r="24" spans="1:22" s="29" customFormat="1" ht="11.25">
      <c r="A24" s="31">
        <v>18</v>
      </c>
      <c r="B24" s="47"/>
      <c r="C24" s="48" t="s">
        <v>101</v>
      </c>
      <c r="D24" s="49" t="s">
        <v>26</v>
      </c>
      <c r="E24" s="50" t="s">
        <v>114</v>
      </c>
      <c r="F24" s="51">
        <v>43098</v>
      </c>
      <c r="G24" s="52" t="s">
        <v>38</v>
      </c>
      <c r="H24" s="53">
        <v>22</v>
      </c>
      <c r="I24" s="53">
        <v>13</v>
      </c>
      <c r="J24" s="96">
        <v>13</v>
      </c>
      <c r="K24" s="54">
        <v>2</v>
      </c>
      <c r="L24" s="57">
        <v>16517.1</v>
      </c>
      <c r="M24" s="58">
        <v>1341</v>
      </c>
      <c r="N24" s="55">
        <f>M24/J24</f>
        <v>103.15384615384616</v>
      </c>
      <c r="O24" s="56">
        <f t="shared" si="0"/>
        <v>12.317002237136464</v>
      </c>
      <c r="P24" s="100">
        <v>26611.22</v>
      </c>
      <c r="Q24" s="102">
        <v>2076</v>
      </c>
      <c r="R24" s="59">
        <f t="shared" si="4"/>
        <v>-0.37931819736186473</v>
      </c>
      <c r="S24" s="59">
        <f t="shared" si="5"/>
        <v>-0.3540462427745665</v>
      </c>
      <c r="T24" s="60">
        <v>67849.63</v>
      </c>
      <c r="U24" s="61">
        <v>5483</v>
      </c>
      <c r="V24" s="62">
        <f t="shared" si="1"/>
        <v>12.374544957140252</v>
      </c>
    </row>
    <row r="25" spans="1:22" s="29" customFormat="1" ht="11.25">
      <c r="A25" s="31">
        <v>19</v>
      </c>
      <c r="B25" s="47"/>
      <c r="C25" s="64" t="s">
        <v>113</v>
      </c>
      <c r="D25" s="65" t="s">
        <v>46</v>
      </c>
      <c r="E25" s="66" t="s">
        <v>113</v>
      </c>
      <c r="F25" s="67">
        <v>43091</v>
      </c>
      <c r="G25" s="52" t="s">
        <v>27</v>
      </c>
      <c r="H25" s="68">
        <v>190</v>
      </c>
      <c r="I25" s="68">
        <v>12</v>
      </c>
      <c r="J25" s="96">
        <v>12</v>
      </c>
      <c r="K25" s="54">
        <v>3</v>
      </c>
      <c r="L25" s="57">
        <v>14155</v>
      </c>
      <c r="M25" s="71">
        <v>1148</v>
      </c>
      <c r="N25" s="55">
        <f>M25/J25</f>
        <v>95.66666666666667</v>
      </c>
      <c r="O25" s="56">
        <f t="shared" si="0"/>
        <v>12.3301393728223</v>
      </c>
      <c r="P25" s="100">
        <v>177397</v>
      </c>
      <c r="Q25" s="101">
        <v>13800</v>
      </c>
      <c r="R25" s="59">
        <f t="shared" si="4"/>
        <v>-0.9202072188368462</v>
      </c>
      <c r="S25" s="59">
        <f t="shared" si="5"/>
        <v>-0.9168115942028986</v>
      </c>
      <c r="T25" s="69">
        <v>759735</v>
      </c>
      <c r="U25" s="70">
        <v>59340</v>
      </c>
      <c r="V25" s="62">
        <f t="shared" si="1"/>
        <v>12.803083923154702</v>
      </c>
    </row>
    <row r="26" spans="1:22" s="29" customFormat="1" ht="11.25">
      <c r="A26" s="31">
        <v>20</v>
      </c>
      <c r="B26" s="47"/>
      <c r="C26" s="48" t="s">
        <v>84</v>
      </c>
      <c r="D26" s="49" t="s">
        <v>29</v>
      </c>
      <c r="E26" s="50" t="s">
        <v>83</v>
      </c>
      <c r="F26" s="51">
        <v>43042</v>
      </c>
      <c r="G26" s="52" t="s">
        <v>35</v>
      </c>
      <c r="H26" s="53">
        <v>113</v>
      </c>
      <c r="I26" s="53">
        <v>5</v>
      </c>
      <c r="J26" s="96">
        <v>5</v>
      </c>
      <c r="K26" s="54">
        <v>10</v>
      </c>
      <c r="L26" s="57">
        <v>6177.6</v>
      </c>
      <c r="M26" s="71">
        <v>1137</v>
      </c>
      <c r="N26" s="55">
        <f>M26/J26</f>
        <v>227.4</v>
      </c>
      <c r="O26" s="56">
        <f t="shared" si="0"/>
        <v>5.433245382585753</v>
      </c>
      <c r="P26" s="100">
        <v>3996</v>
      </c>
      <c r="Q26" s="101">
        <v>659</v>
      </c>
      <c r="R26" s="59">
        <f t="shared" si="4"/>
        <v>0.545945945945946</v>
      </c>
      <c r="S26" s="59">
        <f t="shared" si="5"/>
        <v>0.7253414264036419</v>
      </c>
      <c r="T26" s="69">
        <v>526878.41</v>
      </c>
      <c r="U26" s="70">
        <v>47600</v>
      </c>
      <c r="V26" s="62">
        <f t="shared" si="1"/>
        <v>11.068874159663867</v>
      </c>
    </row>
    <row r="27" spans="1:22" s="29" customFormat="1" ht="11.25">
      <c r="A27" s="31">
        <v>21</v>
      </c>
      <c r="B27" s="47"/>
      <c r="C27" s="64" t="s">
        <v>93</v>
      </c>
      <c r="D27" s="65" t="s">
        <v>31</v>
      </c>
      <c r="E27" s="66" t="s">
        <v>93</v>
      </c>
      <c r="F27" s="67">
        <v>43063</v>
      </c>
      <c r="G27" s="52" t="s">
        <v>27</v>
      </c>
      <c r="H27" s="68">
        <v>384</v>
      </c>
      <c r="I27" s="68">
        <v>1</v>
      </c>
      <c r="J27" s="96">
        <v>1</v>
      </c>
      <c r="K27" s="54">
        <v>7</v>
      </c>
      <c r="L27" s="57">
        <v>5146</v>
      </c>
      <c r="M27" s="71">
        <v>932</v>
      </c>
      <c r="N27" s="55">
        <f>M27/J27</f>
        <v>932</v>
      </c>
      <c r="O27" s="56">
        <f t="shared" si="0"/>
        <v>5.521459227467811</v>
      </c>
      <c r="P27" s="100">
        <v>2830</v>
      </c>
      <c r="Q27" s="101">
        <v>264</v>
      </c>
      <c r="R27" s="59">
        <f t="shared" si="4"/>
        <v>0.818374558303887</v>
      </c>
      <c r="S27" s="59">
        <f t="shared" si="5"/>
        <v>2.5303030303030303</v>
      </c>
      <c r="T27" s="69">
        <v>6572421</v>
      </c>
      <c r="U27" s="70">
        <v>573206</v>
      </c>
      <c r="V27" s="62">
        <f t="shared" si="1"/>
        <v>11.466071534491963</v>
      </c>
    </row>
    <row r="28" spans="1:22" s="29" customFormat="1" ht="11.25">
      <c r="A28" s="31">
        <v>22</v>
      </c>
      <c r="B28" s="47"/>
      <c r="C28" s="48" t="s">
        <v>87</v>
      </c>
      <c r="D28" s="49" t="s">
        <v>31</v>
      </c>
      <c r="E28" s="50" t="s">
        <v>87</v>
      </c>
      <c r="F28" s="51">
        <v>43049</v>
      </c>
      <c r="G28" s="52" t="s">
        <v>68</v>
      </c>
      <c r="H28" s="53">
        <v>290</v>
      </c>
      <c r="I28" s="53">
        <v>1</v>
      </c>
      <c r="J28" s="96">
        <v>1</v>
      </c>
      <c r="K28" s="54">
        <v>9</v>
      </c>
      <c r="L28" s="57">
        <v>3729.5</v>
      </c>
      <c r="M28" s="58">
        <v>784</v>
      </c>
      <c r="N28" s="55">
        <f>M28/J28</f>
        <v>784</v>
      </c>
      <c r="O28" s="56">
        <f t="shared" si="0"/>
        <v>4.757015306122449</v>
      </c>
      <c r="P28" s="100">
        <v>4543</v>
      </c>
      <c r="Q28" s="102">
        <v>366</v>
      </c>
      <c r="R28" s="59">
        <f t="shared" si="4"/>
        <v>-0.17906669601584857</v>
      </c>
      <c r="S28" s="59">
        <f t="shared" si="5"/>
        <v>1.1420765027322404</v>
      </c>
      <c r="T28" s="60">
        <v>6984133.99</v>
      </c>
      <c r="U28" s="61">
        <v>562755</v>
      </c>
      <c r="V28" s="62">
        <f t="shared" si="1"/>
        <v>12.410612060310438</v>
      </c>
    </row>
    <row r="29" spans="1:22" s="29" customFormat="1" ht="11.25">
      <c r="A29" s="31">
        <v>23</v>
      </c>
      <c r="B29" s="47"/>
      <c r="C29" s="48" t="s">
        <v>53</v>
      </c>
      <c r="D29" s="49" t="s">
        <v>29</v>
      </c>
      <c r="E29" s="50" t="s">
        <v>54</v>
      </c>
      <c r="F29" s="51">
        <v>42804</v>
      </c>
      <c r="G29" s="52" t="s">
        <v>35</v>
      </c>
      <c r="H29" s="53">
        <v>192</v>
      </c>
      <c r="I29" s="53">
        <v>1</v>
      </c>
      <c r="J29" s="96">
        <v>1</v>
      </c>
      <c r="K29" s="54">
        <v>28</v>
      </c>
      <c r="L29" s="57">
        <v>3564</v>
      </c>
      <c r="M29" s="71">
        <v>713</v>
      </c>
      <c r="N29" s="55">
        <f>M29/J29</f>
        <v>713</v>
      </c>
      <c r="O29" s="56">
        <f t="shared" si="0"/>
        <v>4.998597475455821</v>
      </c>
      <c r="P29" s="100">
        <v>2970</v>
      </c>
      <c r="Q29" s="101">
        <v>594</v>
      </c>
      <c r="R29" s="59">
        <f t="shared" si="4"/>
        <v>0.2</v>
      </c>
      <c r="S29" s="59">
        <f t="shared" si="5"/>
        <v>0.20033670033670034</v>
      </c>
      <c r="T29" s="69">
        <v>1397491.4</v>
      </c>
      <c r="U29" s="70">
        <v>131980</v>
      </c>
      <c r="V29" s="62">
        <f t="shared" si="1"/>
        <v>10.588660403091376</v>
      </c>
    </row>
    <row r="30" spans="1:22" s="29" customFormat="1" ht="11.25">
      <c r="A30" s="31">
        <v>24</v>
      </c>
      <c r="B30" s="47"/>
      <c r="C30" s="48" t="s">
        <v>78</v>
      </c>
      <c r="D30" s="49" t="s">
        <v>31</v>
      </c>
      <c r="E30" s="50" t="s">
        <v>51</v>
      </c>
      <c r="F30" s="51">
        <v>43028</v>
      </c>
      <c r="G30" s="52" t="s">
        <v>68</v>
      </c>
      <c r="H30" s="53">
        <v>149</v>
      </c>
      <c r="I30" s="53">
        <v>1</v>
      </c>
      <c r="J30" s="96">
        <v>1</v>
      </c>
      <c r="K30" s="54">
        <v>6</v>
      </c>
      <c r="L30" s="57">
        <v>4786.2</v>
      </c>
      <c r="M30" s="58">
        <v>684</v>
      </c>
      <c r="N30" s="55">
        <f>M30/J30</f>
        <v>684</v>
      </c>
      <c r="O30" s="56">
        <f t="shared" si="0"/>
        <v>6.997368421052632</v>
      </c>
      <c r="P30" s="100">
        <v>1732</v>
      </c>
      <c r="Q30" s="102">
        <v>180</v>
      </c>
      <c r="R30" s="59">
        <f t="shared" si="4"/>
        <v>1.7633949191685911</v>
      </c>
      <c r="S30" s="59">
        <f t="shared" si="5"/>
        <v>2.8</v>
      </c>
      <c r="T30" s="60">
        <v>1820483</v>
      </c>
      <c r="U30" s="61">
        <v>151102</v>
      </c>
      <c r="V30" s="62">
        <f t="shared" si="1"/>
        <v>12.048040396553322</v>
      </c>
    </row>
    <row r="31" spans="1:22" s="29" customFormat="1" ht="11.25">
      <c r="A31" s="31">
        <v>25</v>
      </c>
      <c r="B31" s="47"/>
      <c r="C31" s="48" t="s">
        <v>117</v>
      </c>
      <c r="D31" s="49" t="s">
        <v>31</v>
      </c>
      <c r="E31" s="50" t="s">
        <v>117</v>
      </c>
      <c r="F31" s="51">
        <v>43098</v>
      </c>
      <c r="G31" s="52" t="s">
        <v>39</v>
      </c>
      <c r="H31" s="53">
        <v>63</v>
      </c>
      <c r="I31" s="53">
        <v>25</v>
      </c>
      <c r="J31" s="96">
        <v>25</v>
      </c>
      <c r="K31" s="54">
        <v>3</v>
      </c>
      <c r="L31" s="57">
        <v>6313</v>
      </c>
      <c r="M31" s="58">
        <v>669</v>
      </c>
      <c r="N31" s="55">
        <f>M31/J31</f>
        <v>26.76</v>
      </c>
      <c r="O31" s="56">
        <f t="shared" si="0"/>
        <v>9.436472346786248</v>
      </c>
      <c r="P31" s="100">
        <v>54223</v>
      </c>
      <c r="Q31" s="102">
        <v>4858</v>
      </c>
      <c r="R31" s="59">
        <f t="shared" si="4"/>
        <v>-0.8835733913652878</v>
      </c>
      <c r="S31" s="59">
        <f t="shared" si="5"/>
        <v>-0.862289007822149</v>
      </c>
      <c r="T31" s="60">
        <v>60874</v>
      </c>
      <c r="U31" s="61">
        <v>5564</v>
      </c>
      <c r="V31" s="62">
        <f t="shared" si="1"/>
        <v>10.940690150970525</v>
      </c>
    </row>
    <row r="32" spans="1:22" s="29" customFormat="1" ht="11.25">
      <c r="A32" s="31">
        <v>26</v>
      </c>
      <c r="B32" s="72"/>
      <c r="C32" s="64" t="s">
        <v>55</v>
      </c>
      <c r="D32" s="65" t="s">
        <v>28</v>
      </c>
      <c r="E32" s="66" t="s">
        <v>56</v>
      </c>
      <c r="F32" s="67">
        <v>42825</v>
      </c>
      <c r="G32" s="52" t="s">
        <v>34</v>
      </c>
      <c r="H32" s="68">
        <v>269</v>
      </c>
      <c r="I32" s="68">
        <v>3</v>
      </c>
      <c r="J32" s="96">
        <v>2</v>
      </c>
      <c r="K32" s="54">
        <v>34</v>
      </c>
      <c r="L32" s="57">
        <v>3636</v>
      </c>
      <c r="M32" s="58">
        <v>585</v>
      </c>
      <c r="N32" s="55">
        <f>M32/J32</f>
        <v>292.5</v>
      </c>
      <c r="O32" s="56">
        <f t="shared" si="0"/>
        <v>6.2153846153846155</v>
      </c>
      <c r="P32" s="100">
        <v>805</v>
      </c>
      <c r="Q32" s="102">
        <v>161</v>
      </c>
      <c r="R32" s="59">
        <f t="shared" si="4"/>
        <v>3.5167701863354037</v>
      </c>
      <c r="S32" s="59">
        <f t="shared" si="5"/>
        <v>2.6335403726708075</v>
      </c>
      <c r="T32" s="69">
        <v>7184129.62</v>
      </c>
      <c r="U32" s="70">
        <v>602164</v>
      </c>
      <c r="V32" s="62">
        <f t="shared" si="1"/>
        <v>11.930519958018081</v>
      </c>
    </row>
    <row r="33" spans="1:22" s="29" customFormat="1" ht="11.25">
      <c r="A33" s="31">
        <v>27</v>
      </c>
      <c r="B33" s="47"/>
      <c r="C33" s="48" t="s">
        <v>69</v>
      </c>
      <c r="D33" s="49" t="s">
        <v>31</v>
      </c>
      <c r="E33" s="50" t="s">
        <v>69</v>
      </c>
      <c r="F33" s="51">
        <v>42937</v>
      </c>
      <c r="G33" s="52" t="s">
        <v>35</v>
      </c>
      <c r="H33" s="53">
        <v>24</v>
      </c>
      <c r="I33" s="53">
        <v>1</v>
      </c>
      <c r="J33" s="96">
        <v>1</v>
      </c>
      <c r="K33" s="54">
        <v>10</v>
      </c>
      <c r="L33" s="57">
        <v>2376</v>
      </c>
      <c r="M33" s="71">
        <v>475</v>
      </c>
      <c r="N33" s="55">
        <f>M33/J33</f>
        <v>475</v>
      </c>
      <c r="O33" s="56">
        <f t="shared" si="0"/>
        <v>5.002105263157895</v>
      </c>
      <c r="P33" s="100">
        <v>4752</v>
      </c>
      <c r="Q33" s="101">
        <v>950</v>
      </c>
      <c r="R33" s="59">
        <f t="shared" si="4"/>
        <v>-0.5</v>
      </c>
      <c r="S33" s="59">
        <f t="shared" si="5"/>
        <v>-0.5</v>
      </c>
      <c r="T33" s="69">
        <v>70721.28</v>
      </c>
      <c r="U33" s="70">
        <v>6331</v>
      </c>
      <c r="V33" s="62">
        <f t="shared" si="1"/>
        <v>11.170633391249407</v>
      </c>
    </row>
    <row r="34" spans="1:22" s="29" customFormat="1" ht="11.25">
      <c r="A34" s="31">
        <v>28</v>
      </c>
      <c r="B34" s="72"/>
      <c r="C34" s="64" t="s">
        <v>79</v>
      </c>
      <c r="D34" s="65" t="s">
        <v>30</v>
      </c>
      <c r="E34" s="66" t="s">
        <v>80</v>
      </c>
      <c r="F34" s="67">
        <v>43028</v>
      </c>
      <c r="G34" s="52" t="s">
        <v>34</v>
      </c>
      <c r="H34" s="68">
        <v>230</v>
      </c>
      <c r="I34" s="68">
        <v>3</v>
      </c>
      <c r="J34" s="96">
        <v>3</v>
      </c>
      <c r="K34" s="54">
        <v>12</v>
      </c>
      <c r="L34" s="57">
        <v>2476</v>
      </c>
      <c r="M34" s="58">
        <v>360</v>
      </c>
      <c r="N34" s="55">
        <f>M34/J34</f>
        <v>120</v>
      </c>
      <c r="O34" s="56">
        <f t="shared" si="0"/>
        <v>6.877777777777778</v>
      </c>
      <c r="P34" s="100">
        <v>2061</v>
      </c>
      <c r="Q34" s="102">
        <v>293</v>
      </c>
      <c r="R34" s="59">
        <f t="shared" si="4"/>
        <v>0.20135856380397865</v>
      </c>
      <c r="S34" s="59">
        <f t="shared" si="5"/>
        <v>0.22866894197952217</v>
      </c>
      <c r="T34" s="69">
        <v>1456930.22</v>
      </c>
      <c r="U34" s="70">
        <v>117137</v>
      </c>
      <c r="V34" s="62">
        <f t="shared" si="1"/>
        <v>12.437831086676285</v>
      </c>
    </row>
    <row r="35" spans="1:22" s="29" customFormat="1" ht="11.25">
      <c r="A35" s="31">
        <v>29</v>
      </c>
      <c r="B35" s="47"/>
      <c r="C35" s="48" t="s">
        <v>64</v>
      </c>
      <c r="D35" s="49" t="s">
        <v>28</v>
      </c>
      <c r="E35" s="50" t="s">
        <v>65</v>
      </c>
      <c r="F35" s="51">
        <v>42909</v>
      </c>
      <c r="G35" s="52" t="s">
        <v>35</v>
      </c>
      <c r="H35" s="53">
        <v>114</v>
      </c>
      <c r="I35" s="53">
        <v>1</v>
      </c>
      <c r="J35" s="96">
        <v>1</v>
      </c>
      <c r="K35" s="54">
        <v>23</v>
      </c>
      <c r="L35" s="57">
        <v>1782</v>
      </c>
      <c r="M35" s="71">
        <v>356</v>
      </c>
      <c r="N35" s="55">
        <f>M35/J35</f>
        <v>356</v>
      </c>
      <c r="O35" s="56">
        <f t="shared" si="0"/>
        <v>5.00561797752809</v>
      </c>
      <c r="P35" s="100">
        <v>2436</v>
      </c>
      <c r="Q35" s="101">
        <v>465</v>
      </c>
      <c r="R35" s="59">
        <f t="shared" si="4"/>
        <v>-0.2684729064039409</v>
      </c>
      <c r="S35" s="59">
        <f t="shared" si="5"/>
        <v>-0.23440860215053763</v>
      </c>
      <c r="T35" s="69">
        <v>272284.08</v>
      </c>
      <c r="U35" s="70">
        <v>28065</v>
      </c>
      <c r="V35" s="62">
        <f t="shared" si="1"/>
        <v>9.701909139497596</v>
      </c>
    </row>
    <row r="36" spans="1:22" s="29" customFormat="1" ht="11.25">
      <c r="A36" s="31">
        <v>30</v>
      </c>
      <c r="B36" s="47"/>
      <c r="C36" s="48" t="s">
        <v>86</v>
      </c>
      <c r="D36" s="49" t="s">
        <v>33</v>
      </c>
      <c r="E36" s="50" t="s">
        <v>85</v>
      </c>
      <c r="F36" s="51">
        <v>43049</v>
      </c>
      <c r="G36" s="52" t="s">
        <v>38</v>
      </c>
      <c r="H36" s="53">
        <v>19</v>
      </c>
      <c r="I36" s="53">
        <v>1</v>
      </c>
      <c r="J36" s="96">
        <v>1</v>
      </c>
      <c r="K36" s="54">
        <v>5</v>
      </c>
      <c r="L36" s="57">
        <v>1782</v>
      </c>
      <c r="M36" s="58">
        <v>356</v>
      </c>
      <c r="N36" s="55">
        <f>M36/J36</f>
        <v>356</v>
      </c>
      <c r="O36" s="56">
        <f t="shared" si="0"/>
        <v>5.00561797752809</v>
      </c>
      <c r="P36" s="100">
        <v>2592.6</v>
      </c>
      <c r="Q36" s="102">
        <v>310</v>
      </c>
      <c r="R36" s="59">
        <f t="shared" si="4"/>
        <v>-0.3126591066882666</v>
      </c>
      <c r="S36" s="59">
        <f t="shared" si="5"/>
        <v>0.14838709677419354</v>
      </c>
      <c r="T36" s="60">
        <v>55760.7</v>
      </c>
      <c r="U36" s="61">
        <v>5052</v>
      </c>
      <c r="V36" s="62">
        <f t="shared" si="1"/>
        <v>11.037351543942993</v>
      </c>
    </row>
    <row r="37" spans="1:22" s="29" customFormat="1" ht="11.25">
      <c r="A37" s="31">
        <v>31</v>
      </c>
      <c r="B37" s="47"/>
      <c r="C37" s="48" t="s">
        <v>43</v>
      </c>
      <c r="D37" s="49" t="s">
        <v>29</v>
      </c>
      <c r="E37" s="50" t="s">
        <v>44</v>
      </c>
      <c r="F37" s="51">
        <v>42755</v>
      </c>
      <c r="G37" s="52" t="s">
        <v>45</v>
      </c>
      <c r="H37" s="53">
        <v>12</v>
      </c>
      <c r="I37" s="53">
        <v>1</v>
      </c>
      <c r="J37" s="96">
        <v>1</v>
      </c>
      <c r="K37" s="54">
        <v>16</v>
      </c>
      <c r="L37" s="57">
        <v>1600</v>
      </c>
      <c r="M37" s="58">
        <v>320</v>
      </c>
      <c r="N37" s="55">
        <f>M37/J37</f>
        <v>320</v>
      </c>
      <c r="O37" s="56">
        <f t="shared" si="0"/>
        <v>5</v>
      </c>
      <c r="P37" s="100">
        <v>66</v>
      </c>
      <c r="Q37" s="102">
        <v>11</v>
      </c>
      <c r="R37" s="59">
        <f t="shared" si="4"/>
        <v>23.242424242424242</v>
      </c>
      <c r="S37" s="59">
        <f t="shared" si="5"/>
        <v>28.09090909090909</v>
      </c>
      <c r="T37" s="60">
        <v>67289.5</v>
      </c>
      <c r="U37" s="61">
        <v>8817</v>
      </c>
      <c r="V37" s="62">
        <f t="shared" si="1"/>
        <v>7.6317908585686745</v>
      </c>
    </row>
    <row r="38" spans="1:22" s="29" customFormat="1" ht="11.25">
      <c r="A38" s="31">
        <v>32</v>
      </c>
      <c r="B38" s="47"/>
      <c r="C38" s="48" t="s">
        <v>104</v>
      </c>
      <c r="D38" s="49" t="s">
        <v>24</v>
      </c>
      <c r="E38" s="50" t="s">
        <v>105</v>
      </c>
      <c r="F38" s="51">
        <v>43084</v>
      </c>
      <c r="G38" s="52" t="s">
        <v>38</v>
      </c>
      <c r="H38" s="53">
        <v>23</v>
      </c>
      <c r="I38" s="53">
        <v>5</v>
      </c>
      <c r="J38" s="96">
        <v>5</v>
      </c>
      <c r="K38" s="54">
        <v>4</v>
      </c>
      <c r="L38" s="57">
        <v>3349</v>
      </c>
      <c r="M38" s="58">
        <v>307</v>
      </c>
      <c r="N38" s="55">
        <f>M38/J38</f>
        <v>61.4</v>
      </c>
      <c r="O38" s="56">
        <f t="shared" si="0"/>
        <v>10.908794788273616</v>
      </c>
      <c r="P38" s="100">
        <v>6663</v>
      </c>
      <c r="Q38" s="102">
        <v>505</v>
      </c>
      <c r="R38" s="59">
        <f t="shared" si="4"/>
        <v>-0.49737355545550055</v>
      </c>
      <c r="S38" s="59">
        <f t="shared" si="5"/>
        <v>-0.3920792079207921</v>
      </c>
      <c r="T38" s="60">
        <v>46096.2</v>
      </c>
      <c r="U38" s="61">
        <v>5074</v>
      </c>
      <c r="V38" s="62">
        <f t="shared" si="1"/>
        <v>9.084785179345683</v>
      </c>
    </row>
    <row r="39" spans="1:22" s="29" customFormat="1" ht="11.25">
      <c r="A39" s="31">
        <v>33</v>
      </c>
      <c r="B39" s="47"/>
      <c r="C39" s="48" t="s">
        <v>72</v>
      </c>
      <c r="D39" s="49" t="s">
        <v>30</v>
      </c>
      <c r="E39" s="50" t="s">
        <v>73</v>
      </c>
      <c r="F39" s="51">
        <v>42958</v>
      </c>
      <c r="G39" s="52" t="s">
        <v>68</v>
      </c>
      <c r="H39" s="53">
        <v>261</v>
      </c>
      <c r="I39" s="53">
        <v>2</v>
      </c>
      <c r="J39" s="96">
        <v>2</v>
      </c>
      <c r="K39" s="54">
        <v>13</v>
      </c>
      <c r="L39" s="57">
        <v>2046.85</v>
      </c>
      <c r="M39" s="58">
        <v>299</v>
      </c>
      <c r="N39" s="55">
        <f>M39/J39</f>
        <v>149.5</v>
      </c>
      <c r="O39" s="56">
        <f t="shared" si="0"/>
        <v>6.845652173913043</v>
      </c>
      <c r="P39" s="100">
        <v>3589.7</v>
      </c>
      <c r="Q39" s="102">
        <v>514</v>
      </c>
      <c r="R39" s="59">
        <f t="shared" si="4"/>
        <v>-0.4297991475610775</v>
      </c>
      <c r="S39" s="59">
        <f t="shared" si="5"/>
        <v>-0.4182879377431907</v>
      </c>
      <c r="T39" s="60">
        <v>977146.27</v>
      </c>
      <c r="U39" s="61">
        <v>85052</v>
      </c>
      <c r="V39" s="62">
        <f t="shared" si="1"/>
        <v>11.488810022104126</v>
      </c>
    </row>
    <row r="40" spans="1:22" s="29" customFormat="1" ht="11.25">
      <c r="A40" s="31">
        <v>34</v>
      </c>
      <c r="B40" s="47"/>
      <c r="C40" s="48" t="s">
        <v>47</v>
      </c>
      <c r="D40" s="49"/>
      <c r="E40" s="50" t="s">
        <v>48</v>
      </c>
      <c r="F40" s="51">
        <v>42482</v>
      </c>
      <c r="G40" s="52" t="s">
        <v>35</v>
      </c>
      <c r="H40" s="53">
        <v>185</v>
      </c>
      <c r="I40" s="53">
        <v>1</v>
      </c>
      <c r="J40" s="96">
        <v>1</v>
      </c>
      <c r="K40" s="54">
        <v>34</v>
      </c>
      <c r="L40" s="57">
        <v>1425.6</v>
      </c>
      <c r="M40" s="71">
        <v>285</v>
      </c>
      <c r="N40" s="55">
        <f>M40/J40</f>
        <v>285</v>
      </c>
      <c r="O40" s="56">
        <f t="shared" si="0"/>
        <v>5.002105263157895</v>
      </c>
      <c r="P40" s="100">
        <v>4395.6</v>
      </c>
      <c r="Q40" s="101">
        <v>879</v>
      </c>
      <c r="R40" s="59">
        <f t="shared" si="4"/>
        <v>-0.6756756756756758</v>
      </c>
      <c r="S40" s="59">
        <f t="shared" si="5"/>
        <v>-0.6757679180887372</v>
      </c>
      <c r="T40" s="69">
        <v>1259536.1200000003</v>
      </c>
      <c r="U40" s="70">
        <v>118729</v>
      </c>
      <c r="V40" s="62">
        <f t="shared" si="1"/>
        <v>10.608495986658696</v>
      </c>
    </row>
    <row r="41" spans="1:22" s="29" customFormat="1" ht="11.25">
      <c r="A41" s="31">
        <v>35</v>
      </c>
      <c r="B41" s="47"/>
      <c r="C41" s="48" t="s">
        <v>63</v>
      </c>
      <c r="D41" s="49" t="s">
        <v>31</v>
      </c>
      <c r="E41" s="50" t="s">
        <v>63</v>
      </c>
      <c r="F41" s="51">
        <v>42902</v>
      </c>
      <c r="G41" s="52" t="s">
        <v>38</v>
      </c>
      <c r="H41" s="53">
        <v>13</v>
      </c>
      <c r="I41" s="53">
        <v>2</v>
      </c>
      <c r="J41" s="96">
        <v>2</v>
      </c>
      <c r="K41" s="54">
        <v>8</v>
      </c>
      <c r="L41" s="57">
        <v>1935</v>
      </c>
      <c r="M41" s="58">
        <v>268</v>
      </c>
      <c r="N41" s="55">
        <f>M41/J41</f>
        <v>134</v>
      </c>
      <c r="O41" s="56">
        <f t="shared" si="0"/>
        <v>7.220149253731344</v>
      </c>
      <c r="P41" s="100">
        <v>4805</v>
      </c>
      <c r="Q41" s="102">
        <v>839</v>
      </c>
      <c r="R41" s="59">
        <f t="shared" si="4"/>
        <v>-0.5972944849115505</v>
      </c>
      <c r="S41" s="59">
        <f t="shared" si="5"/>
        <v>-0.6805721096543504</v>
      </c>
      <c r="T41" s="60">
        <v>175281.97</v>
      </c>
      <c r="U41" s="61">
        <v>15877</v>
      </c>
      <c r="V41" s="62">
        <f t="shared" si="1"/>
        <v>11.039993071738994</v>
      </c>
    </row>
    <row r="42" spans="1:22" s="29" customFormat="1" ht="11.25">
      <c r="A42" s="31">
        <v>36</v>
      </c>
      <c r="B42" s="47"/>
      <c r="C42" s="48" t="s">
        <v>41</v>
      </c>
      <c r="D42" s="49" t="s">
        <v>30</v>
      </c>
      <c r="E42" s="50" t="s">
        <v>42</v>
      </c>
      <c r="F42" s="51">
        <v>42727</v>
      </c>
      <c r="G42" s="52" t="s">
        <v>68</v>
      </c>
      <c r="H42" s="53">
        <v>123</v>
      </c>
      <c r="I42" s="53">
        <v>1</v>
      </c>
      <c r="J42" s="96">
        <v>1</v>
      </c>
      <c r="K42" s="54">
        <v>12</v>
      </c>
      <c r="L42" s="57">
        <v>1794.85</v>
      </c>
      <c r="M42" s="58">
        <v>257</v>
      </c>
      <c r="N42" s="55">
        <f>M42/J42</f>
        <v>257</v>
      </c>
      <c r="O42" s="56">
        <f t="shared" si="0"/>
        <v>6.983852140077821</v>
      </c>
      <c r="P42" s="100">
        <v>4427.29</v>
      </c>
      <c r="Q42" s="102">
        <v>634</v>
      </c>
      <c r="R42" s="59">
        <f t="shared" si="4"/>
        <v>-0.5945939841302468</v>
      </c>
      <c r="S42" s="59">
        <f t="shared" si="5"/>
        <v>-0.5946372239747634</v>
      </c>
      <c r="T42" s="60">
        <v>1475417.51</v>
      </c>
      <c r="U42" s="61">
        <v>124582</v>
      </c>
      <c r="V42" s="62">
        <f t="shared" si="1"/>
        <v>11.842942880994045</v>
      </c>
    </row>
    <row r="43" spans="1:22" s="29" customFormat="1" ht="11.25">
      <c r="A43" s="31">
        <v>37</v>
      </c>
      <c r="B43" s="47"/>
      <c r="C43" s="48" t="s">
        <v>90</v>
      </c>
      <c r="D43" s="49" t="s">
        <v>29</v>
      </c>
      <c r="E43" s="50" t="s">
        <v>91</v>
      </c>
      <c r="F43" s="51">
        <v>43063</v>
      </c>
      <c r="G43" s="52" t="s">
        <v>68</v>
      </c>
      <c r="H43" s="53">
        <v>153</v>
      </c>
      <c r="I43" s="53">
        <v>1</v>
      </c>
      <c r="J43" s="96">
        <v>1</v>
      </c>
      <c r="K43" s="54">
        <v>7</v>
      </c>
      <c r="L43" s="57">
        <v>1794.85</v>
      </c>
      <c r="M43" s="58">
        <v>257</v>
      </c>
      <c r="N43" s="55">
        <f>M43/J43</f>
        <v>257</v>
      </c>
      <c r="O43" s="56">
        <f t="shared" si="0"/>
        <v>6.983852140077821</v>
      </c>
      <c r="P43" s="100">
        <v>3475</v>
      </c>
      <c r="Q43" s="102">
        <v>381</v>
      </c>
      <c r="R43" s="59">
        <f t="shared" si="4"/>
        <v>-0.48349640287769785</v>
      </c>
      <c r="S43" s="59">
        <f t="shared" si="5"/>
        <v>-0.32545931758530183</v>
      </c>
      <c r="T43" s="60">
        <v>1187480.5</v>
      </c>
      <c r="U43" s="61">
        <v>93696</v>
      </c>
      <c r="V43" s="62">
        <f t="shared" si="1"/>
        <v>12.67375875170765</v>
      </c>
    </row>
    <row r="44" spans="1:22" s="29" customFormat="1" ht="11.25">
      <c r="A44" s="31">
        <v>38</v>
      </c>
      <c r="B44" s="47"/>
      <c r="C44" s="48" t="s">
        <v>103</v>
      </c>
      <c r="D44" s="49" t="s">
        <v>28</v>
      </c>
      <c r="E44" s="50" t="s">
        <v>102</v>
      </c>
      <c r="F44" s="51">
        <v>43084</v>
      </c>
      <c r="G44" s="52" t="s">
        <v>35</v>
      </c>
      <c r="H44" s="53">
        <v>45</v>
      </c>
      <c r="I44" s="53">
        <v>3</v>
      </c>
      <c r="J44" s="96">
        <v>3</v>
      </c>
      <c r="K44" s="54">
        <v>4</v>
      </c>
      <c r="L44" s="57">
        <v>1383</v>
      </c>
      <c r="M44" s="58">
        <v>257</v>
      </c>
      <c r="N44" s="55">
        <f>M44/J44</f>
        <v>85.66666666666667</v>
      </c>
      <c r="O44" s="56">
        <f t="shared" si="0"/>
        <v>5.381322957198444</v>
      </c>
      <c r="P44" s="100">
        <v>16033</v>
      </c>
      <c r="Q44" s="102">
        <v>1436</v>
      </c>
      <c r="R44" s="59">
        <f t="shared" si="4"/>
        <v>-0.9137404104035427</v>
      </c>
      <c r="S44" s="59">
        <f t="shared" si="5"/>
        <v>-0.8210306406685237</v>
      </c>
      <c r="T44" s="73">
        <v>176734.69</v>
      </c>
      <c r="U44" s="74">
        <v>15173</v>
      </c>
      <c r="V44" s="62">
        <f t="shared" si="1"/>
        <v>11.64797271469057</v>
      </c>
    </row>
    <row r="45" spans="1:22" s="29" customFormat="1" ht="11.25">
      <c r="A45" s="31">
        <v>39</v>
      </c>
      <c r="B45" s="47"/>
      <c r="C45" s="48" t="s">
        <v>88</v>
      </c>
      <c r="D45" s="49" t="s">
        <v>24</v>
      </c>
      <c r="E45" s="50" t="s">
        <v>89</v>
      </c>
      <c r="F45" s="51">
        <v>43056</v>
      </c>
      <c r="G45" s="52" t="s">
        <v>35</v>
      </c>
      <c r="H45" s="53">
        <v>22</v>
      </c>
      <c r="I45" s="53">
        <v>2</v>
      </c>
      <c r="J45" s="96">
        <v>2</v>
      </c>
      <c r="K45" s="54">
        <v>8</v>
      </c>
      <c r="L45" s="57">
        <v>2496</v>
      </c>
      <c r="M45" s="71">
        <v>196</v>
      </c>
      <c r="N45" s="55">
        <f>M45/J45</f>
        <v>98</v>
      </c>
      <c r="O45" s="56">
        <f t="shared" si="0"/>
        <v>12.73469387755102</v>
      </c>
      <c r="P45" s="100">
        <v>2980</v>
      </c>
      <c r="Q45" s="101">
        <v>232</v>
      </c>
      <c r="R45" s="59">
        <f t="shared" si="4"/>
        <v>-0.16241610738255033</v>
      </c>
      <c r="S45" s="59">
        <f t="shared" si="5"/>
        <v>-0.15517241379310345</v>
      </c>
      <c r="T45" s="69">
        <v>326964.76999999996</v>
      </c>
      <c r="U45" s="70">
        <v>22209</v>
      </c>
      <c r="V45" s="62">
        <f t="shared" si="1"/>
        <v>14.72217434373452</v>
      </c>
    </row>
    <row r="46" spans="1:22" s="29" customFormat="1" ht="11.25">
      <c r="A46" s="31">
        <v>40</v>
      </c>
      <c r="B46" s="47"/>
      <c r="C46" s="48" t="s">
        <v>61</v>
      </c>
      <c r="D46" s="49" t="s">
        <v>26</v>
      </c>
      <c r="E46" s="50" t="s">
        <v>62</v>
      </c>
      <c r="F46" s="51">
        <v>42874</v>
      </c>
      <c r="G46" s="52" t="s">
        <v>35</v>
      </c>
      <c r="H46" s="53">
        <v>141</v>
      </c>
      <c r="I46" s="53">
        <v>1</v>
      </c>
      <c r="J46" s="96">
        <v>1</v>
      </c>
      <c r="K46" s="54">
        <v>9</v>
      </c>
      <c r="L46" s="57">
        <v>795</v>
      </c>
      <c r="M46" s="71">
        <v>196</v>
      </c>
      <c r="N46" s="55">
        <f>M46/J46</f>
        <v>196</v>
      </c>
      <c r="O46" s="56">
        <f t="shared" si="0"/>
        <v>4.0561224489795915</v>
      </c>
      <c r="P46" s="100">
        <v>138</v>
      </c>
      <c r="Q46" s="101">
        <v>14</v>
      </c>
      <c r="R46" s="59">
        <f t="shared" si="4"/>
        <v>4.760869565217392</v>
      </c>
      <c r="S46" s="59">
        <f t="shared" si="5"/>
        <v>13</v>
      </c>
      <c r="T46" s="69">
        <v>325833.65</v>
      </c>
      <c r="U46" s="70">
        <v>28757</v>
      </c>
      <c r="V46" s="62">
        <f t="shared" si="1"/>
        <v>11.330585596550407</v>
      </c>
    </row>
    <row r="47" spans="1:22" s="29" customFormat="1" ht="11.25">
      <c r="A47" s="31">
        <v>41</v>
      </c>
      <c r="B47" s="47"/>
      <c r="C47" s="48" t="s">
        <v>92</v>
      </c>
      <c r="D47" s="49" t="s">
        <v>24</v>
      </c>
      <c r="E47" s="50" t="s">
        <v>92</v>
      </c>
      <c r="F47" s="51">
        <v>43063</v>
      </c>
      <c r="G47" s="52" t="s">
        <v>39</v>
      </c>
      <c r="H47" s="53">
        <v>46</v>
      </c>
      <c r="I47" s="53">
        <v>3</v>
      </c>
      <c r="J47" s="96">
        <v>3</v>
      </c>
      <c r="K47" s="54">
        <v>7</v>
      </c>
      <c r="L47" s="57">
        <v>1428</v>
      </c>
      <c r="M47" s="58">
        <v>181</v>
      </c>
      <c r="N47" s="55">
        <f>M47/J47</f>
        <v>60.333333333333336</v>
      </c>
      <c r="O47" s="56">
        <f t="shared" si="0"/>
        <v>7.889502762430939</v>
      </c>
      <c r="P47" s="100">
        <v>1413</v>
      </c>
      <c r="Q47" s="102">
        <v>173</v>
      </c>
      <c r="R47" s="59">
        <f t="shared" si="4"/>
        <v>0.010615711252653927</v>
      </c>
      <c r="S47" s="59">
        <f t="shared" si="5"/>
        <v>0.046242774566473986</v>
      </c>
      <c r="T47" s="60">
        <v>85761</v>
      </c>
      <c r="U47" s="61">
        <v>9373</v>
      </c>
      <c r="V47" s="62">
        <f t="shared" si="1"/>
        <v>9.149791955617198</v>
      </c>
    </row>
    <row r="48" spans="1:22" s="29" customFormat="1" ht="11.25">
      <c r="A48" s="31">
        <v>42</v>
      </c>
      <c r="B48" s="47"/>
      <c r="C48" s="48" t="s">
        <v>67</v>
      </c>
      <c r="D48" s="49" t="s">
        <v>29</v>
      </c>
      <c r="E48" s="50" t="s">
        <v>66</v>
      </c>
      <c r="F48" s="51">
        <v>42930</v>
      </c>
      <c r="G48" s="52" t="s">
        <v>35</v>
      </c>
      <c r="H48" s="53">
        <v>210</v>
      </c>
      <c r="I48" s="53">
        <v>1</v>
      </c>
      <c r="J48" s="96">
        <v>1</v>
      </c>
      <c r="K48" s="54">
        <v>18</v>
      </c>
      <c r="L48" s="57">
        <v>1152</v>
      </c>
      <c r="M48" s="71">
        <v>180</v>
      </c>
      <c r="N48" s="55">
        <f>M48/J48</f>
        <v>180</v>
      </c>
      <c r="O48" s="56">
        <f t="shared" si="0"/>
        <v>6.4</v>
      </c>
      <c r="P48" s="100">
        <v>3790</v>
      </c>
      <c r="Q48" s="101">
        <v>735</v>
      </c>
      <c r="R48" s="59">
        <f t="shared" si="4"/>
        <v>-0.696042216358839</v>
      </c>
      <c r="S48" s="59">
        <f t="shared" si="5"/>
        <v>-0.7551020408163265</v>
      </c>
      <c r="T48" s="69">
        <v>720760.5900000001</v>
      </c>
      <c r="U48" s="70">
        <v>68609</v>
      </c>
      <c r="V48" s="62">
        <f t="shared" si="1"/>
        <v>10.505335888877553</v>
      </c>
    </row>
    <row r="49" spans="1:22" s="29" customFormat="1" ht="11.25">
      <c r="A49" s="31">
        <v>43</v>
      </c>
      <c r="B49" s="47"/>
      <c r="C49" s="48" t="s">
        <v>36</v>
      </c>
      <c r="D49" s="49" t="s">
        <v>28</v>
      </c>
      <c r="E49" s="50" t="s">
        <v>37</v>
      </c>
      <c r="F49" s="51">
        <v>42762</v>
      </c>
      <c r="G49" s="52" t="s">
        <v>38</v>
      </c>
      <c r="H49" s="53">
        <v>9</v>
      </c>
      <c r="I49" s="53">
        <v>7</v>
      </c>
      <c r="J49" s="96">
        <v>7</v>
      </c>
      <c r="K49" s="54">
        <v>22</v>
      </c>
      <c r="L49" s="57">
        <v>2450.5</v>
      </c>
      <c r="M49" s="58">
        <v>174</v>
      </c>
      <c r="N49" s="55">
        <f>M49/J49</f>
        <v>24.857142857142858</v>
      </c>
      <c r="O49" s="56">
        <f t="shared" si="0"/>
        <v>14.083333333333334</v>
      </c>
      <c r="P49" s="100">
        <v>1782</v>
      </c>
      <c r="Q49" s="102">
        <v>356</v>
      </c>
      <c r="R49" s="59">
        <f t="shared" si="4"/>
        <v>0.37514029180695846</v>
      </c>
      <c r="S49" s="59">
        <f t="shared" si="5"/>
        <v>-0.5112359550561798</v>
      </c>
      <c r="T49" s="60">
        <v>256909.7</v>
      </c>
      <c r="U49" s="61">
        <v>21900</v>
      </c>
      <c r="V49" s="62">
        <f t="shared" si="1"/>
        <v>11.731036529680367</v>
      </c>
    </row>
    <row r="50" spans="1:22" s="29" customFormat="1" ht="11.25">
      <c r="A50" s="31">
        <v>44</v>
      </c>
      <c r="B50" s="47"/>
      <c r="C50" s="48" t="s">
        <v>57</v>
      </c>
      <c r="D50" s="49" t="s">
        <v>30</v>
      </c>
      <c r="E50" s="50" t="s">
        <v>58</v>
      </c>
      <c r="F50" s="51">
        <v>42846</v>
      </c>
      <c r="G50" s="52" t="s">
        <v>68</v>
      </c>
      <c r="H50" s="53">
        <v>246</v>
      </c>
      <c r="I50" s="53">
        <v>4</v>
      </c>
      <c r="J50" s="96">
        <v>1</v>
      </c>
      <c r="K50" s="54">
        <v>30</v>
      </c>
      <c r="L50" s="57">
        <v>684</v>
      </c>
      <c r="M50" s="58">
        <v>171</v>
      </c>
      <c r="N50" s="55">
        <f>M50/J50</f>
        <v>171</v>
      </c>
      <c r="O50" s="56">
        <f t="shared" si="0"/>
        <v>4</v>
      </c>
      <c r="P50" s="100">
        <v>5670.85</v>
      </c>
      <c r="Q50" s="102">
        <v>873</v>
      </c>
      <c r="R50" s="59">
        <f t="shared" si="4"/>
        <v>-0.8793831612544857</v>
      </c>
      <c r="S50" s="59">
        <f t="shared" si="5"/>
        <v>-0.8041237113402062</v>
      </c>
      <c r="T50" s="60">
        <v>4991046.97</v>
      </c>
      <c r="U50" s="61">
        <v>464399</v>
      </c>
      <c r="V50" s="62">
        <f t="shared" si="1"/>
        <v>10.747324972706659</v>
      </c>
    </row>
    <row r="51" spans="1:22" s="29" customFormat="1" ht="11.25">
      <c r="A51" s="31">
        <v>45</v>
      </c>
      <c r="B51" s="72"/>
      <c r="C51" s="64" t="s">
        <v>52</v>
      </c>
      <c r="D51" s="75" t="s">
        <v>46</v>
      </c>
      <c r="E51" s="66" t="s">
        <v>52</v>
      </c>
      <c r="F51" s="67">
        <v>42727</v>
      </c>
      <c r="G51" s="52" t="s">
        <v>34</v>
      </c>
      <c r="H51" s="68">
        <v>270</v>
      </c>
      <c r="I51" s="68">
        <v>1</v>
      </c>
      <c r="J51" s="96">
        <v>1</v>
      </c>
      <c r="K51" s="54">
        <v>9</v>
      </c>
      <c r="L51" s="57">
        <v>1500</v>
      </c>
      <c r="M51" s="58">
        <v>150</v>
      </c>
      <c r="N51" s="55">
        <f>M51/J51</f>
        <v>150</v>
      </c>
      <c r="O51" s="56">
        <f t="shared" si="0"/>
        <v>10</v>
      </c>
      <c r="P51" s="100">
        <v>6426.17</v>
      </c>
      <c r="Q51" s="102">
        <v>1264</v>
      </c>
      <c r="R51" s="59">
        <f t="shared" si="4"/>
        <v>-0.7665794711313271</v>
      </c>
      <c r="S51" s="59">
        <f t="shared" si="5"/>
        <v>-0.8813291139240507</v>
      </c>
      <c r="T51" s="69">
        <v>7776426.38</v>
      </c>
      <c r="U51" s="70">
        <v>594343</v>
      </c>
      <c r="V51" s="62">
        <f t="shared" si="1"/>
        <v>13.084071621942211</v>
      </c>
    </row>
    <row r="52" spans="1:22" s="29" customFormat="1" ht="11.25">
      <c r="A52" s="31">
        <v>46</v>
      </c>
      <c r="B52" s="47"/>
      <c r="C52" s="48" t="s">
        <v>98</v>
      </c>
      <c r="D52" s="49" t="s">
        <v>28</v>
      </c>
      <c r="E52" s="50" t="s">
        <v>97</v>
      </c>
      <c r="F52" s="51">
        <v>43070</v>
      </c>
      <c r="G52" s="52" t="s">
        <v>68</v>
      </c>
      <c r="H52" s="53">
        <v>166</v>
      </c>
      <c r="I52" s="53">
        <v>3</v>
      </c>
      <c r="J52" s="96">
        <v>3</v>
      </c>
      <c r="K52" s="54">
        <v>6</v>
      </c>
      <c r="L52" s="57">
        <v>1127</v>
      </c>
      <c r="M52" s="58">
        <v>144</v>
      </c>
      <c r="N52" s="55">
        <f>M52/J52</f>
        <v>48</v>
      </c>
      <c r="O52" s="56">
        <f t="shared" si="0"/>
        <v>7.826388888888889</v>
      </c>
      <c r="P52" s="100">
        <v>6528</v>
      </c>
      <c r="Q52" s="102">
        <v>793</v>
      </c>
      <c r="R52" s="59">
        <f t="shared" si="4"/>
        <v>-0.827359068627451</v>
      </c>
      <c r="S52" s="59">
        <f t="shared" si="5"/>
        <v>-0.8184110970996217</v>
      </c>
      <c r="T52" s="60">
        <v>1086099.72</v>
      </c>
      <c r="U52" s="61">
        <v>94374</v>
      </c>
      <c r="V52" s="62">
        <f t="shared" si="1"/>
        <v>11.508463347956004</v>
      </c>
    </row>
    <row r="53" spans="1:23" s="29" customFormat="1" ht="11.25">
      <c r="A53" s="31">
        <v>47</v>
      </c>
      <c r="B53" s="47"/>
      <c r="C53" s="48" t="s">
        <v>49</v>
      </c>
      <c r="D53" s="49"/>
      <c r="E53" s="50" t="s">
        <v>49</v>
      </c>
      <c r="F53" s="51">
        <v>42328</v>
      </c>
      <c r="G53" s="52" t="s">
        <v>35</v>
      </c>
      <c r="H53" s="53">
        <v>124</v>
      </c>
      <c r="I53" s="53">
        <v>1</v>
      </c>
      <c r="J53" s="96">
        <v>1</v>
      </c>
      <c r="K53" s="54">
        <v>18</v>
      </c>
      <c r="L53" s="57">
        <v>1090</v>
      </c>
      <c r="M53" s="71">
        <v>115</v>
      </c>
      <c r="N53" s="55">
        <f>M53/J53</f>
        <v>115</v>
      </c>
      <c r="O53" s="56">
        <f t="shared" si="0"/>
        <v>9.478260869565217</v>
      </c>
      <c r="P53" s="100">
        <v>1118</v>
      </c>
      <c r="Q53" s="101">
        <v>120</v>
      </c>
      <c r="R53" s="59">
        <f t="shared" si="4"/>
        <v>-0.025044722719141325</v>
      </c>
      <c r="S53" s="59">
        <f t="shared" si="5"/>
        <v>-0.041666666666666664</v>
      </c>
      <c r="T53" s="69">
        <v>685491.04</v>
      </c>
      <c r="U53" s="70">
        <v>64611</v>
      </c>
      <c r="V53" s="62">
        <f t="shared" si="1"/>
        <v>10.609509835786477</v>
      </c>
      <c r="W53" s="99"/>
    </row>
    <row r="54" spans="1:23" s="29" customFormat="1" ht="11.25">
      <c r="A54" s="31">
        <v>48</v>
      </c>
      <c r="B54" s="47"/>
      <c r="C54" s="48" t="s">
        <v>77</v>
      </c>
      <c r="D54" s="49" t="s">
        <v>46</v>
      </c>
      <c r="E54" s="50" t="s">
        <v>77</v>
      </c>
      <c r="F54" s="51">
        <v>43028</v>
      </c>
      <c r="G54" s="52" t="s">
        <v>68</v>
      </c>
      <c r="H54" s="53">
        <v>234</v>
      </c>
      <c r="I54" s="53">
        <v>1</v>
      </c>
      <c r="J54" s="96">
        <v>1</v>
      </c>
      <c r="K54" s="54">
        <v>6</v>
      </c>
      <c r="L54" s="57">
        <v>465</v>
      </c>
      <c r="M54" s="58">
        <v>93</v>
      </c>
      <c r="N54" s="55">
        <f>M54/J54</f>
        <v>93</v>
      </c>
      <c r="O54" s="56">
        <f t="shared" si="0"/>
        <v>5</v>
      </c>
      <c r="P54" s="100">
        <v>855</v>
      </c>
      <c r="Q54" s="102">
        <v>171</v>
      </c>
      <c r="R54" s="59">
        <f t="shared" si="4"/>
        <v>-0.45614035087719296</v>
      </c>
      <c r="S54" s="59">
        <f t="shared" si="5"/>
        <v>-0.45614035087719296</v>
      </c>
      <c r="T54" s="60">
        <v>2734739.89</v>
      </c>
      <c r="U54" s="61">
        <v>224954</v>
      </c>
      <c r="V54" s="62">
        <f t="shared" si="1"/>
        <v>12.15688491869449</v>
      </c>
      <c r="W54" s="99"/>
    </row>
    <row r="55" spans="1:23" s="29" customFormat="1" ht="11.25">
      <c r="A55" s="31">
        <v>49</v>
      </c>
      <c r="B55" s="47"/>
      <c r="C55" s="48" t="s">
        <v>60</v>
      </c>
      <c r="D55" s="49" t="s">
        <v>24</v>
      </c>
      <c r="E55" s="50" t="s">
        <v>60</v>
      </c>
      <c r="F55" s="51">
        <v>42860</v>
      </c>
      <c r="G55" s="52" t="s">
        <v>45</v>
      </c>
      <c r="H55" s="53">
        <v>91</v>
      </c>
      <c r="I55" s="53">
        <v>3</v>
      </c>
      <c r="J55" s="96">
        <v>3</v>
      </c>
      <c r="K55" s="54">
        <v>22</v>
      </c>
      <c r="L55" s="57">
        <v>1098</v>
      </c>
      <c r="M55" s="58">
        <v>87</v>
      </c>
      <c r="N55" s="55">
        <f>M55/J55</f>
        <v>29</v>
      </c>
      <c r="O55" s="56">
        <f t="shared" si="0"/>
        <v>12.620689655172415</v>
      </c>
      <c r="P55" s="100">
        <v>1333</v>
      </c>
      <c r="Q55" s="102">
        <v>103</v>
      </c>
      <c r="R55" s="59">
        <f t="shared" si="4"/>
        <v>-0.17629407351837958</v>
      </c>
      <c r="S55" s="59">
        <f t="shared" si="5"/>
        <v>-0.1553398058252427</v>
      </c>
      <c r="T55" s="60">
        <v>230426.56</v>
      </c>
      <c r="U55" s="61">
        <v>21377</v>
      </c>
      <c r="V55" s="62">
        <f t="shared" si="1"/>
        <v>10.779181363147307</v>
      </c>
      <c r="W55" s="99"/>
    </row>
    <row r="56" spans="1:23" s="29" customFormat="1" ht="11.25">
      <c r="A56" s="31">
        <v>50</v>
      </c>
      <c r="B56" s="47"/>
      <c r="C56" s="48" t="s">
        <v>70</v>
      </c>
      <c r="D56" s="49" t="s">
        <v>28</v>
      </c>
      <c r="E56" s="50" t="s">
        <v>71</v>
      </c>
      <c r="F56" s="51">
        <v>42944</v>
      </c>
      <c r="G56" s="52" t="s">
        <v>35</v>
      </c>
      <c r="H56" s="53">
        <v>166</v>
      </c>
      <c r="I56" s="53">
        <v>1</v>
      </c>
      <c r="J56" s="96">
        <v>1</v>
      </c>
      <c r="K56" s="54">
        <v>16</v>
      </c>
      <c r="L56" s="57">
        <v>316</v>
      </c>
      <c r="M56" s="71">
        <v>79</v>
      </c>
      <c r="N56" s="55">
        <f>M56/J56</f>
        <v>79</v>
      </c>
      <c r="O56" s="56">
        <f t="shared" si="0"/>
        <v>4</v>
      </c>
      <c r="P56" s="100">
        <v>1360</v>
      </c>
      <c r="Q56" s="101">
        <v>249</v>
      </c>
      <c r="R56" s="59">
        <f t="shared" si="4"/>
        <v>-0.7676470588235295</v>
      </c>
      <c r="S56" s="59">
        <f t="shared" si="5"/>
        <v>-0.6827309236947792</v>
      </c>
      <c r="T56" s="69">
        <v>665135.43</v>
      </c>
      <c r="U56" s="70">
        <v>61699</v>
      </c>
      <c r="V56" s="62">
        <f t="shared" si="1"/>
        <v>10.780327557983112</v>
      </c>
      <c r="W56" s="99"/>
    </row>
    <row r="57" spans="1:23" s="29" customFormat="1" ht="11.25">
      <c r="A57" s="31">
        <v>51</v>
      </c>
      <c r="B57" s="47"/>
      <c r="C57" s="48" t="s">
        <v>74</v>
      </c>
      <c r="D57" s="49" t="s">
        <v>28</v>
      </c>
      <c r="E57" s="50" t="s">
        <v>75</v>
      </c>
      <c r="F57" s="51">
        <v>43021</v>
      </c>
      <c r="G57" s="52" t="s">
        <v>35</v>
      </c>
      <c r="H57" s="53">
        <v>92</v>
      </c>
      <c r="I57" s="53">
        <v>2</v>
      </c>
      <c r="J57" s="96">
        <v>2</v>
      </c>
      <c r="K57" s="54">
        <v>13</v>
      </c>
      <c r="L57" s="57">
        <v>342</v>
      </c>
      <c r="M57" s="71">
        <v>67</v>
      </c>
      <c r="N57" s="55">
        <f>M57/J57</f>
        <v>33.5</v>
      </c>
      <c r="O57" s="56">
        <f t="shared" si="0"/>
        <v>5.104477611940299</v>
      </c>
      <c r="P57" s="100">
        <v>1825</v>
      </c>
      <c r="Q57" s="101">
        <v>284</v>
      </c>
      <c r="R57" s="59">
        <f t="shared" si="4"/>
        <v>-0.8126027397260274</v>
      </c>
      <c r="S57" s="59">
        <f t="shared" si="5"/>
        <v>-0.7640845070422535</v>
      </c>
      <c r="T57" s="69">
        <v>211910.75</v>
      </c>
      <c r="U57" s="70">
        <v>21135</v>
      </c>
      <c r="V57" s="62">
        <f t="shared" si="1"/>
        <v>10.026531819257157</v>
      </c>
      <c r="W57" s="99"/>
    </row>
    <row r="58" spans="1:23" s="29" customFormat="1" ht="11.25">
      <c r="A58" s="31">
        <v>52</v>
      </c>
      <c r="B58" s="47"/>
      <c r="C58" s="48" t="s">
        <v>95</v>
      </c>
      <c r="D58" s="49" t="s">
        <v>46</v>
      </c>
      <c r="E58" s="50" t="s">
        <v>94</v>
      </c>
      <c r="F58" s="51">
        <v>43070</v>
      </c>
      <c r="G58" s="52" t="s">
        <v>25</v>
      </c>
      <c r="H58" s="53">
        <v>61</v>
      </c>
      <c r="I58" s="53">
        <v>1</v>
      </c>
      <c r="J58" s="96">
        <v>1</v>
      </c>
      <c r="K58" s="54">
        <v>4</v>
      </c>
      <c r="L58" s="57">
        <v>300</v>
      </c>
      <c r="M58" s="58">
        <v>58</v>
      </c>
      <c r="N58" s="55">
        <f>M58/J58</f>
        <v>58</v>
      </c>
      <c r="O58" s="56">
        <f t="shared" si="0"/>
        <v>5.172413793103448</v>
      </c>
      <c r="P58" s="100">
        <v>7755.31</v>
      </c>
      <c r="Q58" s="102">
        <v>662</v>
      </c>
      <c r="R58" s="59">
        <f t="shared" si="4"/>
        <v>-0.961316826793513</v>
      </c>
      <c r="S58" s="59">
        <f t="shared" si="5"/>
        <v>-0.9123867069486404</v>
      </c>
      <c r="T58" s="60">
        <v>227416.93</v>
      </c>
      <c r="U58" s="61">
        <v>17186</v>
      </c>
      <c r="V58" s="62">
        <f t="shared" si="1"/>
        <v>13.23268532526475</v>
      </c>
      <c r="W58" s="99"/>
    </row>
    <row r="59" spans="1:23" s="29" customFormat="1" ht="11.25">
      <c r="A59" s="31">
        <v>53</v>
      </c>
      <c r="B59" s="47"/>
      <c r="C59" s="48" t="s">
        <v>106</v>
      </c>
      <c r="D59" s="49" t="s">
        <v>30</v>
      </c>
      <c r="E59" s="50" t="s">
        <v>106</v>
      </c>
      <c r="F59" s="51">
        <v>43084</v>
      </c>
      <c r="G59" s="52" t="s">
        <v>39</v>
      </c>
      <c r="H59" s="53">
        <v>20</v>
      </c>
      <c r="I59" s="53">
        <v>3</v>
      </c>
      <c r="J59" s="96">
        <v>3</v>
      </c>
      <c r="K59" s="54">
        <v>4</v>
      </c>
      <c r="L59" s="57">
        <v>503</v>
      </c>
      <c r="M59" s="58">
        <v>54</v>
      </c>
      <c r="N59" s="55">
        <f>M59/J59</f>
        <v>18</v>
      </c>
      <c r="O59" s="56">
        <f t="shared" si="0"/>
        <v>9.314814814814815</v>
      </c>
      <c r="P59" s="100">
        <v>924</v>
      </c>
      <c r="Q59" s="102">
        <v>101</v>
      </c>
      <c r="R59" s="59">
        <f t="shared" si="4"/>
        <v>-0.4556277056277056</v>
      </c>
      <c r="S59" s="59">
        <f t="shared" si="5"/>
        <v>-0.46534653465346537</v>
      </c>
      <c r="T59" s="60">
        <v>7737</v>
      </c>
      <c r="U59" s="61">
        <v>841</v>
      </c>
      <c r="V59" s="62">
        <f t="shared" si="1"/>
        <v>9.199762187871581</v>
      </c>
      <c r="W59" s="99"/>
    </row>
    <row r="60" spans="1:23" s="29" customFormat="1" ht="11.25">
      <c r="A60" s="31">
        <v>54</v>
      </c>
      <c r="B60" s="47"/>
      <c r="C60" s="48" t="s">
        <v>40</v>
      </c>
      <c r="D60" s="49" t="s">
        <v>24</v>
      </c>
      <c r="E60" s="50" t="s">
        <v>40</v>
      </c>
      <c r="F60" s="51">
        <v>42748</v>
      </c>
      <c r="G60" s="52" t="s">
        <v>35</v>
      </c>
      <c r="H60" s="53">
        <v>72</v>
      </c>
      <c r="I60" s="53">
        <v>1</v>
      </c>
      <c r="J60" s="96">
        <v>1</v>
      </c>
      <c r="K60" s="54">
        <v>13</v>
      </c>
      <c r="L60" s="57">
        <v>658</v>
      </c>
      <c r="M60" s="58">
        <v>53</v>
      </c>
      <c r="N60" s="55">
        <f>M60/J60</f>
        <v>53</v>
      </c>
      <c r="O60" s="56">
        <f t="shared" si="0"/>
        <v>12.415094339622641</v>
      </c>
      <c r="P60" s="100">
        <v>825</v>
      </c>
      <c r="Q60" s="102">
        <v>66</v>
      </c>
      <c r="R60" s="59">
        <f t="shared" si="4"/>
        <v>-0.20242424242424242</v>
      </c>
      <c r="S60" s="59">
        <f t="shared" si="5"/>
        <v>-0.19696969696969696</v>
      </c>
      <c r="T60" s="60">
        <v>357060.78</v>
      </c>
      <c r="U60" s="61">
        <v>36199</v>
      </c>
      <c r="V60" s="62">
        <f t="shared" si="1"/>
        <v>9.863829940053593</v>
      </c>
      <c r="W60" s="99"/>
    </row>
    <row r="61" spans="1:23" s="29" customFormat="1" ht="11.25">
      <c r="A61" s="31">
        <v>55</v>
      </c>
      <c r="B61" s="47"/>
      <c r="C61" s="48" t="s">
        <v>76</v>
      </c>
      <c r="D61" s="49" t="s">
        <v>31</v>
      </c>
      <c r="E61" s="50" t="s">
        <v>76</v>
      </c>
      <c r="F61" s="51">
        <v>43035</v>
      </c>
      <c r="G61" s="52" t="s">
        <v>38</v>
      </c>
      <c r="H61" s="53">
        <v>27</v>
      </c>
      <c r="I61" s="53">
        <v>1</v>
      </c>
      <c r="J61" s="96">
        <v>1</v>
      </c>
      <c r="K61" s="54">
        <v>9</v>
      </c>
      <c r="L61" s="57">
        <v>90</v>
      </c>
      <c r="M61" s="58">
        <v>9</v>
      </c>
      <c r="N61" s="55">
        <f>M61/J61</f>
        <v>9</v>
      </c>
      <c r="O61" s="56">
        <f t="shared" si="0"/>
        <v>10</v>
      </c>
      <c r="P61" s="100">
        <v>20</v>
      </c>
      <c r="Q61" s="102">
        <v>2</v>
      </c>
      <c r="R61" s="59">
        <f t="shared" si="4"/>
        <v>3.5</v>
      </c>
      <c r="S61" s="59">
        <f t="shared" si="5"/>
        <v>3.5</v>
      </c>
      <c r="T61" s="60">
        <v>28985.6</v>
      </c>
      <c r="U61" s="61">
        <v>2716</v>
      </c>
      <c r="V61" s="62">
        <f t="shared" si="1"/>
        <v>10.672164948453608</v>
      </c>
      <c r="W61" s="99"/>
    </row>
    <row r="62" spans="1:22" ht="11.25">
      <c r="A62" s="76"/>
      <c r="B62" s="76"/>
      <c r="C62" s="76"/>
      <c r="D62" s="77"/>
      <c r="E62" s="78"/>
      <c r="F62" s="79"/>
      <c r="G62" s="80"/>
      <c r="H62" s="81"/>
      <c r="I62" s="81"/>
      <c r="J62" s="97"/>
      <c r="K62" s="82"/>
      <c r="L62" s="85"/>
      <c r="M62" s="86"/>
      <c r="N62" s="84"/>
      <c r="O62" s="83"/>
      <c r="P62" s="83"/>
      <c r="Q62" s="83"/>
      <c r="R62" s="59">
        <f>IF(P62&lt;&gt;0,-(P62-L62)/P62,"")</f>
      </c>
      <c r="S62" s="59">
        <f>IF(Q62&lt;&gt;0,-(Q62-M62)/Q62,"")</f>
      </c>
      <c r="T62" s="59"/>
      <c r="U62" s="87"/>
      <c r="V62" s="88"/>
    </row>
  </sheetData>
  <sheetProtection formatCells="0" formatColumns="0" formatRows="0" insertColumns="0" insertRows="0" insertHyperlinks="0" deleteColumns="0" deleteRows="0" sort="0" autoFilter="0" pivotTables="0"/>
  <mergeCells count="9">
    <mergeCell ref="B1:C1"/>
    <mergeCell ref="B2:C2"/>
    <mergeCell ref="B3:C3"/>
    <mergeCell ref="L1:V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3" top="0.18" bottom="0.21" header="0.13" footer="0.16"/>
  <pageSetup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2018-01-13T08:27:12Z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-1892574857</vt:r8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  <property fmtid="{D5CDD505-2E9C-101B-9397-08002B2CF9AE}" pid="7" name="KSOProductBuildVer">
    <vt:lpwstr>1033-10.2.0.5811</vt:lpwstr>
  </property>
</Properties>
</file>