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0" windowWidth="24105" windowHeight="9285" tabRatio="713" activeTab="0"/>
  </bookViews>
  <sheets>
    <sheet name="3-5.11.2017 (hafta sonu)" sheetId="1" r:id="rId1"/>
  </sheets>
  <definedNames>
    <definedName name="_xlnm.Print_Area" localSheetId="0">'3-5.11.2017 (hafta sonu)'!#REF!</definedName>
  </definedNames>
  <calcPr fullCalcOnLoad="1"/>
</workbook>
</file>

<file path=xl/sharedStrings.xml><?xml version="1.0" encoding="utf-8"?>
<sst xmlns="http://schemas.openxmlformats.org/spreadsheetml/2006/main" count="186" uniqueCount="98">
  <si>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</si>
  <si>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</si>
  <si>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</si>
  <si>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</si>
  <si>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</si>
  <si>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</si>
  <si>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</si>
  <si>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</si>
  <si>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</si>
  <si>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</si>
  <si>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</si>
  <si>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</si>
  <si>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</si>
  <si>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</si>
  <si>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</si>
  <si>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</si>
  <si>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</si>
  <si>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</si>
  <si>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</si>
  <si>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</si>
  <si>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</si>
  <si>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</si>
  <si>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</si>
  <si>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YENİ</t>
  </si>
  <si>
    <t>15+</t>
  </si>
  <si>
    <t>18+</t>
  </si>
  <si>
    <t>UIP TURKEY</t>
  </si>
  <si>
    <t>7+</t>
  </si>
  <si>
    <t>7A</t>
  </si>
  <si>
    <t>G</t>
  </si>
  <si>
    <t>7+13A</t>
  </si>
  <si>
    <t>WARNER BROS. TURKEY</t>
  </si>
  <si>
    <t>13+</t>
  </si>
  <si>
    <t>TME</t>
  </si>
  <si>
    <t>BİR FİLM</t>
  </si>
  <si>
    <t>BS DAĞITIM</t>
  </si>
  <si>
    <t>MC FİLM</t>
  </si>
  <si>
    <t>LOS ILUSIONAUTAS</t>
  </si>
  <si>
    <t>MİNİK KAHRAMANLAR: MACERA PEŞİNDE</t>
  </si>
  <si>
    <t>DERİN FİLM</t>
  </si>
  <si>
    <t>13+15A</t>
  </si>
  <si>
    <t>SOYGUN</t>
  </si>
  <si>
    <t>SÜPERSTAR</t>
  </si>
  <si>
    <t>ZER</t>
  </si>
  <si>
    <t>ÇIKIŞ KOPYA SAYISI</t>
  </si>
  <si>
    <t>666 CİN MUSALLATI</t>
  </si>
  <si>
    <t>FFD</t>
  </si>
  <si>
    <t>CGVMARS DAĞITIM</t>
  </si>
  <si>
    <t>SEMUR: ŞEYTANIN KABİLESİ</t>
  </si>
  <si>
    <t>DESPICABLE ME 3</t>
  </si>
  <si>
    <t>ÇILGIN HIRSIZ 3</t>
  </si>
  <si>
    <t>KORKACAK Bİ'ŞEY YOK</t>
  </si>
  <si>
    <t>KAÇIŞ ODASI</t>
  </si>
  <si>
    <t>ESCAPE ROOM</t>
  </si>
  <si>
    <t>AY LAV YU TUU</t>
  </si>
  <si>
    <t>FİRARDAYIZ</t>
  </si>
  <si>
    <t>KURTLAR VADİSİ: VATAN</t>
  </si>
  <si>
    <t>MY LITTLE PONY FİLMİ</t>
  </si>
  <si>
    <t>MY LITTLE PONY: THE MOVIE</t>
  </si>
  <si>
    <t>BABAM</t>
  </si>
  <si>
    <t>BLADE RUNNER 2049: BIÇAK SIRTI</t>
  </si>
  <si>
    <t>BLADE RUNNER 2049</t>
  </si>
  <si>
    <t>HAPPY END</t>
  </si>
  <si>
    <t>MUTLU SON</t>
  </si>
  <si>
    <t>LIGHTING DINDIN</t>
  </si>
  <si>
    <t>BÜYÜLÜ KANATLAR</t>
  </si>
  <si>
    <t>HAPPY DEATH DAY</t>
  </si>
  <si>
    <t>ÖLÜM GÜNÜN KUTLU OLSUN</t>
  </si>
  <si>
    <t>KAYSERİ ASLANI</t>
  </si>
  <si>
    <t>CİNGÖZ RECAİ</t>
  </si>
  <si>
    <t>BİR NEFES YETER</t>
  </si>
  <si>
    <t>İŞE YARAR BİR ŞEY</t>
  </si>
  <si>
    <t>GOOD TIME</t>
  </si>
  <si>
    <t>DAMAT TAKIMI</t>
  </si>
  <si>
    <t>SECRET SUPERSTAR</t>
  </si>
  <si>
    <t>İLK ÖPÜCÜK</t>
  </si>
  <si>
    <t>A STORK'S JOURNEY</t>
  </si>
  <si>
    <t>BAK ŞU LEYLEĞE</t>
  </si>
  <si>
    <t>BÖLÜK</t>
  </si>
  <si>
    <t>GEOSTORM</t>
  </si>
  <si>
    <t>UZAYDAN GELEN FIRTINA</t>
  </si>
  <si>
    <t>YOL ARKADAŞIM</t>
  </si>
  <si>
    <t>THOR: RAGNAROK</t>
  </si>
  <si>
    <t>AYLA</t>
  </si>
  <si>
    <t>YEŞİLÇAM</t>
  </si>
  <si>
    <t>ORHAN PAMUK'A SÖYLEMEYİN KARSTA ÇEKTİĞİM FİLMDE KAR ROMANI DA VAR</t>
  </si>
  <si>
    <t>ORHAN PAMUK'A SÖYLEMEYİN KARS'TA ÇEKTİĞİM FİLMDE KAR ROMANI DA VAR</t>
  </si>
  <si>
    <t>3 - 5 KASIM 2017 / 45. VİZYON HAFTASI</t>
  </si>
  <si>
    <t>MACERA GÜNLÜKLERİ: SİHİRLİ ADAYA YOLCULUK</t>
  </si>
  <si>
    <t>THE SHONKU DIARIES - A UNICORNE ADVENTURE</t>
  </si>
  <si>
    <t>BU JIAN BU SAN</t>
  </si>
  <si>
    <t>KARE</t>
  </si>
  <si>
    <t>DÜNYANIN EN GÜZEL KOKUSU 2</t>
  </si>
  <si>
    <t>OHA DİYORUM</t>
  </si>
  <si>
    <t>JIGSAW</t>
  </si>
  <si>
    <t>TESTERE: JİGSAW EFSANESİ</t>
  </si>
  <si>
    <t>KETENPERE</t>
  </si>
  <si>
    <t>2</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</si>
</sst>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11" fillId="0" borderId="13"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7" fillId="34" borderId="14" xfId="0" applyNumberFormat="1" applyFont="1" applyFill="1" applyBorder="1" applyAlignment="1" applyProtection="1">
      <alignment horizontal="center"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7"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3"/>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4.57421875" defaultRowHeight="12.75"/>
  <cols>
    <col min="1" max="1" width="2.7109375" style="4" bestFit="1" customWidth="1"/>
    <col min="2" max="2" width="3.28125" style="34" bestFit="1" customWidth="1"/>
    <col min="3" max="3" width="33.57421875" style="5" customWidth="1"/>
    <col min="4" max="4" width="4.00390625" style="35" bestFit="1" customWidth="1"/>
    <col min="5" max="5" width="22.00390625" style="24" customWidth="1"/>
    <col min="6" max="6" width="5.8515625" style="6" bestFit="1" customWidth="1"/>
    <col min="7" max="7" width="13.57421875" style="7" bestFit="1" customWidth="1"/>
    <col min="8" max="9" width="3.140625" style="8" bestFit="1" customWidth="1"/>
    <col min="10" max="10" width="3.140625" style="84" bestFit="1" customWidth="1"/>
    <col min="11" max="11" width="2.57421875" style="9" bestFit="1" customWidth="1"/>
    <col min="12" max="12" width="8.28125" style="37" bestFit="1" customWidth="1"/>
    <col min="13" max="13" width="4.8515625" style="31" bestFit="1" customWidth="1"/>
    <col min="14" max="14" width="8.28125" style="37" bestFit="1" customWidth="1"/>
    <col min="15" max="15" width="5.57421875" style="31" bestFit="1" customWidth="1"/>
    <col min="16" max="16" width="8.28125" style="27" bestFit="1" customWidth="1"/>
    <col min="17" max="17" width="5.5742187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9.00390625" style="27" bestFit="1" customWidth="1"/>
    <col min="23" max="23" width="6.57421875" style="28" bestFit="1" customWidth="1"/>
    <col min="24" max="24" width="4.28125" style="41" bestFit="1" customWidth="1"/>
    <col min="25" max="26" width="4.57421875" style="5" customWidth="1"/>
    <col min="27" max="16384" width="4.57421875" style="5" customWidth="1"/>
  </cols>
  <sheetData>
    <row r="1" spans="1:24" s="1" customFormat="1" ht="12.75">
      <c r="A1" s="10" t="s">
        <v>0</v>
      </c>
      <c r="B1" s="90" t="s">
        <v>1</v>
      </c>
      <c r="C1" s="90"/>
      <c r="D1" s="87"/>
      <c r="E1" s="45"/>
      <c r="F1" s="46"/>
      <c r="G1" s="45"/>
      <c r="H1" s="11"/>
      <c r="I1" s="11"/>
      <c r="J1" s="80"/>
      <c r="K1" s="11"/>
      <c r="L1" s="96" t="s">
        <v>2</v>
      </c>
      <c r="M1" s="97"/>
      <c r="N1" s="97"/>
      <c r="O1" s="97"/>
      <c r="P1" s="97"/>
      <c r="Q1" s="97"/>
      <c r="R1" s="97"/>
      <c r="S1" s="97"/>
      <c r="T1" s="97"/>
      <c r="U1" s="97"/>
      <c r="V1" s="97"/>
      <c r="W1" s="97"/>
      <c r="X1" s="97"/>
    </row>
    <row r="2" spans="1:24" s="1" customFormat="1" ht="12.75">
      <c r="A2" s="10"/>
      <c r="B2" s="91" t="s">
        <v>3</v>
      </c>
      <c r="C2" s="92"/>
      <c r="D2" s="88"/>
      <c r="E2" s="12"/>
      <c r="F2" s="13"/>
      <c r="G2" s="12"/>
      <c r="H2" s="49"/>
      <c r="I2" s="49"/>
      <c r="J2" s="81"/>
      <c r="K2" s="14"/>
      <c r="L2" s="98"/>
      <c r="M2" s="98"/>
      <c r="N2" s="98"/>
      <c r="O2" s="98"/>
      <c r="P2" s="98"/>
      <c r="Q2" s="98"/>
      <c r="R2" s="98"/>
      <c r="S2" s="98"/>
      <c r="T2" s="98"/>
      <c r="U2" s="98"/>
      <c r="V2" s="98"/>
      <c r="W2" s="98"/>
      <c r="X2" s="98"/>
    </row>
    <row r="3" spans="1:24" s="1" customFormat="1" ht="11.25">
      <c r="A3" s="10"/>
      <c r="B3" s="93" t="s">
        <v>87</v>
      </c>
      <c r="C3" s="93"/>
      <c r="D3" s="89"/>
      <c r="E3" s="47"/>
      <c r="F3" s="48"/>
      <c r="G3" s="47"/>
      <c r="H3" s="15"/>
      <c r="I3" s="15"/>
      <c r="J3" s="82"/>
      <c r="K3" s="15"/>
      <c r="L3" s="99"/>
      <c r="M3" s="99"/>
      <c r="N3" s="99"/>
      <c r="O3" s="99"/>
      <c r="P3" s="99"/>
      <c r="Q3" s="99"/>
      <c r="R3" s="99"/>
      <c r="S3" s="99"/>
      <c r="T3" s="99"/>
      <c r="U3" s="99"/>
      <c r="V3" s="99"/>
      <c r="W3" s="99"/>
      <c r="X3" s="99"/>
    </row>
    <row r="4" spans="1:24" s="2" customFormat="1" ht="11.25" customHeight="1">
      <c r="A4" s="78"/>
      <c r="B4" s="42"/>
      <c r="C4" s="16"/>
      <c r="D4" s="43"/>
      <c r="E4" s="16"/>
      <c r="F4" s="17"/>
      <c r="G4" s="18"/>
      <c r="H4" s="18"/>
      <c r="I4" s="18"/>
      <c r="J4" s="83"/>
      <c r="K4" s="18"/>
      <c r="L4" s="94" t="s">
        <v>4</v>
      </c>
      <c r="M4" s="95"/>
      <c r="N4" s="94" t="s">
        <v>5</v>
      </c>
      <c r="O4" s="95"/>
      <c r="P4" s="94" t="s">
        <v>6</v>
      </c>
      <c r="Q4" s="95"/>
      <c r="R4" s="94" t="s">
        <v>7</v>
      </c>
      <c r="S4" s="100"/>
      <c r="T4" s="100"/>
      <c r="U4" s="95"/>
      <c r="V4" s="101" t="s">
        <v>8</v>
      </c>
      <c r="W4" s="101"/>
      <c r="X4" s="101"/>
    </row>
    <row r="5" spans="1:24" s="3" customFormat="1" ht="57.75">
      <c r="A5" s="79"/>
      <c r="B5" s="44"/>
      <c r="C5" s="19" t="s">
        <v>9</v>
      </c>
      <c r="D5" s="20" t="s">
        <v>10</v>
      </c>
      <c r="E5" s="19" t="s">
        <v>11</v>
      </c>
      <c r="F5" s="21" t="s">
        <v>12</v>
      </c>
      <c r="G5" s="22" t="s">
        <v>13</v>
      </c>
      <c r="H5" s="23" t="s">
        <v>44</v>
      </c>
      <c r="I5" s="23" t="s">
        <v>14</v>
      </c>
      <c r="J5" s="86" t="s">
        <v>15</v>
      </c>
      <c r="K5" s="23" t="s">
        <v>16</v>
      </c>
      <c r="L5" s="25" t="s">
        <v>17</v>
      </c>
      <c r="M5" s="26" t="s">
        <v>18</v>
      </c>
      <c r="N5" s="25" t="s">
        <v>17</v>
      </c>
      <c r="O5" s="26" t="s">
        <v>18</v>
      </c>
      <c r="P5" s="25" t="s">
        <v>17</v>
      </c>
      <c r="Q5" s="26" t="s">
        <v>18</v>
      </c>
      <c r="R5" s="25" t="s">
        <v>19</v>
      </c>
      <c r="S5" s="26" t="s">
        <v>20</v>
      </c>
      <c r="T5" s="50" t="s">
        <v>21</v>
      </c>
      <c r="U5" s="50" t="s">
        <v>22</v>
      </c>
      <c r="V5" s="25" t="s">
        <v>17</v>
      </c>
      <c r="W5" s="26" t="s">
        <v>18</v>
      </c>
      <c r="X5" s="50" t="s">
        <v>22</v>
      </c>
    </row>
    <row r="6" ht="11.25">
      <c r="D6" s="36"/>
    </row>
    <row r="7" spans="1:24" s="29" customFormat="1" ht="11.25">
      <c r="A7" s="32">
        <v>1</v>
      </c>
      <c r="B7" s="76"/>
      <c r="C7" s="69" t="s">
        <v>83</v>
      </c>
      <c r="D7" s="70" t="s">
        <v>27</v>
      </c>
      <c r="E7" s="71" t="s">
        <v>83</v>
      </c>
      <c r="F7" s="72">
        <v>43035</v>
      </c>
      <c r="G7" s="56" t="s">
        <v>31</v>
      </c>
      <c r="H7" s="73">
        <v>363</v>
      </c>
      <c r="I7" s="73">
        <v>370</v>
      </c>
      <c r="J7" s="85">
        <v>566</v>
      </c>
      <c r="K7" s="58">
        <v>2</v>
      </c>
      <c r="L7" s="59">
        <v>1263908</v>
      </c>
      <c r="M7" s="60">
        <v>98673</v>
      </c>
      <c r="N7" s="59">
        <v>2372971</v>
      </c>
      <c r="O7" s="60">
        <v>178114</v>
      </c>
      <c r="P7" s="59">
        <v>2493237</v>
      </c>
      <c r="Q7" s="60">
        <v>189482</v>
      </c>
      <c r="R7" s="61">
        <f aca="true" t="shared" si="0" ref="R7:R43">L7+N7+P7</f>
        <v>6130116</v>
      </c>
      <c r="S7" s="62">
        <f aca="true" t="shared" si="1" ref="S7:S43">M7+O7+Q7</f>
        <v>466269</v>
      </c>
      <c r="T7" s="63">
        <f>S7/J7</f>
        <v>823.7968197879859</v>
      </c>
      <c r="U7" s="64">
        <f aca="true" t="shared" si="2" ref="U7:U38">R7/S7</f>
        <v>13.147166120844405</v>
      </c>
      <c r="V7" s="74">
        <v>13656016</v>
      </c>
      <c r="W7" s="75">
        <v>1089205</v>
      </c>
      <c r="X7" s="67">
        <f aca="true" t="shared" si="3" ref="X7:X43">V7/W7</f>
        <v>12.537599441794704</v>
      </c>
    </row>
    <row r="8" spans="1:24" s="29" customFormat="1" ht="11.25">
      <c r="A8" s="32">
        <v>2</v>
      </c>
      <c r="B8" s="51"/>
      <c r="C8" s="52" t="s">
        <v>81</v>
      </c>
      <c r="D8" s="53" t="s">
        <v>30</v>
      </c>
      <c r="E8" s="54" t="s">
        <v>81</v>
      </c>
      <c r="F8" s="55">
        <v>43035</v>
      </c>
      <c r="G8" s="56" t="s">
        <v>47</v>
      </c>
      <c r="H8" s="57">
        <v>343</v>
      </c>
      <c r="I8" s="57">
        <v>349</v>
      </c>
      <c r="J8" s="85">
        <v>356</v>
      </c>
      <c r="K8" s="58">
        <v>2</v>
      </c>
      <c r="L8" s="59">
        <v>440856</v>
      </c>
      <c r="M8" s="60">
        <v>36338</v>
      </c>
      <c r="N8" s="59">
        <v>1115342.5</v>
      </c>
      <c r="O8" s="60">
        <v>89224</v>
      </c>
      <c r="P8" s="59">
        <v>1283053.82</v>
      </c>
      <c r="Q8" s="60">
        <v>103400</v>
      </c>
      <c r="R8" s="61">
        <f t="shared" si="0"/>
        <v>2839252.3200000003</v>
      </c>
      <c r="S8" s="62">
        <f t="shared" si="1"/>
        <v>228962</v>
      </c>
      <c r="T8" s="63">
        <f>S8/J8</f>
        <v>643.1516853932584</v>
      </c>
      <c r="U8" s="64">
        <f t="shared" si="2"/>
        <v>12.400539478166683</v>
      </c>
      <c r="V8" s="65">
        <v>7232772.31</v>
      </c>
      <c r="W8" s="66">
        <v>600833</v>
      </c>
      <c r="X8" s="67">
        <f t="shared" si="3"/>
        <v>12.037907887882323</v>
      </c>
    </row>
    <row r="9" spans="1:24" s="29" customFormat="1" ht="11.25">
      <c r="A9" s="32">
        <v>3</v>
      </c>
      <c r="B9" s="51"/>
      <c r="C9" s="69" t="s">
        <v>82</v>
      </c>
      <c r="D9" s="70" t="s">
        <v>30</v>
      </c>
      <c r="E9" s="71" t="s">
        <v>82</v>
      </c>
      <c r="F9" s="72">
        <v>43035</v>
      </c>
      <c r="G9" s="56" t="s">
        <v>26</v>
      </c>
      <c r="H9" s="73">
        <v>321</v>
      </c>
      <c r="I9" s="73">
        <v>330</v>
      </c>
      <c r="J9" s="85">
        <v>330</v>
      </c>
      <c r="K9" s="58">
        <v>2</v>
      </c>
      <c r="L9" s="59">
        <v>464398</v>
      </c>
      <c r="M9" s="60">
        <v>30168</v>
      </c>
      <c r="N9" s="59">
        <v>910542</v>
      </c>
      <c r="O9" s="60">
        <v>59095</v>
      </c>
      <c r="P9" s="59">
        <v>833027</v>
      </c>
      <c r="Q9" s="60">
        <v>56181</v>
      </c>
      <c r="R9" s="61">
        <f t="shared" si="0"/>
        <v>2207967</v>
      </c>
      <c r="S9" s="62">
        <f t="shared" si="1"/>
        <v>145444</v>
      </c>
      <c r="T9" s="63">
        <f>S9/J9</f>
        <v>440.73939393939395</v>
      </c>
      <c r="U9" s="64">
        <f t="shared" si="2"/>
        <v>15.18087373834603</v>
      </c>
      <c r="V9" s="74">
        <v>7892546</v>
      </c>
      <c r="W9" s="75">
        <v>540465</v>
      </c>
      <c r="X9" s="67">
        <f t="shared" si="3"/>
        <v>14.603250904313878</v>
      </c>
    </row>
    <row r="10" spans="1:24" s="29" customFormat="1" ht="11.25">
      <c r="A10" s="32">
        <v>4</v>
      </c>
      <c r="B10" s="68" t="s">
        <v>23</v>
      </c>
      <c r="C10" s="69" t="s">
        <v>93</v>
      </c>
      <c r="D10" s="70" t="s">
        <v>27</v>
      </c>
      <c r="E10" s="71" t="s">
        <v>93</v>
      </c>
      <c r="F10" s="72">
        <v>43042</v>
      </c>
      <c r="G10" s="56" t="s">
        <v>33</v>
      </c>
      <c r="H10" s="73">
        <v>214</v>
      </c>
      <c r="I10" s="73">
        <v>214</v>
      </c>
      <c r="J10" s="85">
        <v>214</v>
      </c>
      <c r="K10" s="58">
        <v>1</v>
      </c>
      <c r="L10" s="59">
        <v>248349.79</v>
      </c>
      <c r="M10" s="60">
        <v>18040</v>
      </c>
      <c r="N10" s="59">
        <v>643702.5</v>
      </c>
      <c r="O10" s="60">
        <v>47990</v>
      </c>
      <c r="P10" s="59">
        <v>599647.12</v>
      </c>
      <c r="Q10" s="60">
        <v>45930</v>
      </c>
      <c r="R10" s="61">
        <f t="shared" si="0"/>
        <v>1491699.4100000001</v>
      </c>
      <c r="S10" s="62">
        <f t="shared" si="1"/>
        <v>111960</v>
      </c>
      <c r="T10" s="63">
        <f>S10/J10</f>
        <v>523.1775700934579</v>
      </c>
      <c r="U10" s="64">
        <f t="shared" si="2"/>
        <v>13.32350312611647</v>
      </c>
      <c r="V10" s="74">
        <v>1491699.4100000001</v>
      </c>
      <c r="W10" s="75">
        <v>111960</v>
      </c>
      <c r="X10" s="67">
        <f t="shared" si="3"/>
        <v>13.32350312611647</v>
      </c>
    </row>
    <row r="11" spans="1:24" s="29" customFormat="1" ht="11.25">
      <c r="A11" s="32">
        <v>5</v>
      </c>
      <c r="B11" s="68" t="s">
        <v>23</v>
      </c>
      <c r="C11" s="69" t="s">
        <v>96</v>
      </c>
      <c r="D11" s="70" t="s">
        <v>32</v>
      </c>
      <c r="E11" s="71" t="s">
        <v>96</v>
      </c>
      <c r="F11" s="72">
        <v>43042</v>
      </c>
      <c r="G11" s="56" t="s">
        <v>26</v>
      </c>
      <c r="H11" s="73">
        <v>324</v>
      </c>
      <c r="I11" s="73">
        <v>324</v>
      </c>
      <c r="J11" s="85">
        <v>336</v>
      </c>
      <c r="K11" s="58">
        <v>1</v>
      </c>
      <c r="L11" s="59">
        <v>328261</v>
      </c>
      <c r="M11" s="60">
        <v>24635</v>
      </c>
      <c r="N11" s="59">
        <v>497908</v>
      </c>
      <c r="O11" s="60">
        <v>37568</v>
      </c>
      <c r="P11" s="59">
        <v>628315</v>
      </c>
      <c r="Q11" s="60">
        <v>48196</v>
      </c>
      <c r="R11" s="61">
        <f t="shared" si="0"/>
        <v>1454484</v>
      </c>
      <c r="S11" s="62">
        <f t="shared" si="1"/>
        <v>110399</v>
      </c>
      <c r="T11" s="63">
        <f>S11/J11</f>
        <v>328.5684523809524</v>
      </c>
      <c r="U11" s="64">
        <f t="shared" si="2"/>
        <v>13.174793249938858</v>
      </c>
      <c r="V11" s="74">
        <v>1454484</v>
      </c>
      <c r="W11" s="75">
        <v>110399</v>
      </c>
      <c r="X11" s="67">
        <f t="shared" si="3"/>
        <v>13.174793249938858</v>
      </c>
    </row>
    <row r="12" spans="1:24" s="29" customFormat="1" ht="11.25">
      <c r="A12" s="32">
        <v>6</v>
      </c>
      <c r="B12" s="68" t="s">
        <v>23</v>
      </c>
      <c r="C12" s="69" t="s">
        <v>94</v>
      </c>
      <c r="D12" s="70" t="s">
        <v>25</v>
      </c>
      <c r="E12" s="71" t="s">
        <v>95</v>
      </c>
      <c r="F12" s="72">
        <v>43042</v>
      </c>
      <c r="G12" s="56" t="s">
        <v>33</v>
      </c>
      <c r="H12" s="73">
        <v>283</v>
      </c>
      <c r="I12" s="73">
        <v>283</v>
      </c>
      <c r="J12" s="85">
        <v>350</v>
      </c>
      <c r="K12" s="58">
        <v>1</v>
      </c>
      <c r="L12" s="59">
        <v>307276.02</v>
      </c>
      <c r="M12" s="60">
        <v>22977</v>
      </c>
      <c r="N12" s="59">
        <v>504049</v>
      </c>
      <c r="O12" s="60">
        <v>37299</v>
      </c>
      <c r="P12" s="59">
        <v>471344.36</v>
      </c>
      <c r="Q12" s="60">
        <v>35885</v>
      </c>
      <c r="R12" s="61">
        <f t="shared" si="0"/>
        <v>1282669.38</v>
      </c>
      <c r="S12" s="62">
        <f t="shared" si="1"/>
        <v>96161</v>
      </c>
      <c r="T12" s="63">
        <f>S12/J12</f>
        <v>274.7457142857143</v>
      </c>
      <c r="U12" s="64">
        <f t="shared" si="2"/>
        <v>13.33876914757542</v>
      </c>
      <c r="V12" s="74">
        <v>1282669.38</v>
      </c>
      <c r="W12" s="75">
        <v>96161</v>
      </c>
      <c r="X12" s="67">
        <f t="shared" si="3"/>
        <v>13.33876914757542</v>
      </c>
    </row>
    <row r="13" spans="1:24" s="29" customFormat="1" ht="11.25">
      <c r="A13" s="32">
        <v>7</v>
      </c>
      <c r="B13" s="68" t="s">
        <v>23</v>
      </c>
      <c r="C13" s="52" t="s">
        <v>89</v>
      </c>
      <c r="D13" s="53" t="s">
        <v>28</v>
      </c>
      <c r="E13" s="54" t="s">
        <v>88</v>
      </c>
      <c r="F13" s="55">
        <v>43042</v>
      </c>
      <c r="G13" s="56" t="s">
        <v>34</v>
      </c>
      <c r="H13" s="57">
        <v>113</v>
      </c>
      <c r="I13" s="57">
        <v>113</v>
      </c>
      <c r="J13" s="85">
        <v>113</v>
      </c>
      <c r="K13" s="58">
        <v>1</v>
      </c>
      <c r="L13" s="59">
        <v>14413.5</v>
      </c>
      <c r="M13" s="60">
        <v>1197</v>
      </c>
      <c r="N13" s="59">
        <v>88075</v>
      </c>
      <c r="O13" s="60">
        <v>7162</v>
      </c>
      <c r="P13" s="59">
        <v>109535.29</v>
      </c>
      <c r="Q13" s="60">
        <v>8932</v>
      </c>
      <c r="R13" s="61">
        <f t="shared" si="0"/>
        <v>212023.78999999998</v>
      </c>
      <c r="S13" s="62">
        <f t="shared" si="1"/>
        <v>17291</v>
      </c>
      <c r="T13" s="63">
        <f>S13/J13</f>
        <v>153.01769911504425</v>
      </c>
      <c r="U13" s="64">
        <f t="shared" si="2"/>
        <v>12.262089526343184</v>
      </c>
      <c r="V13" s="74">
        <v>212023.78999999998</v>
      </c>
      <c r="W13" s="75">
        <v>17291</v>
      </c>
      <c r="X13" s="67">
        <f t="shared" si="3"/>
        <v>12.262089526343184</v>
      </c>
    </row>
    <row r="14" spans="1:24" s="29" customFormat="1" ht="11.25">
      <c r="A14" s="32">
        <v>8</v>
      </c>
      <c r="B14" s="68" t="s">
        <v>23</v>
      </c>
      <c r="C14" s="52" t="s">
        <v>92</v>
      </c>
      <c r="D14" s="53" t="s">
        <v>32</v>
      </c>
      <c r="E14" s="54" t="s">
        <v>92</v>
      </c>
      <c r="F14" s="55">
        <v>43042</v>
      </c>
      <c r="G14" s="56" t="s">
        <v>47</v>
      </c>
      <c r="H14" s="57">
        <v>170</v>
      </c>
      <c r="I14" s="57">
        <v>170</v>
      </c>
      <c r="J14" s="85">
        <v>170</v>
      </c>
      <c r="K14" s="58">
        <v>1</v>
      </c>
      <c r="L14" s="59">
        <v>54190.82</v>
      </c>
      <c r="M14" s="60">
        <v>3855</v>
      </c>
      <c r="N14" s="59">
        <v>93918</v>
      </c>
      <c r="O14" s="60">
        <v>6582</v>
      </c>
      <c r="P14" s="59">
        <v>89145.45</v>
      </c>
      <c r="Q14" s="60">
        <v>6356</v>
      </c>
      <c r="R14" s="61">
        <f t="shared" si="0"/>
        <v>237254.27000000002</v>
      </c>
      <c r="S14" s="62">
        <f t="shared" si="1"/>
        <v>16793</v>
      </c>
      <c r="T14" s="63">
        <f>S14/J14</f>
        <v>98.78235294117647</v>
      </c>
      <c r="U14" s="64">
        <f t="shared" si="2"/>
        <v>14.12816471148693</v>
      </c>
      <c r="V14" s="65">
        <v>237254.27</v>
      </c>
      <c r="W14" s="66">
        <v>16793</v>
      </c>
      <c r="X14" s="67">
        <f t="shared" si="3"/>
        <v>14.128164711486928</v>
      </c>
    </row>
    <row r="15" spans="1:24" s="29" customFormat="1" ht="11.25">
      <c r="A15" s="32">
        <v>9</v>
      </c>
      <c r="B15" s="51"/>
      <c r="C15" s="69" t="s">
        <v>78</v>
      </c>
      <c r="D15" s="70" t="s">
        <v>27</v>
      </c>
      <c r="E15" s="71" t="s">
        <v>78</v>
      </c>
      <c r="F15" s="72">
        <v>43028</v>
      </c>
      <c r="G15" s="56" t="s">
        <v>26</v>
      </c>
      <c r="H15" s="73">
        <v>268</v>
      </c>
      <c r="I15" s="73">
        <v>167</v>
      </c>
      <c r="J15" s="85">
        <v>167</v>
      </c>
      <c r="K15" s="58">
        <v>3</v>
      </c>
      <c r="L15" s="59">
        <v>36601</v>
      </c>
      <c r="M15" s="60">
        <v>3069</v>
      </c>
      <c r="N15" s="59">
        <v>75095</v>
      </c>
      <c r="O15" s="60">
        <v>6176</v>
      </c>
      <c r="P15" s="59">
        <v>76761</v>
      </c>
      <c r="Q15" s="60">
        <v>6412</v>
      </c>
      <c r="R15" s="61">
        <f t="shared" si="0"/>
        <v>188457</v>
      </c>
      <c r="S15" s="62">
        <f t="shared" si="1"/>
        <v>15657</v>
      </c>
      <c r="T15" s="63">
        <f>S15/J15</f>
        <v>93.75449101796407</v>
      </c>
      <c r="U15" s="64">
        <f t="shared" si="2"/>
        <v>12.03659704924315</v>
      </c>
      <c r="V15" s="74">
        <v>2723545</v>
      </c>
      <c r="W15" s="75">
        <v>231494</v>
      </c>
      <c r="X15" s="67">
        <f t="shared" si="3"/>
        <v>11.765078144573941</v>
      </c>
    </row>
    <row r="16" spans="1:24" s="29" customFormat="1" ht="11.25">
      <c r="A16" s="32">
        <v>10</v>
      </c>
      <c r="B16" s="76"/>
      <c r="C16" s="69" t="s">
        <v>76</v>
      </c>
      <c r="D16" s="70" t="s">
        <v>29</v>
      </c>
      <c r="E16" s="71" t="s">
        <v>77</v>
      </c>
      <c r="F16" s="72">
        <v>43028</v>
      </c>
      <c r="G16" s="56" t="s">
        <v>33</v>
      </c>
      <c r="H16" s="73">
        <v>230</v>
      </c>
      <c r="I16" s="73">
        <v>114</v>
      </c>
      <c r="J16" s="85">
        <v>114</v>
      </c>
      <c r="K16" s="58">
        <v>3</v>
      </c>
      <c r="L16" s="59">
        <v>16246</v>
      </c>
      <c r="M16" s="60">
        <v>1373</v>
      </c>
      <c r="N16" s="59">
        <v>85866</v>
      </c>
      <c r="O16" s="60">
        <v>5528</v>
      </c>
      <c r="P16" s="59">
        <v>90614.94</v>
      </c>
      <c r="Q16" s="60">
        <v>6106</v>
      </c>
      <c r="R16" s="61">
        <f t="shared" si="0"/>
        <v>192726.94</v>
      </c>
      <c r="S16" s="62">
        <f t="shared" si="1"/>
        <v>13007</v>
      </c>
      <c r="T16" s="63">
        <f>S16/J16</f>
        <v>114.09649122807018</v>
      </c>
      <c r="U16" s="64">
        <f t="shared" si="2"/>
        <v>14.817170754209272</v>
      </c>
      <c r="V16" s="74">
        <v>1283113.73</v>
      </c>
      <c r="W16" s="75">
        <v>97336</v>
      </c>
      <c r="X16" s="67">
        <f t="shared" si="3"/>
        <v>13.182314148927427</v>
      </c>
    </row>
    <row r="17" spans="1:24" s="29" customFormat="1" ht="11.25">
      <c r="A17" s="32">
        <v>11</v>
      </c>
      <c r="B17" s="51"/>
      <c r="C17" s="52" t="s">
        <v>73</v>
      </c>
      <c r="D17" s="53" t="s">
        <v>40</v>
      </c>
      <c r="E17" s="54" t="s">
        <v>73</v>
      </c>
      <c r="F17" s="55">
        <v>43028</v>
      </c>
      <c r="G17" s="56" t="s">
        <v>47</v>
      </c>
      <c r="H17" s="57">
        <v>234</v>
      </c>
      <c r="I17" s="57">
        <v>135</v>
      </c>
      <c r="J17" s="85">
        <v>135</v>
      </c>
      <c r="K17" s="58">
        <v>3</v>
      </c>
      <c r="L17" s="59">
        <v>37638.88</v>
      </c>
      <c r="M17" s="60">
        <v>2922</v>
      </c>
      <c r="N17" s="59">
        <v>61896.5</v>
      </c>
      <c r="O17" s="60">
        <v>4929</v>
      </c>
      <c r="P17" s="59">
        <v>51295.88</v>
      </c>
      <c r="Q17" s="60">
        <v>4031</v>
      </c>
      <c r="R17" s="61">
        <f t="shared" si="0"/>
        <v>150831.26</v>
      </c>
      <c r="S17" s="62">
        <f t="shared" si="1"/>
        <v>11882</v>
      </c>
      <c r="T17" s="63">
        <f>S17/J17</f>
        <v>88.01481481481481</v>
      </c>
      <c r="U17" s="64">
        <f t="shared" si="2"/>
        <v>12.694096953374853</v>
      </c>
      <c r="V17" s="65">
        <v>2638168.73</v>
      </c>
      <c r="W17" s="66">
        <v>216222</v>
      </c>
      <c r="X17" s="67">
        <f t="shared" si="3"/>
        <v>12.201203994043158</v>
      </c>
    </row>
    <row r="18" spans="1:24" s="29" customFormat="1" ht="11.25">
      <c r="A18" s="32">
        <v>12</v>
      </c>
      <c r="B18" s="51"/>
      <c r="C18" s="52" t="s">
        <v>74</v>
      </c>
      <c r="D18" s="53" t="s">
        <v>30</v>
      </c>
      <c r="E18" s="54" t="s">
        <v>42</v>
      </c>
      <c r="F18" s="55">
        <v>43028</v>
      </c>
      <c r="G18" s="56" t="s">
        <v>47</v>
      </c>
      <c r="H18" s="57">
        <v>149</v>
      </c>
      <c r="I18" s="57">
        <v>87</v>
      </c>
      <c r="J18" s="85">
        <v>87</v>
      </c>
      <c r="K18" s="58">
        <v>3</v>
      </c>
      <c r="L18" s="59">
        <v>28491.15</v>
      </c>
      <c r="M18" s="60">
        <v>2238</v>
      </c>
      <c r="N18" s="59">
        <v>52557.5</v>
      </c>
      <c r="O18" s="60">
        <v>4046</v>
      </c>
      <c r="P18" s="59">
        <v>47296.64</v>
      </c>
      <c r="Q18" s="60">
        <v>3615</v>
      </c>
      <c r="R18" s="61">
        <f t="shared" si="0"/>
        <v>128345.29</v>
      </c>
      <c r="S18" s="62">
        <f t="shared" si="1"/>
        <v>9899</v>
      </c>
      <c r="T18" s="63">
        <f>S18/J18</f>
        <v>113.7816091954023</v>
      </c>
      <c r="U18" s="64">
        <f t="shared" si="2"/>
        <v>12.965480351550662</v>
      </c>
      <c r="V18" s="65">
        <v>1714364.6</v>
      </c>
      <c r="W18" s="66">
        <v>141392</v>
      </c>
      <c r="X18" s="67">
        <f t="shared" si="3"/>
        <v>12.124905228018559</v>
      </c>
    </row>
    <row r="19" spans="1:24" s="29" customFormat="1" ht="11.25">
      <c r="A19" s="32">
        <v>13</v>
      </c>
      <c r="B19" s="76"/>
      <c r="C19" s="69" t="s">
        <v>79</v>
      </c>
      <c r="D19" s="70" t="s">
        <v>30</v>
      </c>
      <c r="E19" s="71" t="s">
        <v>80</v>
      </c>
      <c r="F19" s="72">
        <v>43028</v>
      </c>
      <c r="G19" s="56" t="s">
        <v>31</v>
      </c>
      <c r="H19" s="73">
        <v>207</v>
      </c>
      <c r="I19" s="73">
        <v>66</v>
      </c>
      <c r="J19" s="85">
        <v>73</v>
      </c>
      <c r="K19" s="58">
        <v>3</v>
      </c>
      <c r="L19" s="59">
        <v>32840</v>
      </c>
      <c r="M19" s="60">
        <v>2001</v>
      </c>
      <c r="N19" s="59">
        <v>62349</v>
      </c>
      <c r="O19" s="60">
        <v>3718</v>
      </c>
      <c r="P19" s="59">
        <v>49515</v>
      </c>
      <c r="Q19" s="60">
        <v>3026</v>
      </c>
      <c r="R19" s="61">
        <f t="shared" si="0"/>
        <v>144704</v>
      </c>
      <c r="S19" s="62">
        <f t="shared" si="1"/>
        <v>8745</v>
      </c>
      <c r="T19" s="63">
        <f>S19/J19</f>
        <v>119.79452054794521</v>
      </c>
      <c r="U19" s="64">
        <f t="shared" si="2"/>
        <v>16.547055460263007</v>
      </c>
      <c r="V19" s="74">
        <v>2513644</v>
      </c>
      <c r="W19" s="75">
        <v>169335</v>
      </c>
      <c r="X19" s="67">
        <f t="shared" si="3"/>
        <v>14.844208226296985</v>
      </c>
    </row>
    <row r="20" spans="1:24" s="29" customFormat="1" ht="11.25">
      <c r="A20" s="32">
        <v>14</v>
      </c>
      <c r="B20" s="51"/>
      <c r="C20" s="52" t="s">
        <v>69</v>
      </c>
      <c r="D20" s="53" t="s">
        <v>32</v>
      </c>
      <c r="E20" s="54" t="s">
        <v>69</v>
      </c>
      <c r="F20" s="55">
        <v>43021</v>
      </c>
      <c r="G20" s="56" t="s">
        <v>47</v>
      </c>
      <c r="H20" s="57">
        <v>381</v>
      </c>
      <c r="I20" s="57">
        <v>129</v>
      </c>
      <c r="J20" s="85">
        <v>129</v>
      </c>
      <c r="K20" s="58">
        <v>4</v>
      </c>
      <c r="L20" s="59">
        <v>22852.92</v>
      </c>
      <c r="M20" s="60">
        <v>1688</v>
      </c>
      <c r="N20" s="59">
        <v>39582.5</v>
      </c>
      <c r="O20" s="60">
        <v>2888</v>
      </c>
      <c r="P20" s="59">
        <v>39624.29</v>
      </c>
      <c r="Q20" s="60">
        <v>2957</v>
      </c>
      <c r="R20" s="61">
        <f t="shared" si="0"/>
        <v>102059.70999999999</v>
      </c>
      <c r="S20" s="62">
        <f t="shared" si="1"/>
        <v>7533</v>
      </c>
      <c r="T20" s="63">
        <f>S20/J20</f>
        <v>58.395348837209305</v>
      </c>
      <c r="U20" s="64">
        <f t="shared" si="2"/>
        <v>13.548348599495553</v>
      </c>
      <c r="V20" s="65">
        <v>7789733.4</v>
      </c>
      <c r="W20" s="66">
        <v>640909</v>
      </c>
      <c r="X20" s="67">
        <f t="shared" si="3"/>
        <v>12.154195681446197</v>
      </c>
    </row>
    <row r="21" spans="1:24" s="29" customFormat="1" ht="11.25">
      <c r="A21" s="32">
        <v>15</v>
      </c>
      <c r="B21" s="76"/>
      <c r="C21" s="69" t="s">
        <v>58</v>
      </c>
      <c r="D21" s="70" t="s">
        <v>29</v>
      </c>
      <c r="E21" s="71" t="s">
        <v>57</v>
      </c>
      <c r="F21" s="72">
        <v>43014</v>
      </c>
      <c r="G21" s="56" t="s">
        <v>33</v>
      </c>
      <c r="H21" s="73">
        <v>243</v>
      </c>
      <c r="I21" s="73">
        <v>30</v>
      </c>
      <c r="J21" s="85">
        <v>30</v>
      </c>
      <c r="K21" s="58">
        <v>5</v>
      </c>
      <c r="L21" s="59">
        <v>3058.5</v>
      </c>
      <c r="M21" s="60">
        <v>228</v>
      </c>
      <c r="N21" s="59">
        <v>25872.5</v>
      </c>
      <c r="O21" s="60">
        <v>1708</v>
      </c>
      <c r="P21" s="59">
        <v>29468.5</v>
      </c>
      <c r="Q21" s="60">
        <v>2067</v>
      </c>
      <c r="R21" s="61">
        <f t="shared" si="0"/>
        <v>58399.5</v>
      </c>
      <c r="S21" s="62">
        <f t="shared" si="1"/>
        <v>4003</v>
      </c>
      <c r="T21" s="63">
        <f>S21/J21</f>
        <v>133.43333333333334</v>
      </c>
      <c r="U21" s="64">
        <f t="shared" si="2"/>
        <v>14.588933300024982</v>
      </c>
      <c r="V21" s="74">
        <v>2088598.26</v>
      </c>
      <c r="W21" s="75">
        <v>162684</v>
      </c>
      <c r="X21" s="67">
        <f t="shared" si="3"/>
        <v>12.838375378033488</v>
      </c>
    </row>
    <row r="22" spans="1:24" s="29" customFormat="1" ht="11.25">
      <c r="A22" s="32">
        <v>16</v>
      </c>
      <c r="B22" s="68" t="s">
        <v>23</v>
      </c>
      <c r="C22" s="52" t="s">
        <v>90</v>
      </c>
      <c r="D22" s="53" t="s">
        <v>24</v>
      </c>
      <c r="E22" s="54" t="s">
        <v>91</v>
      </c>
      <c r="F22" s="55">
        <v>43042</v>
      </c>
      <c r="G22" s="56" t="s">
        <v>35</v>
      </c>
      <c r="H22" s="57">
        <v>20</v>
      </c>
      <c r="I22" s="57">
        <v>20</v>
      </c>
      <c r="J22" s="85">
        <v>20</v>
      </c>
      <c r="K22" s="58">
        <v>1</v>
      </c>
      <c r="L22" s="59">
        <v>10463.5</v>
      </c>
      <c r="M22" s="60">
        <v>728</v>
      </c>
      <c r="N22" s="59">
        <v>18247</v>
      </c>
      <c r="O22" s="60">
        <v>1279</v>
      </c>
      <c r="P22" s="59">
        <v>15203.19</v>
      </c>
      <c r="Q22" s="60">
        <v>1078</v>
      </c>
      <c r="R22" s="61">
        <f t="shared" si="0"/>
        <v>43913.69</v>
      </c>
      <c r="S22" s="62">
        <f t="shared" si="1"/>
        <v>3085</v>
      </c>
      <c r="T22" s="63">
        <f>S22/J22</f>
        <v>154.25</v>
      </c>
      <c r="U22" s="64">
        <f t="shared" si="2"/>
        <v>14.234583468395464</v>
      </c>
      <c r="V22" s="65">
        <v>43913.69</v>
      </c>
      <c r="W22" s="66">
        <v>3085</v>
      </c>
      <c r="X22" s="67">
        <f t="shared" si="3"/>
        <v>14.234583468395464</v>
      </c>
    </row>
    <row r="23" spans="1:24" s="29" customFormat="1" ht="11.25">
      <c r="A23" s="32">
        <v>17</v>
      </c>
      <c r="B23" s="51"/>
      <c r="C23" s="69" t="s">
        <v>66</v>
      </c>
      <c r="D23" s="70" t="s">
        <v>32</v>
      </c>
      <c r="E23" s="71" t="s">
        <v>67</v>
      </c>
      <c r="F23" s="72">
        <v>43021</v>
      </c>
      <c r="G23" s="56" t="s">
        <v>26</v>
      </c>
      <c r="H23" s="73">
        <v>124</v>
      </c>
      <c r="I23" s="73">
        <v>26</v>
      </c>
      <c r="J23" s="85">
        <v>26</v>
      </c>
      <c r="K23" s="58">
        <v>4</v>
      </c>
      <c r="L23" s="59">
        <v>10477</v>
      </c>
      <c r="M23" s="60">
        <v>715</v>
      </c>
      <c r="N23" s="59">
        <v>19400</v>
      </c>
      <c r="O23" s="60">
        <v>1291</v>
      </c>
      <c r="P23" s="59">
        <v>14086</v>
      </c>
      <c r="Q23" s="60">
        <v>946</v>
      </c>
      <c r="R23" s="61">
        <f t="shared" si="0"/>
        <v>43963</v>
      </c>
      <c r="S23" s="62">
        <f t="shared" si="1"/>
        <v>2952</v>
      </c>
      <c r="T23" s="63">
        <f>S23/J23</f>
        <v>113.53846153846153</v>
      </c>
      <c r="U23" s="64">
        <f t="shared" si="2"/>
        <v>14.892615176151761</v>
      </c>
      <c r="V23" s="74">
        <v>1892692</v>
      </c>
      <c r="W23" s="75">
        <v>147429</v>
      </c>
      <c r="X23" s="67">
        <f t="shared" si="3"/>
        <v>12.83798981204512</v>
      </c>
    </row>
    <row r="24" spans="1:24" s="29" customFormat="1" ht="11.25">
      <c r="A24" s="32">
        <v>18</v>
      </c>
      <c r="B24" s="51"/>
      <c r="C24" s="52" t="s">
        <v>71</v>
      </c>
      <c r="D24" s="53" t="s">
        <v>30</v>
      </c>
      <c r="E24" s="54" t="s">
        <v>71</v>
      </c>
      <c r="F24" s="55">
        <v>43035</v>
      </c>
      <c r="G24" s="56" t="s">
        <v>35</v>
      </c>
      <c r="H24" s="57">
        <v>27</v>
      </c>
      <c r="I24" s="57">
        <v>12</v>
      </c>
      <c r="J24" s="85">
        <v>12</v>
      </c>
      <c r="K24" s="58">
        <v>2</v>
      </c>
      <c r="L24" s="59">
        <v>5193.5</v>
      </c>
      <c r="M24" s="60">
        <v>411</v>
      </c>
      <c r="N24" s="59">
        <v>7796</v>
      </c>
      <c r="O24" s="60">
        <v>557</v>
      </c>
      <c r="P24" s="59">
        <v>8463</v>
      </c>
      <c r="Q24" s="60">
        <v>610</v>
      </c>
      <c r="R24" s="61">
        <f t="shared" si="0"/>
        <v>21452.5</v>
      </c>
      <c r="S24" s="62">
        <f t="shared" si="1"/>
        <v>1578</v>
      </c>
      <c r="T24" s="63">
        <f>S24/J24</f>
        <v>131.5</v>
      </c>
      <c r="U24" s="64">
        <f t="shared" si="2"/>
        <v>13.594740177439798</v>
      </c>
      <c r="V24" s="65">
        <v>92226.37</v>
      </c>
      <c r="W24" s="66">
        <v>8017</v>
      </c>
      <c r="X24" s="67">
        <f t="shared" si="3"/>
        <v>11.503850567543969</v>
      </c>
    </row>
    <row r="25" spans="1:24" s="29" customFormat="1" ht="11.25">
      <c r="A25" s="32">
        <v>19</v>
      </c>
      <c r="B25" s="51"/>
      <c r="C25" s="69" t="s">
        <v>49</v>
      </c>
      <c r="D25" s="70" t="s">
        <v>28</v>
      </c>
      <c r="E25" s="71" t="s">
        <v>50</v>
      </c>
      <c r="F25" s="72">
        <v>42972</v>
      </c>
      <c r="G25" s="56" t="s">
        <v>26</v>
      </c>
      <c r="H25" s="73">
        <v>342</v>
      </c>
      <c r="I25" s="73">
        <v>6</v>
      </c>
      <c r="J25" s="85">
        <v>6</v>
      </c>
      <c r="K25" s="58">
        <v>11</v>
      </c>
      <c r="L25" s="59">
        <v>1746</v>
      </c>
      <c r="M25" s="60">
        <v>172</v>
      </c>
      <c r="N25" s="59">
        <v>4075</v>
      </c>
      <c r="O25" s="60">
        <v>279</v>
      </c>
      <c r="P25" s="59">
        <v>5461</v>
      </c>
      <c r="Q25" s="60">
        <v>396</v>
      </c>
      <c r="R25" s="61">
        <f t="shared" si="0"/>
        <v>11282</v>
      </c>
      <c r="S25" s="62">
        <f t="shared" si="1"/>
        <v>847</v>
      </c>
      <c r="T25" s="63">
        <f>S25/J25</f>
        <v>141.16666666666666</v>
      </c>
      <c r="U25" s="64">
        <f t="shared" si="2"/>
        <v>13.31995277449823</v>
      </c>
      <c r="V25" s="74">
        <v>12583668</v>
      </c>
      <c r="W25" s="75">
        <v>997308</v>
      </c>
      <c r="X25" s="67">
        <f t="shared" si="3"/>
        <v>12.617634672538474</v>
      </c>
    </row>
    <row r="26" spans="1:24" s="29" customFormat="1" ht="11.25">
      <c r="A26" s="32">
        <v>20</v>
      </c>
      <c r="B26" s="51"/>
      <c r="C26" s="52" t="s">
        <v>64</v>
      </c>
      <c r="D26" s="53" t="s">
        <v>27</v>
      </c>
      <c r="E26" s="54" t="s">
        <v>65</v>
      </c>
      <c r="F26" s="55">
        <v>43021</v>
      </c>
      <c r="G26" s="56" t="s">
        <v>34</v>
      </c>
      <c r="H26" s="57">
        <v>92</v>
      </c>
      <c r="I26" s="57">
        <v>14</v>
      </c>
      <c r="J26" s="85">
        <v>14</v>
      </c>
      <c r="K26" s="58">
        <v>4</v>
      </c>
      <c r="L26" s="59">
        <v>919.8</v>
      </c>
      <c r="M26" s="60">
        <v>152</v>
      </c>
      <c r="N26" s="59">
        <v>1408</v>
      </c>
      <c r="O26" s="60">
        <v>208</v>
      </c>
      <c r="P26" s="59">
        <v>1762.5</v>
      </c>
      <c r="Q26" s="60">
        <v>257</v>
      </c>
      <c r="R26" s="61">
        <f t="shared" si="0"/>
        <v>4090.3</v>
      </c>
      <c r="S26" s="62">
        <f t="shared" si="1"/>
        <v>617</v>
      </c>
      <c r="T26" s="63">
        <f>S26/J26</f>
        <v>44.07142857142857</v>
      </c>
      <c r="U26" s="64">
        <f t="shared" si="2"/>
        <v>6.629335494327391</v>
      </c>
      <c r="V26" s="74">
        <v>188759.75</v>
      </c>
      <c r="W26" s="75">
        <v>17926</v>
      </c>
      <c r="X26" s="67">
        <f t="shared" si="3"/>
        <v>10.529942541559745</v>
      </c>
    </row>
    <row r="27" spans="1:24" s="29" customFormat="1" ht="11.25">
      <c r="A27" s="32">
        <v>21</v>
      </c>
      <c r="B27" s="76"/>
      <c r="C27" s="69" t="s">
        <v>61</v>
      </c>
      <c r="D27" s="70" t="s">
        <v>24</v>
      </c>
      <c r="E27" s="71" t="s">
        <v>60</v>
      </c>
      <c r="F27" s="72">
        <v>43014</v>
      </c>
      <c r="G27" s="56" t="s">
        <v>31</v>
      </c>
      <c r="H27" s="73">
        <v>231</v>
      </c>
      <c r="I27" s="73">
        <v>2</v>
      </c>
      <c r="J27" s="85">
        <v>2</v>
      </c>
      <c r="K27" s="58">
        <v>5</v>
      </c>
      <c r="L27" s="59">
        <v>2649</v>
      </c>
      <c r="M27" s="60">
        <v>168</v>
      </c>
      <c r="N27" s="59">
        <v>3408</v>
      </c>
      <c r="O27" s="60">
        <v>218</v>
      </c>
      <c r="P27" s="59">
        <v>2402</v>
      </c>
      <c r="Q27" s="60">
        <v>150</v>
      </c>
      <c r="R27" s="61">
        <f t="shared" si="0"/>
        <v>8459</v>
      </c>
      <c r="S27" s="62">
        <f t="shared" si="1"/>
        <v>536</v>
      </c>
      <c r="T27" s="63">
        <f>S27/J27</f>
        <v>268</v>
      </c>
      <c r="U27" s="64">
        <f t="shared" si="2"/>
        <v>15.781716417910447</v>
      </c>
      <c r="V27" s="74">
        <v>2586316</v>
      </c>
      <c r="W27" s="75">
        <v>163906</v>
      </c>
      <c r="X27" s="67">
        <f t="shared" si="3"/>
        <v>15.779263724329798</v>
      </c>
    </row>
    <row r="28" spans="1:24" s="29" customFormat="1" ht="11.25">
      <c r="A28" s="32">
        <v>22</v>
      </c>
      <c r="B28" s="51"/>
      <c r="C28" s="69" t="s">
        <v>54</v>
      </c>
      <c r="D28" s="70" t="s">
        <v>27</v>
      </c>
      <c r="E28" s="71" t="s">
        <v>54</v>
      </c>
      <c r="F28" s="72">
        <v>43000</v>
      </c>
      <c r="G28" s="56" t="s">
        <v>26</v>
      </c>
      <c r="H28" s="73">
        <v>342</v>
      </c>
      <c r="I28" s="73">
        <v>1</v>
      </c>
      <c r="J28" s="85">
        <v>1</v>
      </c>
      <c r="K28" s="58">
        <v>7</v>
      </c>
      <c r="L28" s="59">
        <v>455</v>
      </c>
      <c r="M28" s="60">
        <v>82</v>
      </c>
      <c r="N28" s="59">
        <v>904</v>
      </c>
      <c r="O28" s="60">
        <v>161</v>
      </c>
      <c r="P28" s="59">
        <v>1094</v>
      </c>
      <c r="Q28" s="60">
        <v>194</v>
      </c>
      <c r="R28" s="61">
        <f t="shared" si="0"/>
        <v>2453</v>
      </c>
      <c r="S28" s="62">
        <f t="shared" si="1"/>
        <v>437</v>
      </c>
      <c r="T28" s="63">
        <f>S28/J28</f>
        <v>437</v>
      </c>
      <c r="U28" s="64">
        <f t="shared" si="2"/>
        <v>5.613272311212815</v>
      </c>
      <c r="V28" s="74">
        <v>7017954</v>
      </c>
      <c r="W28" s="75">
        <v>608050</v>
      </c>
      <c r="X28" s="67">
        <f t="shared" si="3"/>
        <v>11.541738343886193</v>
      </c>
    </row>
    <row r="29" spans="1:24" s="29" customFormat="1" ht="11.25">
      <c r="A29" s="32">
        <v>23</v>
      </c>
      <c r="B29" s="76"/>
      <c r="C29" s="69" t="s">
        <v>75</v>
      </c>
      <c r="D29" s="70" t="s">
        <v>30</v>
      </c>
      <c r="E29" s="71" t="s">
        <v>75</v>
      </c>
      <c r="F29" s="72">
        <v>43028</v>
      </c>
      <c r="G29" s="56" t="s">
        <v>33</v>
      </c>
      <c r="H29" s="73">
        <v>315</v>
      </c>
      <c r="I29" s="73">
        <v>8</v>
      </c>
      <c r="J29" s="85">
        <v>8</v>
      </c>
      <c r="K29" s="58">
        <v>3</v>
      </c>
      <c r="L29" s="59">
        <v>909</v>
      </c>
      <c r="M29" s="60">
        <v>69</v>
      </c>
      <c r="N29" s="59">
        <v>2514</v>
      </c>
      <c r="O29" s="60">
        <v>190</v>
      </c>
      <c r="P29" s="59">
        <v>2204</v>
      </c>
      <c r="Q29" s="60">
        <v>161</v>
      </c>
      <c r="R29" s="61">
        <f t="shared" si="0"/>
        <v>5627</v>
      </c>
      <c r="S29" s="62">
        <f t="shared" si="1"/>
        <v>420</v>
      </c>
      <c r="T29" s="63">
        <f>S29/J29</f>
        <v>52.5</v>
      </c>
      <c r="U29" s="64">
        <f t="shared" si="2"/>
        <v>13.397619047619047</v>
      </c>
      <c r="V29" s="74">
        <v>1249364.6</v>
      </c>
      <c r="W29" s="75">
        <v>107404</v>
      </c>
      <c r="X29" s="67">
        <f t="shared" si="3"/>
        <v>11.63238426874232</v>
      </c>
    </row>
    <row r="30" spans="1:24" s="29" customFormat="1" ht="11.25">
      <c r="A30" s="32">
        <v>24</v>
      </c>
      <c r="B30" s="51"/>
      <c r="C30" s="52" t="s">
        <v>72</v>
      </c>
      <c r="D30" s="53">
        <v>15</v>
      </c>
      <c r="E30" s="54" t="s">
        <v>41</v>
      </c>
      <c r="F30" s="55">
        <v>43028</v>
      </c>
      <c r="G30" s="56" t="s">
        <v>34</v>
      </c>
      <c r="H30" s="57">
        <v>17</v>
      </c>
      <c r="I30" s="57">
        <v>8</v>
      </c>
      <c r="J30" s="85">
        <v>8</v>
      </c>
      <c r="K30" s="58">
        <v>3</v>
      </c>
      <c r="L30" s="59">
        <v>1007</v>
      </c>
      <c r="M30" s="60">
        <v>61</v>
      </c>
      <c r="N30" s="59">
        <v>3091</v>
      </c>
      <c r="O30" s="60">
        <v>223</v>
      </c>
      <c r="P30" s="59">
        <v>1824</v>
      </c>
      <c r="Q30" s="60">
        <v>131</v>
      </c>
      <c r="R30" s="61">
        <f t="shared" si="0"/>
        <v>5922</v>
      </c>
      <c r="S30" s="62">
        <f t="shared" si="1"/>
        <v>415</v>
      </c>
      <c r="T30" s="63">
        <f>S30/J30</f>
        <v>51.875</v>
      </c>
      <c r="U30" s="64">
        <f t="shared" si="2"/>
        <v>14.269879518072289</v>
      </c>
      <c r="V30" s="74">
        <v>98855.84</v>
      </c>
      <c r="W30" s="75">
        <v>6415</v>
      </c>
      <c r="X30" s="67">
        <f t="shared" si="3"/>
        <v>15.410107560405299</v>
      </c>
    </row>
    <row r="31" spans="1:24" s="29" customFormat="1" ht="11.25">
      <c r="A31" s="32">
        <v>25</v>
      </c>
      <c r="B31" s="51"/>
      <c r="C31" s="52" t="s">
        <v>62</v>
      </c>
      <c r="D31" s="53" t="s">
        <v>40</v>
      </c>
      <c r="E31" s="54" t="s">
        <v>63</v>
      </c>
      <c r="F31" s="55">
        <v>43021</v>
      </c>
      <c r="G31" s="56" t="s">
        <v>35</v>
      </c>
      <c r="H31" s="57">
        <v>15</v>
      </c>
      <c r="I31" s="57">
        <v>5</v>
      </c>
      <c r="J31" s="85">
        <v>5</v>
      </c>
      <c r="K31" s="58">
        <v>4</v>
      </c>
      <c r="L31" s="59">
        <v>1002</v>
      </c>
      <c r="M31" s="60">
        <v>88</v>
      </c>
      <c r="N31" s="59">
        <v>1672</v>
      </c>
      <c r="O31" s="60">
        <v>133</v>
      </c>
      <c r="P31" s="59">
        <v>1794</v>
      </c>
      <c r="Q31" s="60">
        <v>150</v>
      </c>
      <c r="R31" s="61">
        <f t="shared" si="0"/>
        <v>4468</v>
      </c>
      <c r="S31" s="62">
        <f t="shared" si="1"/>
        <v>371</v>
      </c>
      <c r="T31" s="63">
        <f>S31/J31</f>
        <v>74.2</v>
      </c>
      <c r="U31" s="64">
        <f t="shared" si="2"/>
        <v>12.04312668463612</v>
      </c>
      <c r="V31" s="65">
        <v>150612.43</v>
      </c>
      <c r="W31" s="66">
        <v>11774</v>
      </c>
      <c r="X31" s="67">
        <f t="shared" si="3"/>
        <v>12.791950908782061</v>
      </c>
    </row>
    <row r="32" spans="1:24" s="29" customFormat="1" ht="11.25">
      <c r="A32" s="32">
        <v>26</v>
      </c>
      <c r="B32" s="76"/>
      <c r="C32" s="69" t="s">
        <v>43</v>
      </c>
      <c r="D32" s="70" t="s">
        <v>27</v>
      </c>
      <c r="E32" s="71" t="s">
        <v>43</v>
      </c>
      <c r="F32" s="72">
        <v>42846</v>
      </c>
      <c r="G32" s="56" t="s">
        <v>33</v>
      </c>
      <c r="H32" s="73">
        <v>11</v>
      </c>
      <c r="I32" s="73">
        <v>2</v>
      </c>
      <c r="J32" s="85">
        <v>2</v>
      </c>
      <c r="K32" s="58">
        <v>19</v>
      </c>
      <c r="L32" s="59">
        <v>81</v>
      </c>
      <c r="M32" s="60">
        <v>7</v>
      </c>
      <c r="N32" s="59">
        <v>267</v>
      </c>
      <c r="O32" s="60">
        <v>21</v>
      </c>
      <c r="P32" s="59">
        <v>2793</v>
      </c>
      <c r="Q32" s="60">
        <v>191</v>
      </c>
      <c r="R32" s="61">
        <f t="shared" si="0"/>
        <v>3141</v>
      </c>
      <c r="S32" s="62">
        <f t="shared" si="1"/>
        <v>219</v>
      </c>
      <c r="T32" s="63">
        <f>S32/J32</f>
        <v>109.5</v>
      </c>
      <c r="U32" s="64">
        <f t="shared" si="2"/>
        <v>14.342465753424657</v>
      </c>
      <c r="V32" s="74">
        <v>245283</v>
      </c>
      <c r="W32" s="75">
        <v>22452</v>
      </c>
      <c r="X32" s="67">
        <f t="shared" si="3"/>
        <v>10.924772848743988</v>
      </c>
    </row>
    <row r="33" spans="1:24" s="29" customFormat="1" ht="11.25">
      <c r="A33" s="32">
        <v>27</v>
      </c>
      <c r="B33" s="51"/>
      <c r="C33" s="52" t="s">
        <v>68</v>
      </c>
      <c r="D33" s="53" t="s">
        <v>32</v>
      </c>
      <c r="E33" s="54" t="s">
        <v>68</v>
      </c>
      <c r="F33" s="55">
        <v>43021</v>
      </c>
      <c r="G33" s="56" t="s">
        <v>46</v>
      </c>
      <c r="H33" s="57">
        <v>45</v>
      </c>
      <c r="I33" s="57">
        <v>6</v>
      </c>
      <c r="J33" s="85">
        <v>6</v>
      </c>
      <c r="K33" s="58">
        <v>4</v>
      </c>
      <c r="L33" s="59">
        <v>172</v>
      </c>
      <c r="M33" s="60">
        <v>20</v>
      </c>
      <c r="N33" s="59">
        <v>824</v>
      </c>
      <c r="O33" s="60">
        <v>100</v>
      </c>
      <c r="P33" s="59">
        <v>807</v>
      </c>
      <c r="Q33" s="60">
        <v>95</v>
      </c>
      <c r="R33" s="61">
        <f t="shared" si="0"/>
        <v>1803</v>
      </c>
      <c r="S33" s="62">
        <f t="shared" si="1"/>
        <v>215</v>
      </c>
      <c r="T33" s="63">
        <f>S33/J33</f>
        <v>35.833333333333336</v>
      </c>
      <c r="U33" s="64">
        <f t="shared" si="2"/>
        <v>8.386046511627907</v>
      </c>
      <c r="V33" s="65">
        <v>95330.35</v>
      </c>
      <c r="W33" s="66">
        <v>9318</v>
      </c>
      <c r="X33" s="67">
        <f t="shared" si="3"/>
        <v>10.230773771195537</v>
      </c>
    </row>
    <row r="34" spans="1:24" s="29" customFormat="1" ht="11.25">
      <c r="A34" s="32">
        <v>28</v>
      </c>
      <c r="B34" s="51"/>
      <c r="C34" s="52" t="s">
        <v>37</v>
      </c>
      <c r="D34" s="53" t="s">
        <v>28</v>
      </c>
      <c r="E34" s="54" t="s">
        <v>38</v>
      </c>
      <c r="F34" s="55">
        <v>42755</v>
      </c>
      <c r="G34" s="56" t="s">
        <v>39</v>
      </c>
      <c r="H34" s="57">
        <v>12</v>
      </c>
      <c r="I34" s="57">
        <v>1</v>
      </c>
      <c r="J34" s="85">
        <v>1</v>
      </c>
      <c r="K34" s="58">
        <v>12</v>
      </c>
      <c r="L34" s="59">
        <v>267.5</v>
      </c>
      <c r="M34" s="60">
        <v>49</v>
      </c>
      <c r="N34" s="59">
        <v>312.5</v>
      </c>
      <c r="O34" s="60">
        <v>59</v>
      </c>
      <c r="P34" s="59">
        <v>385</v>
      </c>
      <c r="Q34" s="60">
        <v>71</v>
      </c>
      <c r="R34" s="61">
        <f t="shared" si="0"/>
        <v>965</v>
      </c>
      <c r="S34" s="62">
        <f t="shared" si="1"/>
        <v>179</v>
      </c>
      <c r="T34" s="63">
        <f>S34/J34</f>
        <v>179</v>
      </c>
      <c r="U34" s="64">
        <f t="shared" si="2"/>
        <v>5.391061452513966</v>
      </c>
      <c r="V34" s="65">
        <v>65105</v>
      </c>
      <c r="W34" s="66">
        <v>8396</v>
      </c>
      <c r="X34" s="67">
        <f t="shared" si="3"/>
        <v>7.754287756074321</v>
      </c>
    </row>
    <row r="35" spans="1:24" s="29" customFormat="1" ht="11.25">
      <c r="A35" s="32">
        <v>29</v>
      </c>
      <c r="B35" s="51"/>
      <c r="C35" s="52" t="s">
        <v>53</v>
      </c>
      <c r="D35" s="53" t="s">
        <v>24</v>
      </c>
      <c r="E35" s="54" t="s">
        <v>52</v>
      </c>
      <c r="F35" s="55">
        <v>43000</v>
      </c>
      <c r="G35" s="56" t="s">
        <v>34</v>
      </c>
      <c r="H35" s="57">
        <v>50</v>
      </c>
      <c r="I35" s="57">
        <v>6</v>
      </c>
      <c r="J35" s="85">
        <v>6</v>
      </c>
      <c r="K35" s="58">
        <v>7</v>
      </c>
      <c r="L35" s="59">
        <v>156</v>
      </c>
      <c r="M35" s="60">
        <v>17</v>
      </c>
      <c r="N35" s="59">
        <v>545</v>
      </c>
      <c r="O35" s="60">
        <v>58</v>
      </c>
      <c r="P35" s="59">
        <v>380</v>
      </c>
      <c r="Q35" s="60">
        <v>43</v>
      </c>
      <c r="R35" s="61">
        <f t="shared" si="0"/>
        <v>1081</v>
      </c>
      <c r="S35" s="62">
        <f t="shared" si="1"/>
        <v>118</v>
      </c>
      <c r="T35" s="63">
        <f>S35/J35</f>
        <v>19.666666666666668</v>
      </c>
      <c r="U35" s="64">
        <f t="shared" si="2"/>
        <v>9.161016949152541</v>
      </c>
      <c r="V35" s="74">
        <v>99861.41</v>
      </c>
      <c r="W35" s="75">
        <v>9193</v>
      </c>
      <c r="X35" s="67">
        <f t="shared" si="3"/>
        <v>10.86276623517894</v>
      </c>
    </row>
    <row r="36" spans="1:24" s="29" customFormat="1" ht="11.25">
      <c r="A36" s="32">
        <v>30</v>
      </c>
      <c r="B36" s="51"/>
      <c r="C36" s="52" t="s">
        <v>51</v>
      </c>
      <c r="D36" s="53" t="s">
        <v>30</v>
      </c>
      <c r="E36" s="54" t="s">
        <v>51</v>
      </c>
      <c r="F36" s="55">
        <v>42993</v>
      </c>
      <c r="G36" s="56" t="s">
        <v>36</v>
      </c>
      <c r="H36" s="57">
        <v>38</v>
      </c>
      <c r="I36" s="57">
        <v>1</v>
      </c>
      <c r="J36" s="85">
        <v>1</v>
      </c>
      <c r="K36" s="58">
        <v>5</v>
      </c>
      <c r="L36" s="59">
        <v>80</v>
      </c>
      <c r="M36" s="60">
        <v>19</v>
      </c>
      <c r="N36" s="59">
        <v>248</v>
      </c>
      <c r="O36" s="60">
        <v>61</v>
      </c>
      <c r="P36" s="59">
        <v>157</v>
      </c>
      <c r="Q36" s="60">
        <v>38</v>
      </c>
      <c r="R36" s="61">
        <f t="shared" si="0"/>
        <v>485</v>
      </c>
      <c r="S36" s="62">
        <f t="shared" si="1"/>
        <v>118</v>
      </c>
      <c r="T36" s="63">
        <f>S36/J36</f>
        <v>118</v>
      </c>
      <c r="U36" s="64">
        <f t="shared" si="2"/>
        <v>4.110169491525424</v>
      </c>
      <c r="V36" s="65">
        <v>15280.63</v>
      </c>
      <c r="W36" s="66">
        <v>1607</v>
      </c>
      <c r="X36" s="67">
        <f t="shared" si="3"/>
        <v>9.508792781580585</v>
      </c>
    </row>
    <row r="37" spans="1:24" s="29" customFormat="1" ht="11.25">
      <c r="A37" s="32">
        <v>31</v>
      </c>
      <c r="B37" s="51"/>
      <c r="C37" s="52" t="s">
        <v>55</v>
      </c>
      <c r="D37" s="53" t="s">
        <v>30</v>
      </c>
      <c r="E37" s="54" t="s">
        <v>55</v>
      </c>
      <c r="F37" s="55">
        <v>43007</v>
      </c>
      <c r="G37" s="56" t="s">
        <v>34</v>
      </c>
      <c r="H37" s="57">
        <v>128</v>
      </c>
      <c r="I37" s="57">
        <v>4</v>
      </c>
      <c r="J37" s="85">
        <v>4</v>
      </c>
      <c r="K37" s="58">
        <v>6</v>
      </c>
      <c r="L37" s="59">
        <v>127</v>
      </c>
      <c r="M37" s="60">
        <v>12</v>
      </c>
      <c r="N37" s="59">
        <v>318</v>
      </c>
      <c r="O37" s="60">
        <v>31</v>
      </c>
      <c r="P37" s="59">
        <v>426</v>
      </c>
      <c r="Q37" s="60">
        <v>43</v>
      </c>
      <c r="R37" s="61">
        <f t="shared" si="0"/>
        <v>871</v>
      </c>
      <c r="S37" s="62">
        <f t="shared" si="1"/>
        <v>86</v>
      </c>
      <c r="T37" s="63">
        <f>S37/J37</f>
        <v>21.5</v>
      </c>
      <c r="U37" s="64">
        <f t="shared" si="2"/>
        <v>10.127906976744185</v>
      </c>
      <c r="V37" s="74">
        <v>301414.9</v>
      </c>
      <c r="W37" s="75">
        <v>27027</v>
      </c>
      <c r="X37" s="67">
        <f t="shared" si="3"/>
        <v>11.152362452362453</v>
      </c>
    </row>
    <row r="38" spans="1:24" s="29" customFormat="1" ht="11.25">
      <c r="A38" s="32">
        <v>32</v>
      </c>
      <c r="B38" s="51"/>
      <c r="C38" s="52" t="s">
        <v>45</v>
      </c>
      <c r="D38" s="53" t="s">
        <v>24</v>
      </c>
      <c r="E38" s="54" t="s">
        <v>45</v>
      </c>
      <c r="F38" s="55">
        <v>42860</v>
      </c>
      <c r="G38" s="56" t="s">
        <v>39</v>
      </c>
      <c r="H38" s="57">
        <v>91</v>
      </c>
      <c r="I38" s="57">
        <v>3</v>
      </c>
      <c r="J38" s="85">
        <v>3</v>
      </c>
      <c r="K38" s="58">
        <v>13</v>
      </c>
      <c r="L38" s="59">
        <v>126</v>
      </c>
      <c r="M38" s="60">
        <v>10</v>
      </c>
      <c r="N38" s="59">
        <v>336</v>
      </c>
      <c r="O38" s="60">
        <v>29</v>
      </c>
      <c r="P38" s="59">
        <v>385</v>
      </c>
      <c r="Q38" s="60">
        <v>35</v>
      </c>
      <c r="R38" s="61">
        <f t="shared" si="0"/>
        <v>847</v>
      </c>
      <c r="S38" s="62">
        <f t="shared" si="1"/>
        <v>74</v>
      </c>
      <c r="T38" s="63">
        <f>S38/J38</f>
        <v>24.666666666666668</v>
      </c>
      <c r="U38" s="64">
        <f t="shared" si="2"/>
        <v>11.445945945945946</v>
      </c>
      <c r="V38" s="65">
        <v>217822.56</v>
      </c>
      <c r="W38" s="66">
        <v>20238</v>
      </c>
      <c r="X38" s="67">
        <f t="shared" si="3"/>
        <v>10.763047731989326</v>
      </c>
    </row>
    <row r="39" spans="1:24" s="29" customFormat="1" ht="11.25">
      <c r="A39" s="32">
        <v>33</v>
      </c>
      <c r="B39" s="51"/>
      <c r="C39" s="52" t="s">
        <v>70</v>
      </c>
      <c r="D39" s="53" t="s">
        <v>32</v>
      </c>
      <c r="E39" s="54" t="s">
        <v>70</v>
      </c>
      <c r="F39" s="55">
        <v>43021</v>
      </c>
      <c r="G39" s="56" t="s">
        <v>47</v>
      </c>
      <c r="H39" s="57">
        <v>129</v>
      </c>
      <c r="I39" s="57">
        <v>1</v>
      </c>
      <c r="J39" s="85">
        <v>1</v>
      </c>
      <c r="K39" s="58">
        <v>3</v>
      </c>
      <c r="L39" s="59">
        <v>111</v>
      </c>
      <c r="M39" s="60">
        <v>15</v>
      </c>
      <c r="N39" s="59">
        <v>160</v>
      </c>
      <c r="O39" s="60">
        <v>21</v>
      </c>
      <c r="P39" s="59">
        <v>82</v>
      </c>
      <c r="Q39" s="60">
        <v>11</v>
      </c>
      <c r="R39" s="61">
        <f t="shared" si="0"/>
        <v>353</v>
      </c>
      <c r="S39" s="62">
        <f t="shared" si="1"/>
        <v>47</v>
      </c>
      <c r="T39" s="63">
        <f>S39/J39</f>
        <v>47</v>
      </c>
      <c r="U39" s="64">
        <f>R39/S39</f>
        <v>7.51063829787234</v>
      </c>
      <c r="V39" s="65">
        <v>450051.58</v>
      </c>
      <c r="W39" s="66">
        <v>38153</v>
      </c>
      <c r="X39" s="67">
        <f t="shared" si="3"/>
        <v>11.795968338007496</v>
      </c>
    </row>
    <row r="40" spans="1:24" s="29" customFormat="1" ht="11.25">
      <c r="A40" s="32">
        <v>34</v>
      </c>
      <c r="B40" s="51"/>
      <c r="C40" s="52" t="s">
        <v>85</v>
      </c>
      <c r="D40" s="53" t="s">
        <v>29</v>
      </c>
      <c r="E40" s="54" t="s">
        <v>86</v>
      </c>
      <c r="F40" s="55">
        <v>43035</v>
      </c>
      <c r="G40" s="56" t="s">
        <v>84</v>
      </c>
      <c r="H40" s="57">
        <v>1</v>
      </c>
      <c r="I40" s="57">
        <v>1</v>
      </c>
      <c r="J40" s="85">
        <v>1</v>
      </c>
      <c r="K40" s="77" t="s">
        <v>97</v>
      </c>
      <c r="L40" s="59">
        <v>112</v>
      </c>
      <c r="M40" s="60">
        <v>12</v>
      </c>
      <c r="N40" s="59">
        <v>148</v>
      </c>
      <c r="O40" s="60">
        <v>16</v>
      </c>
      <c r="P40" s="59">
        <v>96</v>
      </c>
      <c r="Q40" s="60">
        <v>11</v>
      </c>
      <c r="R40" s="61">
        <f t="shared" si="0"/>
        <v>356</v>
      </c>
      <c r="S40" s="62">
        <f t="shared" si="1"/>
        <v>39</v>
      </c>
      <c r="T40" s="63">
        <f>S40/J40</f>
        <v>39</v>
      </c>
      <c r="U40" s="64">
        <f>R40/S40</f>
        <v>9.128205128205128</v>
      </c>
      <c r="V40" s="65">
        <v>994</v>
      </c>
      <c r="W40" s="66">
        <v>108</v>
      </c>
      <c r="X40" s="67">
        <f t="shared" si="3"/>
        <v>9.203703703703704</v>
      </c>
    </row>
    <row r="41" spans="1:24" s="29" customFormat="1" ht="11.25">
      <c r="A41" s="32">
        <v>35</v>
      </c>
      <c r="B41" s="51"/>
      <c r="C41" s="69" t="s">
        <v>59</v>
      </c>
      <c r="D41" s="70" t="s">
        <v>27</v>
      </c>
      <c r="E41" s="71" t="s">
        <v>59</v>
      </c>
      <c r="F41" s="72">
        <v>43014</v>
      </c>
      <c r="G41" s="56" t="s">
        <v>26</v>
      </c>
      <c r="H41" s="73">
        <v>307</v>
      </c>
      <c r="I41" s="73">
        <v>1</v>
      </c>
      <c r="J41" s="85">
        <v>1</v>
      </c>
      <c r="K41" s="58">
        <v>5</v>
      </c>
      <c r="L41" s="59">
        <v>0</v>
      </c>
      <c r="M41" s="60">
        <v>0</v>
      </c>
      <c r="N41" s="59">
        <v>96</v>
      </c>
      <c r="O41" s="60">
        <v>13</v>
      </c>
      <c r="P41" s="59">
        <v>109</v>
      </c>
      <c r="Q41" s="60">
        <v>15</v>
      </c>
      <c r="R41" s="61">
        <f t="shared" si="0"/>
        <v>205</v>
      </c>
      <c r="S41" s="62">
        <f t="shared" si="1"/>
        <v>28</v>
      </c>
      <c r="T41" s="63">
        <f>S41/J41</f>
        <v>28</v>
      </c>
      <c r="U41" s="64">
        <f>R41/S41</f>
        <v>7.321428571428571</v>
      </c>
      <c r="V41" s="74">
        <v>2034429</v>
      </c>
      <c r="W41" s="75">
        <v>170165</v>
      </c>
      <c r="X41" s="67">
        <f t="shared" si="3"/>
        <v>11.955625422384157</v>
      </c>
    </row>
    <row r="42" spans="1:24" s="29" customFormat="1" ht="11.25">
      <c r="A42" s="32">
        <v>36</v>
      </c>
      <c r="B42" s="51"/>
      <c r="C42" s="52" t="s">
        <v>48</v>
      </c>
      <c r="D42" s="53" t="s">
        <v>24</v>
      </c>
      <c r="E42" s="54" t="s">
        <v>48</v>
      </c>
      <c r="F42" s="55">
        <v>42958</v>
      </c>
      <c r="G42" s="56" t="s">
        <v>36</v>
      </c>
      <c r="H42" s="57">
        <v>107</v>
      </c>
      <c r="I42" s="57">
        <v>1</v>
      </c>
      <c r="J42" s="85">
        <v>1</v>
      </c>
      <c r="K42" s="58">
        <v>7</v>
      </c>
      <c r="L42" s="59">
        <v>0</v>
      </c>
      <c r="M42" s="60">
        <v>0</v>
      </c>
      <c r="N42" s="59">
        <v>136</v>
      </c>
      <c r="O42" s="60">
        <v>13</v>
      </c>
      <c r="P42" s="59">
        <v>124</v>
      </c>
      <c r="Q42" s="60">
        <v>12</v>
      </c>
      <c r="R42" s="61">
        <f t="shared" si="0"/>
        <v>260</v>
      </c>
      <c r="S42" s="62">
        <f t="shared" si="1"/>
        <v>25</v>
      </c>
      <c r="T42" s="63">
        <f>S42/J42</f>
        <v>25</v>
      </c>
      <c r="U42" s="64">
        <f>R42/S42</f>
        <v>10.4</v>
      </c>
      <c r="V42" s="65">
        <v>225538.05</v>
      </c>
      <c r="W42" s="66">
        <v>21897</v>
      </c>
      <c r="X42" s="67">
        <f t="shared" si="3"/>
        <v>10.299952048225784</v>
      </c>
    </row>
    <row r="43" spans="1:24" s="29" customFormat="1" ht="11.25">
      <c r="A43" s="32">
        <v>37</v>
      </c>
      <c r="B43" s="51"/>
      <c r="C43" s="52" t="s">
        <v>56</v>
      </c>
      <c r="D43" s="53" t="s">
        <v>27</v>
      </c>
      <c r="E43" s="54" t="s">
        <v>56</v>
      </c>
      <c r="F43" s="55">
        <v>43007</v>
      </c>
      <c r="G43" s="56" t="s">
        <v>47</v>
      </c>
      <c r="H43" s="57">
        <v>388</v>
      </c>
      <c r="I43" s="57">
        <v>2</v>
      </c>
      <c r="J43" s="85">
        <v>2</v>
      </c>
      <c r="K43" s="58">
        <v>6</v>
      </c>
      <c r="L43" s="59">
        <v>84</v>
      </c>
      <c r="M43" s="60">
        <v>6</v>
      </c>
      <c r="N43" s="59">
        <v>0</v>
      </c>
      <c r="O43" s="60">
        <v>0</v>
      </c>
      <c r="P43" s="59">
        <v>50</v>
      </c>
      <c r="Q43" s="60">
        <v>5</v>
      </c>
      <c r="R43" s="61">
        <f t="shared" si="0"/>
        <v>134</v>
      </c>
      <c r="S43" s="62">
        <f t="shared" si="1"/>
        <v>11</v>
      </c>
      <c r="T43" s="63">
        <f>S43/J43</f>
        <v>5.5</v>
      </c>
      <c r="U43" s="64">
        <f>R43/S43</f>
        <v>12.181818181818182</v>
      </c>
      <c r="V43" s="65">
        <v>7355034.37</v>
      </c>
      <c r="W43" s="66">
        <v>632687</v>
      </c>
      <c r="X43" s="67">
        <f t="shared" si="3"/>
        <v>11.625075858995048</v>
      </c>
    </row>
  </sheetData>
  <sheetProtection formatCells="0" formatColumns="0" formatRows="0" insertColumns="0" insertRows="0" insertHyperlinks="0" deleteColumns="0" deleteRows="0" sort="0" autoFilter="0" pivotTables="0"/>
  <mergeCells count="9">
    <mergeCell ref="V4:X4"/>
    <mergeCell ref="B1:C1"/>
    <mergeCell ref="B2:C2"/>
    <mergeCell ref="B3:C3"/>
    <mergeCell ref="L4:M4"/>
    <mergeCell ref="N4:O4"/>
    <mergeCell ref="P4:Q4"/>
    <mergeCell ref="L1:X3"/>
    <mergeCell ref="R4:U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2017-11-07T12:33:06Z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