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<sst xmlns="http://schemas.openxmlformats.org/spreadsheetml/2006/main" count="37" uniqueCount="27">
  <si>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</si>
  <si>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</si>
  <si>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</si>
  <si>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</si>
  <si>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</si>
  <si>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</si>
  <si>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</si>
  <si>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</si>
  <si>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</si>
  <si>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</si>
  <si>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</si>
  <si>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</si>
  <si>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</si>
  <si>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</si>
  <si>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</si>
  <si>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</si>
  <si>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</si>
  <si>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</si>
  <si>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</si>
  <si>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</si>
  <si>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</si>
  <si>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</si>
  <si>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</si>
  <si>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</si>
  <si>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WILD TALES (RELATOS SALVAJES)</t>
  </si>
  <si>
    <t>WEEKEND: 11                   13.03 - 15.03.2015</t>
  </si>
  <si>
    <t>DATE : 16.03.2015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</si>
</sst>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44684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447675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334875" y="0"/>
          <a:ext cx="2133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H14" sqref="H14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30.421875" style="20" bestFit="1" customWidth="1"/>
    <col min="4" max="4" width="9.14062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8515625" style="20" bestFit="1" customWidth="1"/>
    <col min="11" max="11" width="6.00390625" style="20" bestFit="1" customWidth="1"/>
    <col min="12" max="12" width="9.57421875" style="20" bestFit="1" customWidth="1"/>
    <col min="13" max="13" width="6.00390625" style="20" bestFit="1" customWidth="1"/>
    <col min="14" max="14" width="9.57421875" style="20" bestFit="1" customWidth="1"/>
    <col min="15" max="15" width="6.00390625" style="20" bestFit="1" customWidth="1"/>
    <col min="16" max="16" width="9.8515625" style="47" bestFit="1" customWidth="1"/>
    <col min="17" max="17" width="6.00390625" style="30" bestFit="1" customWidth="1"/>
    <col min="18" max="18" width="7.8515625" style="30" bestFit="1" customWidth="1"/>
    <col min="19" max="19" width="6.7109375" style="30" bestFit="1" customWidth="1"/>
    <col min="20" max="20" width="7.00390625" style="66" bestFit="1" customWidth="1"/>
    <col min="21" max="21" width="9.28125" style="30" bestFit="1" customWidth="1"/>
    <col min="22" max="22" width="10.7109375" style="66" bestFit="1" customWidth="1"/>
    <col min="23" max="23" width="7.28125" style="30" bestFit="1" customWidth="1"/>
    <col min="24" max="24" width="6.71093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7" customFormat="1" ht="27.7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Z1" s="108"/>
    </row>
    <row r="2" spans="1:26" s="107" customFormat="1" ht="27.7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Z2" s="108"/>
    </row>
    <row r="3" spans="1:26" s="101" customFormat="1" ht="21">
      <c r="A3" s="95"/>
      <c r="B3" s="95"/>
      <c r="C3" s="96"/>
      <c r="D3" s="95"/>
      <c r="E3" s="95"/>
      <c r="F3" s="95"/>
      <c r="G3" s="97"/>
      <c r="H3" s="97"/>
      <c r="I3" s="97"/>
      <c r="J3" s="97"/>
      <c r="K3" s="95"/>
      <c r="L3" s="95"/>
      <c r="M3" s="95"/>
      <c r="N3" s="95"/>
      <c r="O3" s="98" t="s">
        <v>25</v>
      </c>
      <c r="P3" s="99"/>
      <c r="Q3" s="99"/>
      <c r="R3" s="99"/>
      <c r="S3" s="99"/>
      <c r="T3" s="99"/>
      <c r="U3" s="99"/>
      <c r="V3" s="99"/>
      <c r="W3" s="99"/>
      <c r="X3" s="100"/>
      <c r="Z3" s="102"/>
    </row>
    <row r="4" spans="1:24" s="104" customFormat="1" ht="21">
      <c r="A4" s="96"/>
      <c r="B4" s="96"/>
      <c r="C4" s="103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8" t="s">
        <v>26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104" customFormat="1" ht="21">
      <c r="A5" s="96"/>
      <c r="B5" s="96"/>
      <c r="C5" s="10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42069</v>
      </c>
      <c r="E8" s="78" t="s">
        <v>22</v>
      </c>
      <c r="F8" s="78" t="s">
        <v>23</v>
      </c>
      <c r="G8" s="48">
        <v>31</v>
      </c>
      <c r="H8" s="48">
        <v>4</v>
      </c>
      <c r="I8" s="48">
        <v>2</v>
      </c>
      <c r="J8" s="82">
        <v>784</v>
      </c>
      <c r="K8" s="83">
        <v>70</v>
      </c>
      <c r="L8" s="82">
        <v>1819</v>
      </c>
      <c r="M8" s="83">
        <v>165</v>
      </c>
      <c r="N8" s="82">
        <v>1952</v>
      </c>
      <c r="O8" s="83">
        <v>174</v>
      </c>
      <c r="P8" s="84">
        <f>+J8+L8+N8</f>
        <v>4555</v>
      </c>
      <c r="Q8" s="85">
        <f>+K8+M8+O8</f>
        <v>409</v>
      </c>
      <c r="R8" s="86">
        <f>+Q8/H8</f>
        <v>102.25</v>
      </c>
      <c r="S8" s="87">
        <f>+P8/Q8</f>
        <v>11.136919315403423</v>
      </c>
      <c r="T8" s="84">
        <v>0</v>
      </c>
      <c r="U8" s="88" t="e">
        <f>(+T8-P8)/T8</f>
        <v>#DIV/0!</v>
      </c>
      <c r="V8" s="82">
        <v>53332</v>
      </c>
      <c r="W8" s="83">
        <v>4463</v>
      </c>
      <c r="X8" s="89">
        <f>V8/W8</f>
        <v>11.949809545149003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82"/>
      <c r="K9" s="83"/>
      <c r="L9" s="82"/>
      <c r="M9" s="83"/>
      <c r="N9" s="82"/>
      <c r="O9" s="83"/>
      <c r="P9" s="84"/>
      <c r="Q9" s="85"/>
      <c r="R9" s="86"/>
      <c r="S9" s="87"/>
      <c r="T9" s="84"/>
      <c r="U9" s="88"/>
      <c r="V9" s="82"/>
      <c r="W9" s="83"/>
      <c r="X9" s="89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4</v>
      </c>
      <c r="I19" s="68"/>
      <c r="J19" s="70"/>
      <c r="K19" s="71"/>
      <c r="L19" s="70"/>
      <c r="M19" s="71"/>
      <c r="N19" s="70"/>
      <c r="O19" s="71"/>
      <c r="P19" s="70">
        <f>SUM(P8:P18)</f>
        <v>4555</v>
      </c>
      <c r="Q19" s="71">
        <f>SUM(Q8:Q18)</f>
        <v>409</v>
      </c>
      <c r="R19" s="72">
        <f>P19/H19</f>
        <v>1138.75</v>
      </c>
      <c r="S19" s="73">
        <f>P19/Q19</f>
        <v>11.136919315403423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2015-03-16T14:53:54Z</cp:lastPrinted>
  <dcterms:created xsi:type="dcterms:W3CDTF">2006-03-15T09:07:04Z</dcterms:created>
  <dcterms:modified xsi:type="dcterms:W3CDTF">2015-03-17T20:02:42Z</dcterms:modified>
  <cp:category/>
  <cp:version/>
  <cp:contentType/>
  <cp:contentStatus/>
</cp:coreProperties>
</file>