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5320" tabRatio="914" firstSheet="8" activeTab="13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  <sheet name="İFP 13-15 ARALIK 2013" sheetId="14" r:id="rId14"/>
  </sheets>
  <definedNames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1">'İFP 06-08 ARALIK 2013  RAPOR'!$A$1:$X$15</definedName>
    <definedName name="_xlnm.Print_Area" localSheetId="12">'İFP 06-12 ARALIK 2013'!$A$3:$N$11</definedName>
  </definedNames>
  <calcPr fullCalcOnLoad="1"/>
</workbook>
</file>

<file path=xl/sharedStrings.xml><?xml version="1.0" encoding="utf-8"?>
<sst xmlns="http://schemas.openxmlformats.org/spreadsheetml/2006/main" count="707" uniqueCount="52">
  <si>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</si>
  <si>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</si>
  <si>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</si>
  <si>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</si>
  <si>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</si>
  <si>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</si>
  <si>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</si>
  <si>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</si>
  <si>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</si>
  <si>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</si>
  <si>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</si>
  <si>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</si>
  <si>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</si>
  <si>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</si>
  <si>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</si>
  <si>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</si>
  <si>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</si>
  <si>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</si>
  <si>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</si>
  <si>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</si>
  <si>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</si>
  <si>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</si>
  <si>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</si>
  <si>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</si>
  <si>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</si>
  <si>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</si>
  <si>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</si>
  <si>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</si>
  <si>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</si>
  <si>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</si>
  <si>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</si>
  <si>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</si>
  <si>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</si>
  <si>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</si>
  <si>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</si>
  <si>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</si>
  <si>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</si>
  <si>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</si>
  <si>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</si>
  <si>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</si>
  <si>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</si>
  <si>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</si>
  <si>
    <t xml:space="preserve">AŞK AĞLATIR    15-21 KASIM  2013, HAFTALIK RAPOR </t>
  </si>
  <si>
    <t xml:space="preserve">AŞK AĞLATIR   22-24  KASIM  2013, HAFTA SONU RAPORU </t>
  </si>
  <si>
    <t>ÜÇ YOL</t>
  </si>
  <si>
    <t>BALKON FİLM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</si>
  <si>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</si>
  <si>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</si>
  <si>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</si>
  <si>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</si>
  <si>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06-12 ARALIK   2013, HAFTALIK RAPOR </t>
  </si>
  <si>
    <t xml:space="preserve">İFP   13-15 ARALIK  2013, HAFTASONU RAPORU </t>
  </si>
</sst>
</file>

<file path=xl/styles.xml><?xml version="1.0" encoding="utf-8"?>
<styleSheet xmlns="http://schemas.openxmlformats.org/spreadsheetml/2006/main">
  <numFmts count="72">
    <numFmt numFmtId="5" formatCode="&quot;TL&quot;#,##0_);\(&quot;TL&quot;#,##0\)"/>
    <numFmt numFmtId="6" formatCode="&quot;TL&quot;#,##0_);[Red]\(&quot;TL&quot;#,##0\)"/>
    <numFmt numFmtId="7" formatCode="&quot;TL&quot;#,##0.00_);\(&quot;TL&quot;#,##0.00\)"/>
    <numFmt numFmtId="8" formatCode="&quot;TL&quot;#,##0.00_);[Red]\(&quot;TL&quot;#,##0.00\)"/>
    <numFmt numFmtId="42" formatCode="_(&quot;TL&quot;* #,##0_);_(&quot;TL&quot;* \(#,##0\);_(&quot;TL&quot;* &quot;-&quot;_);_(@_)"/>
    <numFmt numFmtId="41" formatCode="_(* #,##0_);_(* \(#,##0\);_(* &quot;-&quot;_);_(@_)"/>
    <numFmt numFmtId="44" formatCode="_(&quot;TL&quot;* #,##0.00_);_(&quot;TL&quot;* \(#,##0.00\);_(&quot;TL&quot;* &quot;-&quot;??_);_(@_)"/>
    <numFmt numFmtId="43" formatCode="_(* #,##0.00_);_(* \(#,##0.00\);_(* &quot;-&quot;??_);_(@_)"/>
    <numFmt numFmtId="164" formatCode="_(&quot;TL&quot;* #,##0_);_(&quot;TL&quot;* \(#,##0\);_(&quot;TL&quot;* &quot;-&quot;_);_(@_)"/>
    <numFmt numFmtId="165" formatCode="_(* #,##0_);_(* \(#,##0\);_(* &quot;-&quot;_);_(@_)"/>
    <numFmt numFmtId="166" formatCode="_(&quot;TL&quot;* #,##0.00_);_(&quot;TL&quot;* \(#,##0.00\);_(&quot;TL&quot;* &quot;-&quot;??_);_(@_)"/>
    <numFmt numFmtId="167" formatCode="_(* #,##0.00_);_(* \(#,##0.00\);_(* &quot;-&quot;??_);_(@_)"/>
    <numFmt numFmtId="168" formatCode="#,##0\ &quot;TL&quot;;\-#,##0\ &quot;TL&quot;"/>
    <numFmt numFmtId="169" formatCode="#,##0\ &quot;TL&quot;;[Red]\-#,##0\ &quot;TL&quot;"/>
    <numFmt numFmtId="170" formatCode="#,##0.00\ &quot;TL&quot;;\-#,##0.00\ &quot;TL&quot;"/>
    <numFmt numFmtId="171" formatCode="#,##0.00\ &quot;TL&quot;;[Red]\-#,##0.00\ &quot;TL&quot;"/>
    <numFmt numFmtId="172" formatCode="_-* #,##0\ &quot;TL&quot;_-;\-* #,##0\ &quot;TL&quot;_-;_-* &quot;-&quot;\ &quot;TL&quot;_-;_-@_-"/>
    <numFmt numFmtId="173" formatCode="_-* #,##0\ _T_L_-;\-* #,##0\ _T_L_-;_-* &quot;-&quot;\ _T_L_-;_-@_-"/>
    <numFmt numFmtId="174" formatCode="_-* #,##0.00\ &quot;TL&quot;_-;\-* #,##0.00\ &quot;TL&quot;_-;_-* &quot;-&quot;??\ &quot;TL&quot;_-;_-@_-"/>
    <numFmt numFmtId="175" formatCode="_-* #,##0.00\ _T_L_-;\-* #,##0.00\ _T_L_-;_-* &quot;-&quot;??\ _T_L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_-* #,##0.0\ _T_L_-;\-* #,##0.0\ _T_L_-;_-* &quot;-&quot;??\ _T_L_-;_-@_-"/>
    <numFmt numFmtId="191" formatCode="_-* #,##0\ _T_L_-;\-* #,##0\ _T_L_-;_-* &quot;-&quot;??\ _T_L_-;_-@_-"/>
    <numFmt numFmtId="192" formatCode="[$-41F]dd\ mmmm\ yyyy\ dddd"/>
    <numFmt numFmtId="193" formatCode="[$-41F]d\ mmmm\ yy;@"/>
    <numFmt numFmtId="194" formatCode="mm/dd/yy"/>
    <numFmt numFmtId="195" formatCode="#,##0.00\ "/>
    <numFmt numFmtId="196" formatCode="_(* #,##0_);_(* \(#,##0\);_(* &quot;-&quot;??_);_(@_)"/>
    <numFmt numFmtId="197" formatCode="\%\ 0\ "/>
    <numFmt numFmtId="198" formatCode="#,##0\ "/>
    <numFmt numFmtId="199" formatCode="\%\ 0"/>
    <numFmt numFmtId="200" formatCode="dd/mm/yy"/>
    <numFmt numFmtId="201" formatCode="#,##0.00\ \ "/>
    <numFmt numFmtId="202" formatCode="0\ %\ "/>
    <numFmt numFmtId="203" formatCode="0.00\ "/>
    <numFmt numFmtId="204" formatCode="dd/mm/yy;@"/>
    <numFmt numFmtId="205" formatCode="#,##0_-"/>
    <numFmt numFmtId="206" formatCode="#,##0\ \ "/>
    <numFmt numFmtId="207" formatCode="0.0"/>
    <numFmt numFmtId="208" formatCode="#,##0.00\ \ \ "/>
    <numFmt numFmtId="209" formatCode="\%0.00"/>
    <numFmt numFmtId="210" formatCode="#,##0.00\ _T_L"/>
    <numFmt numFmtId="211" formatCode="mmm/yyyy"/>
    <numFmt numFmtId="212" formatCode="#,##0.00_ ;\-#,##0.00\ "/>
    <numFmt numFmtId="213" formatCode="dd/mm/yyyy;@"/>
    <numFmt numFmtId="214" formatCode="[$-F400]h:mm:ss\ AM/PM"/>
    <numFmt numFmtId="215" formatCode="#,##0.00\ &quot;TL&quot;"/>
    <numFmt numFmtId="216" formatCode="#,##0.00\ _Y_T_L"/>
    <numFmt numFmtId="217" formatCode="#,##0\ &quot;TL&quot;"/>
    <numFmt numFmtId="218" formatCode="&quot;Evet&quot;;&quot;Evet&quot;;&quot;Hayır&quot;"/>
    <numFmt numFmtId="219" formatCode="&quot;Doğru&quot;;&quot;Doğru&quot;;&quot;Yanlış&quot;"/>
    <numFmt numFmtId="220" formatCode="&quot;Açık&quot;;&quot;Açık&quot;;&quot;Kapalı&quot;"/>
    <numFmt numFmtId="221" formatCode="[$€-2]\ #,##0.00_);[Red]\([$€-2]\ #,##0.00\)"/>
    <numFmt numFmtId="222" formatCode="#,##0;[Red]#,##0"/>
    <numFmt numFmtId="223" formatCode="00000"/>
    <numFmt numFmtId="224" formatCode="#,##0.000"/>
    <numFmt numFmtId="225" formatCode="#,##0.00"/>
    <numFmt numFmtId="226" formatCode="General"/>
    <numFmt numFmtId="227" formatCode="#,##0"/>
  </numFmts>
  <fonts count="3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2" fillId="2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6" applyNumberFormat="0" applyAlignment="0" applyProtection="0"/>
    <xf numFmtId="0" fontId="14" fillId="2" borderId="6" applyNumberFormat="0" applyAlignment="0" applyProtection="0"/>
    <xf numFmtId="0" fontId="2" fillId="0" borderId="0" applyNumberFormat="0" applyFill="0" applyBorder="0" applyAlignment="0" applyProtection="0"/>
    <xf numFmtId="0" fontId="15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3" fillId="2" borderId="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/>
      <protection/>
    </xf>
    <xf numFmtId="200" fontId="21" fillId="8" borderId="10" xfId="0" applyNumberFormat="1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 vertical="center" wrapText="1"/>
      <protection/>
    </xf>
    <xf numFmtId="0" fontId="23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8" borderId="10" xfId="0" applyNumberFormat="1" applyFont="1" applyFill="1" applyBorder="1" applyAlignment="1" applyProtection="1">
      <alignment horizontal="center" vertical="center" wrapText="1"/>
      <protection/>
    </xf>
    <xf numFmtId="3" fontId="21" fillId="8" borderId="10" xfId="0" applyNumberFormat="1" applyFont="1" applyFill="1" applyBorder="1" applyAlignment="1" applyProtection="1">
      <alignment horizontal="center" vertical="center" wrapText="1"/>
      <protection/>
    </xf>
    <xf numFmtId="214" fontId="21" fillId="8" borderId="10" xfId="45" applyNumberFormat="1" applyFont="1" applyFill="1" applyBorder="1" applyAlignment="1" applyProtection="1">
      <alignment horizontal="center"/>
      <protection/>
    </xf>
    <xf numFmtId="175" fontId="21" fillId="8" borderId="10" xfId="45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" fontId="21" fillId="17" borderId="10" xfId="0" applyNumberFormat="1" applyFont="1" applyFill="1" applyBorder="1" applyAlignment="1" applyProtection="1">
      <alignment horizontal="center" vertical="center" wrapText="1"/>
      <protection/>
    </xf>
    <xf numFmtId="3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214" fontId="22" fillId="2" borderId="10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214" fontId="25" fillId="2" borderId="10" xfId="0" applyNumberFormat="1" applyFont="1" applyFill="1" applyBorder="1" applyAlignment="1">
      <alignment vertical="center"/>
    </xf>
    <xf numFmtId="200" fontId="25" fillId="2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" fontId="25" fillId="0" borderId="10" xfId="40" applyNumberFormat="1" applyFont="1" applyFill="1" applyBorder="1" applyAlignment="1" applyProtection="1">
      <alignment vertical="center"/>
      <protection locked="0"/>
    </xf>
    <xf numFmtId="3" fontId="25" fillId="0" borderId="10" xfId="40" applyNumberFormat="1" applyFont="1" applyFill="1" applyBorder="1" applyAlignment="1" applyProtection="1">
      <alignment vertical="center"/>
      <protection locked="0"/>
    </xf>
    <xf numFmtId="4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5" fillId="0" borderId="10" xfId="72" applyNumberFormat="1" applyFont="1" applyFill="1" applyBorder="1" applyAlignment="1" applyProtection="1">
      <alignment vertical="center"/>
      <protection/>
    </xf>
    <xf numFmtId="2" fontId="25" fillId="0" borderId="10" xfId="72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4" fontId="22" fillId="17" borderId="10" xfId="0" applyNumberFormat="1" applyFont="1" applyFill="1" applyBorder="1" applyAlignment="1">
      <alignment vertical="center"/>
    </xf>
    <xf numFmtId="3" fontId="22" fillId="17" borderId="10" xfId="0" applyNumberFormat="1" applyFont="1" applyFill="1" applyBorder="1" applyAlignment="1">
      <alignment vertical="center"/>
    </xf>
    <xf numFmtId="2" fontId="25" fillId="17" borderId="10" xfId="72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3" borderId="10" xfId="0" applyNumberFormat="1" applyFont="1" applyFill="1" applyBorder="1" applyAlignment="1" applyProtection="1">
      <alignment horizontal="center" vertical="center" wrapText="1"/>
      <protection/>
    </xf>
    <xf numFmtId="3" fontId="21" fillId="3" borderId="10" xfId="0" applyNumberFormat="1" applyFont="1" applyFill="1" applyBorder="1" applyAlignment="1" applyProtection="1">
      <alignment horizontal="center" vertical="center" wrapText="1"/>
      <protection/>
    </xf>
    <xf numFmtId="4" fontId="22" fillId="3" borderId="10" xfId="0" applyNumberFormat="1" applyFont="1" applyFill="1" applyBorder="1" applyAlignment="1">
      <alignment vertical="center"/>
    </xf>
    <xf numFmtId="3" fontId="22" fillId="3" borderId="10" xfId="0" applyNumberFormat="1" applyFont="1" applyFill="1" applyBorder="1" applyAlignment="1">
      <alignment vertical="center"/>
    </xf>
    <xf numFmtId="2" fontId="25" fillId="3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225" fontId="22" fillId="0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17" borderId="11" xfId="0" applyFont="1" applyFill="1" applyBorder="1" applyAlignment="1" applyProtection="1">
      <alignment horizontal="center" vertical="center"/>
      <protection/>
    </xf>
    <xf numFmtId="0" fontId="21" fillId="17" borderId="12" xfId="0" applyFont="1" applyFill="1" applyBorder="1" applyAlignment="1" applyProtection="1">
      <alignment horizontal="center" vertical="center"/>
      <protection/>
    </xf>
    <xf numFmtId="0" fontId="21" fillId="17" borderId="13" xfId="0" applyFont="1" applyFill="1" applyBorder="1" applyAlignment="1" applyProtection="1">
      <alignment horizontal="center"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1" fillId="3" borderId="11" xfId="0" applyFont="1" applyFill="1" applyBorder="1" applyAlignment="1" applyProtection="1">
      <alignment horizontal="center" vertical="center"/>
      <protection/>
    </xf>
    <xf numFmtId="0" fontId="21" fillId="3" borderId="12" xfId="0" applyFont="1" applyFill="1" applyBorder="1" applyAlignment="1" applyProtection="1">
      <alignment horizontal="center" vertical="center"/>
      <protection/>
    </xf>
    <xf numFmtId="0" fontId="21" fillId="3" borderId="13" xfId="0" applyFont="1" applyFill="1" applyBorder="1" applyAlignment="1" applyProtection="1">
      <alignment horizontal="center" vertical="center"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Binlik Ayracı 2" xfId="40"/>
    <cellStyle name="Binlik Ayracı 2 2" xfId="41"/>
    <cellStyle name="Binlik Ayracı 2 2 2" xfId="42"/>
    <cellStyle name="Binlik Ayracı 3" xfId="43"/>
    <cellStyle name="Çıkış" xfId="44"/>
    <cellStyle name="Comma" xfId="45"/>
    <cellStyle name="Comma [0]" xfId="46"/>
    <cellStyle name="Comma 2" xfId="47"/>
    <cellStyle name="Comma 2 2" xfId="48"/>
    <cellStyle name="Currency" xfId="49"/>
    <cellStyle name="Currency [0]" xfId="50"/>
    <cellStyle name="Followed Hyperlink" xfId="51"/>
    <cellStyle name="Giriş" xfId="52"/>
    <cellStyle name="Hesaplama" xfId="53"/>
    <cellStyle name="Hyperlink" xfId="54"/>
    <cellStyle name="İşaretli Hücre" xfId="55"/>
    <cellStyle name="İyi" xfId="56"/>
    <cellStyle name="Kötü" xfId="57"/>
    <cellStyle name="Normal 2" xfId="58"/>
    <cellStyle name="Normal 2 10 10" xfId="59"/>
    <cellStyle name="Normal 2 10 10 2" xfId="60"/>
    <cellStyle name="Normal 2 2" xfId="61"/>
    <cellStyle name="Normal 2 2 2" xfId="62"/>
    <cellStyle name="Normal 2 2 2 2" xfId="63"/>
    <cellStyle name="Normal 2 2 3" xfId="64"/>
    <cellStyle name="Normal 2 3" xfId="65"/>
    <cellStyle name="Normal 3" xfId="66"/>
    <cellStyle name="Normal 4" xfId="67"/>
    <cellStyle name="Normal 5" xfId="68"/>
    <cellStyle name="Normal_1-7Şubat,2008" xfId="69"/>
    <cellStyle name="Not" xfId="70"/>
    <cellStyle name="Nötr" xfId="71"/>
    <cellStyle name="Percent" xfId="72"/>
    <cellStyle name="Toplam" xfId="73"/>
    <cellStyle name="Uyarı Metni" xfId="74"/>
    <cellStyle name="Virgül 10" xfId="75"/>
    <cellStyle name="Virgül 2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üzde 2" xfId="83"/>
    <cellStyle name="Yüzde 2 2" xfId="84"/>
    <cellStyle name="Yüzde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685800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31</v>
      </c>
    </row>
    <row r="3" spans="1:18" s="5" customFormat="1" ht="30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</row>
    <row r="4" spans="1:18" s="5" customFormat="1" ht="27.7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</row>
    <row r="5" spans="1:18" s="12" customFormat="1" ht="36.75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</row>
    <row r="6" spans="1:74" s="33" customFormat="1" ht="30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46</v>
      </c>
    </row>
    <row r="3" spans="1:14" s="5" customFormat="1" ht="27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9" t="s">
        <v>30</v>
      </c>
      <c r="J3" s="60"/>
      <c r="K3" s="61"/>
      <c r="L3" s="64" t="s">
        <v>37</v>
      </c>
      <c r="M3" s="65"/>
      <c r="N3" s="66"/>
    </row>
    <row r="4" spans="1:14" s="5" customFormat="1" ht="27.75" customHeight="1">
      <c r="A4" s="6"/>
      <c r="B4" s="6"/>
      <c r="C4" s="6"/>
      <c r="D4" s="4" t="s">
        <v>7</v>
      </c>
      <c r="E4" s="52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41" t="s">
        <v>4</v>
      </c>
      <c r="M4" s="42" t="s">
        <v>3</v>
      </c>
      <c r="N4" s="42" t="s">
        <v>3</v>
      </c>
    </row>
    <row r="5" spans="1:14" s="12" customFormat="1" ht="27.75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41" t="s">
        <v>28</v>
      </c>
      <c r="M5" s="42" t="s">
        <v>24</v>
      </c>
      <c r="N5" s="42" t="s">
        <v>24</v>
      </c>
    </row>
    <row r="6" spans="1:64" s="33" customFormat="1" ht="27.75" customHeight="1">
      <c r="A6" s="20" t="s">
        <v>22</v>
      </c>
      <c r="B6" s="53" t="s">
        <v>23</v>
      </c>
      <c r="C6" s="22"/>
      <c r="D6" s="23" t="s">
        <v>27</v>
      </c>
      <c r="E6" s="24" t="s">
        <v>33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3">
        <v>337044.11</v>
      </c>
      <c r="M6" s="44">
        <v>40085</v>
      </c>
      <c r="N6" s="45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44</v>
      </c>
      <c r="B7" s="53" t="s">
        <v>45</v>
      </c>
      <c r="C7" s="22"/>
      <c r="D7" s="23" t="s">
        <v>27</v>
      </c>
      <c r="E7" s="24" t="s">
        <v>33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3"/>
      <c r="M7" s="44"/>
      <c r="N7" s="45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47</v>
      </c>
    </row>
    <row r="9" ht="163.5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48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9" t="s">
        <v>30</v>
      </c>
      <c r="J3" s="60"/>
      <c r="K3" s="61"/>
      <c r="L3" s="64" t="s">
        <v>37</v>
      </c>
      <c r="M3" s="65"/>
      <c r="N3" s="66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7</v>
      </c>
      <c r="E4" s="54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41" t="s">
        <v>4</v>
      </c>
      <c r="M4" s="42" t="s">
        <v>3</v>
      </c>
      <c r="N4" s="42" t="s">
        <v>3</v>
      </c>
      <c r="O4" s="18"/>
      <c r="P4" s="18"/>
      <c r="Q4" s="18"/>
      <c r="R4" s="18"/>
    </row>
    <row r="5" spans="1:18" s="12" customFormat="1" ht="30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41" t="s">
        <v>28</v>
      </c>
      <c r="M5" s="42" t="s">
        <v>24</v>
      </c>
      <c r="N5" s="42" t="s">
        <v>24</v>
      </c>
      <c r="O5" s="19"/>
      <c r="P5" s="19"/>
      <c r="Q5" s="19"/>
      <c r="R5" s="19"/>
    </row>
    <row r="6" spans="1:60" s="33" customFormat="1" ht="30" customHeight="1">
      <c r="A6" s="20" t="s">
        <v>22</v>
      </c>
      <c r="B6" s="53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3">
        <f>337044.11+I6</f>
        <v>337958.11</v>
      </c>
      <c r="M6" s="44">
        <f>40085+J6</f>
        <v>40229</v>
      </c>
      <c r="N6" s="45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44</v>
      </c>
      <c r="B7" s="53" t="s">
        <v>45</v>
      </c>
      <c r="C7" s="22"/>
      <c r="D7" s="23" t="s">
        <v>27</v>
      </c>
      <c r="E7" s="24" t="s">
        <v>33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47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K1">
      <selection activeCell="K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49</v>
      </c>
    </row>
    <row r="3" spans="1:24" s="5" customFormat="1" ht="13.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  <c r="S3" s="59" t="s">
        <v>38</v>
      </c>
      <c r="T3" s="60"/>
      <c r="U3" s="61"/>
      <c r="V3" s="64" t="s">
        <v>37</v>
      </c>
      <c r="W3" s="65"/>
      <c r="X3" s="66"/>
    </row>
    <row r="4" spans="1:24" s="5" customFormat="1" ht="27.75">
      <c r="A4" s="6"/>
      <c r="B4" s="6"/>
      <c r="C4" s="6"/>
      <c r="D4" s="4" t="s">
        <v>7</v>
      </c>
      <c r="E4" s="55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41" t="s">
        <v>4</v>
      </c>
      <c r="W4" s="42" t="s">
        <v>3</v>
      </c>
      <c r="X4" s="42" t="s">
        <v>3</v>
      </c>
    </row>
    <row r="5" spans="1:24" s="12" customFormat="1" ht="27.7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41" t="s">
        <v>28</v>
      </c>
      <c r="W5" s="42" t="s">
        <v>24</v>
      </c>
      <c r="X5" s="42" t="s">
        <v>24</v>
      </c>
    </row>
    <row r="6" spans="1:74" s="33" customFormat="1" ht="33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50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3">
        <v>338369.11</v>
      </c>
      <c r="W6" s="44">
        <v>40294</v>
      </c>
      <c r="X6" s="45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29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K7" sqref="K7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50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9" t="s">
        <v>30</v>
      </c>
      <c r="J3" s="60"/>
      <c r="K3" s="61"/>
      <c r="L3" s="64" t="s">
        <v>37</v>
      </c>
      <c r="M3" s="65"/>
      <c r="N3" s="66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7</v>
      </c>
      <c r="E4" s="56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41" t="s">
        <v>4</v>
      </c>
      <c r="M4" s="42" t="s">
        <v>3</v>
      </c>
      <c r="N4" s="42" t="s">
        <v>3</v>
      </c>
      <c r="O4" s="18"/>
      <c r="P4" s="18"/>
      <c r="Q4" s="18"/>
      <c r="R4" s="18"/>
    </row>
    <row r="5" spans="1:18" s="12" customFormat="1" ht="33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41" t="s">
        <v>28</v>
      </c>
      <c r="M5" s="42" t="s">
        <v>24</v>
      </c>
      <c r="N5" s="42" t="s">
        <v>24</v>
      </c>
      <c r="O5" s="19"/>
      <c r="P5" s="19"/>
      <c r="Q5" s="19"/>
      <c r="R5" s="19"/>
    </row>
    <row r="6" spans="1:60" s="33" customFormat="1" ht="33" customHeight="1">
      <c r="A6" s="20" t="s">
        <v>22</v>
      </c>
      <c r="B6" s="53" t="s">
        <v>23</v>
      </c>
      <c r="C6" s="22"/>
      <c r="D6" s="23" t="s">
        <v>27</v>
      </c>
      <c r="E6" s="24" t="s">
        <v>33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3">
        <v>338731.11</v>
      </c>
      <c r="M6" s="44">
        <v>40335</v>
      </c>
      <c r="N6" s="45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44</v>
      </c>
      <c r="B7" s="53" t="s">
        <v>45</v>
      </c>
      <c r="C7" s="22"/>
      <c r="D7" s="23" t="s">
        <v>27</v>
      </c>
      <c r="E7" s="24" t="s">
        <v>33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47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V8"/>
  <sheetViews>
    <sheetView tabSelected="1" workbookViewId="0" topLeftCell="H1">
      <selection activeCell="B7" sqref="B7"/>
    </sheetView>
  </sheetViews>
  <sheetFormatPr defaultColWidth="4.140625" defaultRowHeight="39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39" customHeight="1">
      <c r="A2" s="16" t="s">
        <v>51</v>
      </c>
    </row>
    <row r="3" spans="1:24" s="5" customFormat="1" ht="39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  <c r="S3" s="59" t="s">
        <v>38</v>
      </c>
      <c r="T3" s="60"/>
      <c r="U3" s="61"/>
      <c r="V3" s="64" t="s">
        <v>37</v>
      </c>
      <c r="W3" s="65"/>
      <c r="X3" s="66"/>
    </row>
    <row r="4" spans="1:24" s="5" customFormat="1" ht="39" customHeight="1">
      <c r="A4" s="6"/>
      <c r="B4" s="6"/>
      <c r="C4" s="6"/>
      <c r="D4" s="4" t="s">
        <v>7</v>
      </c>
      <c r="E4" s="5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41" t="s">
        <v>4</v>
      </c>
      <c r="W4" s="42" t="s">
        <v>3</v>
      </c>
      <c r="X4" s="42" t="s">
        <v>3</v>
      </c>
    </row>
    <row r="5" spans="1:24" s="12" customFormat="1" ht="39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41" t="s">
        <v>28</v>
      </c>
      <c r="W5" s="42" t="s">
        <v>24</v>
      </c>
      <c r="X5" s="42" t="s">
        <v>24</v>
      </c>
    </row>
    <row r="6" spans="1:74" s="33" customFormat="1" ht="39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2</v>
      </c>
      <c r="H6" s="26">
        <v>8</v>
      </c>
      <c r="I6" s="27">
        <v>24</v>
      </c>
      <c r="J6" s="28">
        <v>4</v>
      </c>
      <c r="K6" s="27">
        <v>130</v>
      </c>
      <c r="L6" s="28">
        <v>20</v>
      </c>
      <c r="M6" s="27">
        <v>153</v>
      </c>
      <c r="N6" s="28">
        <v>23</v>
      </c>
      <c r="O6" s="50">
        <f>I6+K6+M6</f>
        <v>307</v>
      </c>
      <c r="P6" s="30">
        <f>J6+L6+N6</f>
        <v>47</v>
      </c>
      <c r="Q6" s="31">
        <f>IF(O6&lt;&gt;0,P6/G6,"")</f>
        <v>23.5</v>
      </c>
      <c r="R6" s="32">
        <f>IF(O6&lt;&gt;0,O6/P6,"")</f>
        <v>6.531914893617022</v>
      </c>
      <c r="S6" s="34">
        <f>I6+K6+M6</f>
        <v>307</v>
      </c>
      <c r="T6" s="35">
        <f>J6+L6+N6</f>
        <v>47</v>
      </c>
      <c r="U6" s="36">
        <f>IF(S6&lt;&gt;0,S6/T6,"")</f>
        <v>6.531914893617022</v>
      </c>
      <c r="V6" s="43">
        <v>339038.11</v>
      </c>
      <c r="W6" s="44">
        <v>40402</v>
      </c>
      <c r="X6" s="45">
        <f>IF(V6&lt;&gt;0,V6/W6,"")</f>
        <v>8.391616999158456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39" customHeight="1">
      <c r="A8" s="13" t="s">
        <v>29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workbookViewId="0" topLeftCell="I1">
      <selection activeCell="S1" sqref="S1:U65536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32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  <c r="S3" s="59" t="s">
        <v>30</v>
      </c>
      <c r="T3" s="60"/>
      <c r="U3" s="61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29</v>
      </c>
    </row>
  </sheetData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19.5">
      <c r="A2" s="16" t="s">
        <v>34</v>
      </c>
    </row>
    <row r="3" spans="1:18" s="5" customFormat="1" ht="13.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</row>
    <row r="4" spans="1:18" s="5" customFormat="1" ht="27.75">
      <c r="A4" s="6"/>
      <c r="B4" s="6"/>
      <c r="C4" s="6"/>
      <c r="D4" s="4" t="s">
        <v>7</v>
      </c>
      <c r="E4" s="38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</row>
    <row r="5" spans="1:18" s="12" customFormat="1" ht="27.7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</row>
    <row r="6" spans="1:74" s="33" customFormat="1" ht="1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9" customFormat="1" ht="88.5" customHeight="1">
      <c r="A10" s="62" t="s">
        <v>35</v>
      </c>
      <c r="B10" s="63"/>
    </row>
    <row r="11" ht="15">
      <c r="A11" s="13" t="s">
        <v>29</v>
      </c>
    </row>
  </sheetData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J1">
      <selection activeCell="J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36</v>
      </c>
    </row>
    <row r="3" spans="1:24" s="5" customFormat="1" ht="21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  <c r="S3" s="59" t="s">
        <v>30</v>
      </c>
      <c r="T3" s="60"/>
      <c r="U3" s="61"/>
      <c r="V3" s="64" t="s">
        <v>37</v>
      </c>
      <c r="W3" s="65"/>
      <c r="X3" s="66"/>
    </row>
    <row r="4" spans="1:24" s="5" customFormat="1" ht="27.75">
      <c r="A4" s="6"/>
      <c r="B4" s="6"/>
      <c r="C4" s="6"/>
      <c r="D4" s="4" t="s">
        <v>7</v>
      </c>
      <c r="E4" s="40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41" t="s">
        <v>4</v>
      </c>
      <c r="W4" s="42" t="s">
        <v>3</v>
      </c>
      <c r="X4" s="42" t="s">
        <v>3</v>
      </c>
    </row>
    <row r="5" spans="1:24" s="12" customFormat="1" ht="27.7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41" t="s">
        <v>28</v>
      </c>
      <c r="W5" s="42" t="s">
        <v>24</v>
      </c>
      <c r="X5" s="42" t="s">
        <v>24</v>
      </c>
    </row>
    <row r="6" spans="1:74" s="33" customFormat="1" ht="40.5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3">
        <v>305821.62</v>
      </c>
      <c r="W6" s="44">
        <v>35864</v>
      </c>
      <c r="X6" s="45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29</v>
      </c>
    </row>
  </sheetData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I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39</v>
      </c>
    </row>
    <row r="3" spans="1:24" s="5" customFormat="1" ht="13.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  <c r="S3" s="59" t="s">
        <v>38</v>
      </c>
      <c r="T3" s="60"/>
      <c r="U3" s="61"/>
      <c r="V3" s="64" t="s">
        <v>37</v>
      </c>
      <c r="W3" s="65"/>
      <c r="X3" s="66"/>
    </row>
    <row r="4" spans="1:24" s="5" customFormat="1" ht="27.75">
      <c r="A4" s="6"/>
      <c r="B4" s="6"/>
      <c r="C4" s="6"/>
      <c r="D4" s="4" t="s">
        <v>7</v>
      </c>
      <c r="E4" s="46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41" t="s">
        <v>4</v>
      </c>
      <c r="W4" s="42" t="s">
        <v>3</v>
      </c>
      <c r="X4" s="42" t="s">
        <v>3</v>
      </c>
    </row>
    <row r="5" spans="1:24" s="12" customFormat="1" ht="27.7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41" t="s">
        <v>28</v>
      </c>
      <c r="W5" s="42" t="s">
        <v>24</v>
      </c>
      <c r="X5" s="42" t="s">
        <v>24</v>
      </c>
    </row>
    <row r="6" spans="1:74" s="33" customFormat="1" ht="31.5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3">
        <v>319531.62</v>
      </c>
      <c r="W6" s="44">
        <v>37510</v>
      </c>
      <c r="X6" s="45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29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19.5">
      <c r="A2" s="16" t="s">
        <v>40</v>
      </c>
    </row>
    <row r="3" spans="1:14" s="5" customFormat="1" ht="13.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9" t="s">
        <v>30</v>
      </c>
      <c r="J3" s="60"/>
      <c r="K3" s="61"/>
      <c r="L3" s="64" t="s">
        <v>37</v>
      </c>
      <c r="M3" s="65"/>
      <c r="N3" s="66"/>
    </row>
    <row r="4" spans="1:14" s="5" customFormat="1" ht="13.5">
      <c r="A4" s="6"/>
      <c r="B4" s="6"/>
      <c r="C4" s="6"/>
      <c r="D4" s="4" t="s">
        <v>7</v>
      </c>
      <c r="E4" s="47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41" t="s">
        <v>4</v>
      </c>
      <c r="M4" s="42" t="s">
        <v>3</v>
      </c>
      <c r="N4" s="42" t="s">
        <v>3</v>
      </c>
    </row>
    <row r="5" spans="1:14" s="12" customFormat="1" ht="27.7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41" t="s">
        <v>28</v>
      </c>
      <c r="M5" s="42" t="s">
        <v>24</v>
      </c>
      <c r="N5" s="42" t="s">
        <v>24</v>
      </c>
    </row>
    <row r="6" spans="1:64" s="33" customFormat="1" ht="1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3">
        <v>329581.61</v>
      </c>
      <c r="M6" s="44">
        <v>38859</v>
      </c>
      <c r="N6" s="45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">
      <c r="A8" s="13" t="s">
        <v>29</v>
      </c>
    </row>
  </sheetData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41</v>
      </c>
    </row>
    <row r="3" spans="1:24" s="5" customFormat="1" ht="13.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  <c r="S3" s="59" t="s">
        <v>38</v>
      </c>
      <c r="T3" s="60"/>
      <c r="U3" s="61"/>
      <c r="V3" s="64" t="s">
        <v>37</v>
      </c>
      <c r="W3" s="65"/>
      <c r="X3" s="66"/>
    </row>
    <row r="4" spans="1:24" s="5" customFormat="1" ht="27.75">
      <c r="A4" s="6"/>
      <c r="B4" s="6"/>
      <c r="C4" s="6"/>
      <c r="D4" s="4" t="s">
        <v>7</v>
      </c>
      <c r="E4" s="48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41" t="s">
        <v>4</v>
      </c>
      <c r="W4" s="42" t="s">
        <v>3</v>
      </c>
      <c r="X4" s="42" t="s">
        <v>3</v>
      </c>
    </row>
    <row r="5" spans="1:24" s="12" customFormat="1" ht="27.7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41" t="s">
        <v>28</v>
      </c>
      <c r="W5" s="42" t="s">
        <v>24</v>
      </c>
      <c r="X5" s="42" t="s">
        <v>24</v>
      </c>
    </row>
    <row r="6" spans="1:74" s="33" customFormat="1" ht="1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50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3">
        <v>332743.11</v>
      </c>
      <c r="W6" s="44">
        <v>39280</v>
      </c>
      <c r="X6" s="45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29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A1" sqref="A1:IV65536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42</v>
      </c>
    </row>
    <row r="3" spans="1:14" s="5" customFormat="1" ht="24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9" t="s">
        <v>30</v>
      </c>
      <c r="J3" s="60"/>
      <c r="K3" s="61"/>
      <c r="L3" s="64" t="s">
        <v>37</v>
      </c>
      <c r="M3" s="65"/>
      <c r="N3" s="66"/>
    </row>
    <row r="4" spans="1:14" s="5" customFormat="1" ht="24" customHeight="1">
      <c r="A4" s="6"/>
      <c r="B4" s="6"/>
      <c r="C4" s="6"/>
      <c r="D4" s="4" t="s">
        <v>7</v>
      </c>
      <c r="E4" s="49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41" t="s">
        <v>4</v>
      </c>
      <c r="M4" s="42" t="s">
        <v>3</v>
      </c>
      <c r="N4" s="42" t="s">
        <v>3</v>
      </c>
    </row>
    <row r="5" spans="1:14" s="12" customFormat="1" ht="24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41" t="s">
        <v>28</v>
      </c>
      <c r="M5" s="42" t="s">
        <v>24</v>
      </c>
      <c r="N5" s="42" t="s">
        <v>24</v>
      </c>
    </row>
    <row r="6" spans="1:64" s="33" customFormat="1" ht="24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3">
        <v>335160.11</v>
      </c>
      <c r="M6" s="44">
        <v>39812</v>
      </c>
      <c r="N6" s="45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29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43</v>
      </c>
    </row>
    <row r="3" spans="1:24" s="5" customFormat="1" ht="27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58" t="s">
        <v>0</v>
      </c>
      <c r="J3" s="58"/>
      <c r="K3" s="58" t="s">
        <v>1</v>
      </c>
      <c r="L3" s="58"/>
      <c r="M3" s="58" t="s">
        <v>2</v>
      </c>
      <c r="N3" s="58"/>
      <c r="O3" s="58" t="s">
        <v>5</v>
      </c>
      <c r="P3" s="58"/>
      <c r="Q3" s="58" t="s">
        <v>16</v>
      </c>
      <c r="R3" s="58"/>
      <c r="S3" s="59" t="s">
        <v>38</v>
      </c>
      <c r="T3" s="60"/>
      <c r="U3" s="61"/>
      <c r="V3" s="64" t="s">
        <v>37</v>
      </c>
      <c r="W3" s="65"/>
      <c r="X3" s="66"/>
    </row>
    <row r="4" spans="1:24" s="5" customFormat="1" ht="27" customHeight="1">
      <c r="A4" s="6"/>
      <c r="B4" s="6"/>
      <c r="C4" s="6"/>
      <c r="D4" s="4" t="s">
        <v>7</v>
      </c>
      <c r="E4" s="51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41" t="s">
        <v>4</v>
      </c>
      <c r="W4" s="42" t="s">
        <v>3</v>
      </c>
      <c r="X4" s="42" t="s">
        <v>3</v>
      </c>
    </row>
    <row r="5" spans="1:24" s="12" customFormat="1" ht="27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41" t="s">
        <v>28</v>
      </c>
      <c r="W5" s="42" t="s">
        <v>24</v>
      </c>
      <c r="X5" s="42" t="s">
        <v>24</v>
      </c>
    </row>
    <row r="6" spans="1:74" s="33" customFormat="1" ht="27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50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3">
        <v>336229.11</v>
      </c>
      <c r="W6" s="44">
        <v>39961</v>
      </c>
      <c r="X6" s="45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29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ADNAN M. ŞAPÇI</cp:lastModifiedBy>
  <cp:lastPrinted>2013-12-16T13:39:49Z</cp:lastPrinted>
  <dcterms:created xsi:type="dcterms:W3CDTF">2006-03-15T09:07:04Z</dcterms:created>
  <dcterms:modified xsi:type="dcterms:W3CDTF">2013-12-16T13:42:57Z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