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<sst xmlns="http://schemas.openxmlformats.org/spreadsheetml/2006/main" count="37" uniqueCount="27">
  <si>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</si>
  <si>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</si>
  <si>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</si>
  <si>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</si>
  <si>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</si>
  <si>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</si>
  <si>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</si>
  <si>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</si>
  <si>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</si>
  <si>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</si>
  <si>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</si>
  <si>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</si>
  <si>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</si>
  <si>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</si>
  <si>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</si>
  <si>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</si>
  <si>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</si>
  <si>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</si>
  <si>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</si>
  <si>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</si>
  <si>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</si>
  <si>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</si>
  <si>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UMUT SANAT</t>
  </si>
  <si>
    <t>WEEKEND: 51                    14.12 - 16.12.2012</t>
  </si>
  <si>
    <t>DATE : 17.12.2012</t>
  </si>
  <si>
    <t>IN A BETTER WORLD</t>
  </si>
  <si>
    <t>TRUSTNORDISK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</si>
</sst>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6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sz val="16"/>
      <name val="Arial"/>
      <family val="2"/>
    </font>
    <font>
      <sz val="16"/>
      <name val="Trebuchet MS"/>
      <family val="2"/>
    </font>
    <font>
      <b/>
      <sz val="16"/>
      <name val="Batang"/>
      <family val="1"/>
    </font>
    <font>
      <sz val="16"/>
      <name val="Impact"/>
      <family val="2"/>
    </font>
    <font>
      <b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7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69" fontId="9" fillId="0" borderId="10" xfId="40" applyNumberFormat="1" applyFont="1" applyFill="1" applyBorder="1" applyAlignment="1" applyProtection="1">
      <alignment vertical="center"/>
      <protection locked="0"/>
    </xf>
    <xf numFmtId="180" fontId="9" fillId="0" borderId="10" xfId="40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69" fontId="9" fillId="0" borderId="10" xfId="40" applyNumberFormat="1" applyFont="1" applyFill="1" applyBorder="1" applyAlignment="1">
      <alignment vertical="center"/>
    </xf>
    <xf numFmtId="180" fontId="9" fillId="0" borderId="10" xfId="4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 vertical="center"/>
    </xf>
    <xf numFmtId="180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74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75" fontId="12" fillId="0" borderId="10" xfId="40" applyNumberFormat="1" applyFont="1" applyBorder="1" applyAlignment="1" applyProtection="1">
      <alignment vertical="center"/>
      <protection/>
    </xf>
    <xf numFmtId="172" fontId="12" fillId="0" borderId="10" xfId="40" applyNumberFormat="1" applyFont="1" applyBorder="1" applyAlignment="1" applyProtection="1">
      <alignment vertical="center"/>
      <protection/>
    </xf>
    <xf numFmtId="175" fontId="15" fillId="0" borderId="10" xfId="40" applyNumberFormat="1" applyFont="1" applyFill="1" applyBorder="1" applyAlignment="1" applyProtection="1">
      <alignment vertical="center"/>
      <protection/>
    </xf>
    <xf numFmtId="172" fontId="12" fillId="0" borderId="10" xfId="40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69" fontId="14" fillId="0" borderId="10" xfId="40" applyNumberFormat="1" applyFont="1" applyFill="1" applyBorder="1" applyAlignment="1" applyProtection="1">
      <alignment vertical="center"/>
      <protection/>
    </xf>
    <xf numFmtId="175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0" fontId="9" fillId="0" borderId="10" xfId="40" applyNumberFormat="1" applyFont="1" applyFill="1" applyBorder="1" applyAlignment="1" applyProtection="1">
      <alignment vertical="center"/>
      <protection/>
    </xf>
    <xf numFmtId="177" fontId="9" fillId="0" borderId="10" xfId="40" applyNumberFormat="1" applyFont="1" applyFill="1" applyBorder="1" applyAlignment="1">
      <alignment vertical="center"/>
    </xf>
    <xf numFmtId="176" fontId="9" fillId="0" borderId="10" xfId="64" applyNumberFormat="1" applyFont="1" applyFill="1" applyBorder="1" applyAlignment="1">
      <alignment vertical="center"/>
    </xf>
    <xf numFmtId="177" fontId="9" fillId="0" borderId="10" xfId="64" applyNumberFormat="1" applyFont="1" applyFill="1" applyBorder="1" applyAlignment="1" applyProtection="1">
      <alignment vertical="center"/>
      <protection/>
    </xf>
    <xf numFmtId="169" fontId="14" fillId="0" borderId="10" xfId="4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vertical="center"/>
    </xf>
    <xf numFmtId="172" fontId="12" fillId="0" borderId="10" xfId="40" applyNumberFormat="1" applyFont="1" applyFill="1" applyBorder="1" applyAlignment="1" applyProtection="1">
      <alignment horizontal="right" vertical="center"/>
      <protection/>
    </xf>
    <xf numFmtId="169" fontId="12" fillId="0" borderId="10" xfId="40" applyNumberFormat="1" applyFont="1" applyFill="1" applyBorder="1" applyAlignment="1" applyProtection="1">
      <alignment vertical="center"/>
      <protection/>
    </xf>
    <xf numFmtId="175" fontId="12" fillId="0" borderId="10" xfId="40" applyNumberFormat="1" applyFont="1" applyFill="1" applyBorder="1" applyAlignment="1" applyProtection="1">
      <alignment vertical="center"/>
      <protection/>
    </xf>
    <xf numFmtId="170" fontId="12" fillId="0" borderId="10" xfId="40" applyNumberFormat="1" applyFont="1" applyFill="1" applyBorder="1" applyAlignment="1" applyProtection="1">
      <alignment vertical="center"/>
      <protection/>
    </xf>
    <xf numFmtId="175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 applyProtection="1">
      <alignment horizontal="right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3" fontId="21" fillId="33" borderId="10" xfId="0" applyNumberFormat="1" applyFont="1" applyFill="1" applyBorder="1" applyAlignment="1" applyProtection="1">
      <alignment horizontal="center" vertical="center"/>
      <protection/>
    </xf>
    <xf numFmtId="175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vertical="center"/>
      <protection/>
    </xf>
    <xf numFmtId="172" fontId="21" fillId="33" borderId="10" xfId="0" applyNumberFormat="1" applyFont="1" applyFill="1" applyBorder="1" applyAlignment="1" applyProtection="1">
      <alignment horizontal="right" vertical="center"/>
      <protection/>
    </xf>
    <xf numFmtId="169" fontId="21" fillId="33" borderId="10" xfId="0" applyNumberFormat="1" applyFont="1" applyFill="1" applyBorder="1" applyAlignment="1" applyProtection="1">
      <alignment vertical="center"/>
      <protection/>
    </xf>
    <xf numFmtId="176" fontId="21" fillId="33" borderId="10" xfId="64" applyNumberFormat="1" applyFont="1" applyFill="1" applyBorder="1" applyAlignment="1" applyProtection="1">
      <alignment vertical="center"/>
      <protection/>
    </xf>
    <xf numFmtId="175" fontId="21" fillId="33" borderId="10" xfId="0" applyNumberFormat="1" applyFont="1" applyFill="1" applyBorder="1" applyAlignment="1" applyProtection="1">
      <alignment horizontal="right" vertical="center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/>
    </xf>
    <xf numFmtId="170" fontId="21" fillId="33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/>
    </xf>
    <xf numFmtId="43" fontId="8" fillId="0" borderId="10" xfId="4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NumberFormat="1" applyFont="1" applyFill="1" applyBorder="1" applyAlignment="1" applyProtection="1">
      <alignment vertical="center"/>
      <protection locked="0"/>
    </xf>
    <xf numFmtId="0" fontId="42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 applyProtection="1">
      <alignment vertical="center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11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vertical="center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34397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068050" y="0"/>
          <a:ext cx="22383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90" zoomScaleNormal="90" zoomScalePageLayoutView="0" workbookViewId="0" topLeftCell="A1">
      <selection activeCell="A1" sqref="A1:IV2"/>
    </sheetView>
  </sheetViews>
  <sheetFormatPr defaultColWidth="38.57421875" defaultRowHeight="12.75"/>
  <cols>
    <col min="1" max="1" width="3.57421875" style="13" bestFit="1" customWidth="1"/>
    <col min="2" max="2" width="1.7109375" style="46" customWidth="1"/>
    <col min="3" max="3" width="18.57421875" style="20" bestFit="1" customWidth="1"/>
    <col min="4" max="4" width="8.421875" style="20" bestFit="1" customWidth="1"/>
    <col min="5" max="5" width="12.421875" style="20" bestFit="1" customWidth="1"/>
    <col min="6" max="6" width="14.421875" style="47" bestFit="1" customWidth="1"/>
    <col min="7" max="7" width="5.140625" style="52" bestFit="1" customWidth="1"/>
    <col min="8" max="8" width="6.8515625" style="52" bestFit="1" customWidth="1"/>
    <col min="9" max="9" width="9.28125" style="52" customWidth="1"/>
    <col min="10" max="10" width="10.00390625" style="20" bestFit="1" customWidth="1"/>
    <col min="11" max="11" width="6.8515625" style="20" bestFit="1" customWidth="1"/>
    <col min="12" max="12" width="7.00390625" style="20" bestFit="1" customWidth="1"/>
    <col min="13" max="13" width="6.00390625" style="20" bestFit="1" customWidth="1"/>
    <col min="14" max="14" width="7.00390625" style="20" bestFit="1" customWidth="1"/>
    <col min="15" max="15" width="6.00390625" style="20" bestFit="1" customWidth="1"/>
    <col min="16" max="16" width="11.00390625" style="48" bestFit="1" customWidth="1"/>
    <col min="17" max="17" width="6.8515625" style="31" bestFit="1" customWidth="1"/>
    <col min="18" max="18" width="7.8515625" style="31" bestFit="1" customWidth="1"/>
    <col min="19" max="19" width="6.00390625" style="31" bestFit="1" customWidth="1"/>
    <col min="20" max="20" width="9.00390625" style="67" bestFit="1" customWidth="1"/>
    <col min="21" max="21" width="7.7109375" style="31" bestFit="1" customWidth="1"/>
    <col min="22" max="22" width="11.00390625" style="67" bestFit="1" customWidth="1"/>
    <col min="23" max="23" width="9.57421875" style="31" customWidth="1"/>
    <col min="24" max="24" width="9.28125" style="31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48" customFormat="1" ht="25.5">
      <c r="A1" s="99" t="s">
        <v>20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Z1" s="101"/>
    </row>
    <row r="2" spans="1:26" s="48" customFormat="1" ht="26.25">
      <c r="A2" s="87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Z2" s="101"/>
    </row>
    <row r="3" spans="1:26" s="95" customFormat="1" ht="21">
      <c r="A3" s="89"/>
      <c r="B3" s="89"/>
      <c r="C3" s="90"/>
      <c r="D3" s="89"/>
      <c r="E3" s="89"/>
      <c r="F3" s="89"/>
      <c r="G3" s="91"/>
      <c r="H3" s="91"/>
      <c r="I3" s="91"/>
      <c r="J3" s="91"/>
      <c r="K3" s="89"/>
      <c r="L3" s="89"/>
      <c r="M3" s="89"/>
      <c r="N3" s="89"/>
      <c r="O3" s="92" t="s">
        <v>23</v>
      </c>
      <c r="P3" s="93"/>
      <c r="Q3" s="93"/>
      <c r="R3" s="93"/>
      <c r="S3" s="93"/>
      <c r="T3" s="93"/>
      <c r="U3" s="93"/>
      <c r="V3" s="93"/>
      <c r="W3" s="93"/>
      <c r="X3" s="94"/>
      <c r="Z3" s="96"/>
    </row>
    <row r="4" spans="1:24" s="98" customFormat="1" ht="21">
      <c r="A4" s="90"/>
      <c r="B4" s="90"/>
      <c r="C4" s="97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2" t="s">
        <v>24</v>
      </c>
      <c r="P4" s="93"/>
      <c r="Q4" s="93"/>
      <c r="R4" s="93"/>
      <c r="S4" s="93"/>
      <c r="T4" s="93"/>
      <c r="U4" s="93"/>
      <c r="V4" s="93"/>
      <c r="W4" s="93"/>
      <c r="X4" s="94"/>
    </row>
    <row r="5" spans="1:24" s="22" customFormat="1" ht="27">
      <c r="A5" s="68"/>
      <c r="B5" s="68"/>
      <c r="C5" s="6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6" s="24" customFormat="1" ht="18">
      <c r="A6" s="23"/>
      <c r="B6" s="17"/>
      <c r="C6" s="84" t="s">
        <v>0</v>
      </c>
      <c r="D6" s="85" t="s">
        <v>8</v>
      </c>
      <c r="E6" s="85" t="s">
        <v>1</v>
      </c>
      <c r="F6" s="85" t="s">
        <v>19</v>
      </c>
      <c r="G6" s="86" t="s">
        <v>9</v>
      </c>
      <c r="H6" s="86" t="s">
        <v>10</v>
      </c>
      <c r="I6" s="86" t="s">
        <v>11</v>
      </c>
      <c r="J6" s="82" t="s">
        <v>2</v>
      </c>
      <c r="K6" s="82"/>
      <c r="L6" s="82" t="s">
        <v>3</v>
      </c>
      <c r="M6" s="82"/>
      <c r="N6" s="82" t="s">
        <v>4</v>
      </c>
      <c r="O6" s="82"/>
      <c r="P6" s="82" t="s">
        <v>12</v>
      </c>
      <c r="Q6" s="82"/>
      <c r="R6" s="82"/>
      <c r="S6" s="82"/>
      <c r="T6" s="82" t="s">
        <v>13</v>
      </c>
      <c r="U6" s="82"/>
      <c r="V6" s="82" t="s">
        <v>14</v>
      </c>
      <c r="W6" s="82"/>
      <c r="X6" s="82"/>
      <c r="Z6" s="25"/>
    </row>
    <row r="7" spans="1:26" s="24" customFormat="1" ht="27">
      <c r="A7" s="26"/>
      <c r="B7" s="19"/>
      <c r="C7" s="84"/>
      <c r="D7" s="85"/>
      <c r="E7" s="82"/>
      <c r="F7" s="82"/>
      <c r="G7" s="86"/>
      <c r="H7" s="86"/>
      <c r="I7" s="86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4" t="s">
        <v>7</v>
      </c>
      <c r="U7" s="55" t="s">
        <v>5</v>
      </c>
      <c r="V7" s="54" t="s">
        <v>7</v>
      </c>
      <c r="W7" s="17" t="s">
        <v>6</v>
      </c>
      <c r="X7" s="18" t="s">
        <v>16</v>
      </c>
      <c r="Z7" s="25"/>
    </row>
    <row r="8" spans="1:26" s="24" customFormat="1" ht="18">
      <c r="A8" s="27">
        <v>1</v>
      </c>
      <c r="B8" s="14"/>
      <c r="C8" s="1" t="s">
        <v>25</v>
      </c>
      <c r="D8" s="2">
        <v>40655</v>
      </c>
      <c r="E8" s="81" t="s">
        <v>22</v>
      </c>
      <c r="F8" s="81" t="s">
        <v>26</v>
      </c>
      <c r="G8" s="49">
        <v>10</v>
      </c>
      <c r="H8" s="49">
        <v>10</v>
      </c>
      <c r="I8" s="49">
        <v>13</v>
      </c>
      <c r="J8" s="4">
        <v>19712</v>
      </c>
      <c r="K8" s="5">
        <v>2200</v>
      </c>
      <c r="L8" s="4">
        <v>0</v>
      </c>
      <c r="M8" s="5">
        <v>0</v>
      </c>
      <c r="N8" s="4">
        <v>0</v>
      </c>
      <c r="O8" s="5">
        <v>0</v>
      </c>
      <c r="P8" s="53">
        <f>+J8+L8+N8</f>
        <v>19712</v>
      </c>
      <c r="Q8" s="56">
        <f>+K8+M8+O8</f>
        <v>2200</v>
      </c>
      <c r="R8" s="10">
        <f>+Q8/H8</f>
        <v>220</v>
      </c>
      <c r="S8" s="57">
        <f>+P8/Q8</f>
        <v>8.96</v>
      </c>
      <c r="T8" s="4">
        <v>2278</v>
      </c>
      <c r="U8" s="58">
        <f>(+T8-P8)/T8</f>
        <v>-7.653204565408253</v>
      </c>
      <c r="V8" s="4">
        <v>115857.5</v>
      </c>
      <c r="W8" s="5">
        <v>11311</v>
      </c>
      <c r="X8" s="59">
        <f>V8/W8</f>
        <v>10.242905136592697</v>
      </c>
      <c r="Z8" s="25"/>
    </row>
    <row r="9" spans="1:26" s="24" customFormat="1" ht="18">
      <c r="A9" s="27">
        <v>2</v>
      </c>
      <c r="B9" s="14"/>
      <c r="C9" s="1"/>
      <c r="D9" s="2"/>
      <c r="E9" s="81"/>
      <c r="F9" s="81"/>
      <c r="G9" s="49"/>
      <c r="H9" s="49"/>
      <c r="I9" s="49"/>
      <c r="J9" s="4"/>
      <c r="K9" s="5"/>
      <c r="L9" s="4"/>
      <c r="M9" s="5"/>
      <c r="N9" s="4"/>
      <c r="O9" s="5"/>
      <c r="P9" s="53"/>
      <c r="Q9" s="56"/>
      <c r="R9" s="10"/>
      <c r="S9" s="57"/>
      <c r="T9" s="4"/>
      <c r="U9" s="58"/>
      <c r="V9" s="4"/>
      <c r="W9" s="5"/>
      <c r="X9" s="59"/>
      <c r="Z9" s="25"/>
    </row>
    <row r="10" spans="1:26" s="28" customFormat="1" ht="18">
      <c r="A10" s="27">
        <v>3</v>
      </c>
      <c r="B10" s="15"/>
      <c r="C10" s="1"/>
      <c r="D10" s="2"/>
      <c r="E10" s="81"/>
      <c r="F10" s="81"/>
      <c r="G10" s="49"/>
      <c r="H10" s="49"/>
      <c r="I10" s="49"/>
      <c r="J10" s="4"/>
      <c r="K10" s="5"/>
      <c r="L10" s="4"/>
      <c r="M10" s="5"/>
      <c r="N10" s="4"/>
      <c r="O10" s="5"/>
      <c r="P10" s="53"/>
      <c r="Q10" s="56"/>
      <c r="R10" s="10"/>
      <c r="S10" s="57"/>
      <c r="T10" s="4"/>
      <c r="U10" s="58"/>
      <c r="V10" s="4"/>
      <c r="W10" s="5"/>
      <c r="X10" s="59"/>
      <c r="Z10" s="29"/>
    </row>
    <row r="11" spans="1:27" s="31" customFormat="1" ht="18">
      <c r="A11" s="27">
        <v>4</v>
      </c>
      <c r="B11" s="16"/>
      <c r="C11" s="1"/>
      <c r="D11" s="2"/>
      <c r="E11" s="81"/>
      <c r="F11" s="3"/>
      <c r="G11" s="81"/>
      <c r="H11" s="49"/>
      <c r="I11" s="49"/>
      <c r="J11" s="4"/>
      <c r="K11" s="5"/>
      <c r="L11" s="4"/>
      <c r="M11" s="5"/>
      <c r="N11" s="4"/>
      <c r="O11" s="5"/>
      <c r="P11" s="53"/>
      <c r="Q11" s="56"/>
      <c r="R11" s="10"/>
      <c r="S11" s="57"/>
      <c r="T11" s="4"/>
      <c r="U11" s="58"/>
      <c r="V11" s="4"/>
      <c r="W11" s="5"/>
      <c r="X11" s="59"/>
      <c r="Y11" s="30"/>
      <c r="AA11" s="30"/>
    </row>
    <row r="12" spans="1:26" s="16" customFormat="1" ht="18">
      <c r="A12" s="27">
        <v>5</v>
      </c>
      <c r="C12" s="1"/>
      <c r="D12" s="2"/>
      <c r="E12" s="81"/>
      <c r="F12" s="3"/>
      <c r="G12" s="81"/>
      <c r="H12" s="49"/>
      <c r="I12" s="49"/>
      <c r="J12" s="4"/>
      <c r="K12" s="5"/>
      <c r="L12" s="4"/>
      <c r="M12" s="5"/>
      <c r="N12" s="4"/>
      <c r="O12" s="5"/>
      <c r="P12" s="53"/>
      <c r="Q12" s="56"/>
      <c r="R12" s="10"/>
      <c r="S12" s="57"/>
      <c r="T12" s="4"/>
      <c r="U12" s="58"/>
      <c r="V12" s="4"/>
      <c r="W12" s="5"/>
      <c r="X12" s="59"/>
      <c r="Y12" s="30"/>
      <c r="Z12" s="30"/>
    </row>
    <row r="13" spans="1:26" s="16" customFormat="1" ht="18">
      <c r="A13" s="27">
        <v>6</v>
      </c>
      <c r="C13" s="1"/>
      <c r="D13" s="2"/>
      <c r="E13" s="81"/>
      <c r="F13" s="3"/>
      <c r="G13" s="81"/>
      <c r="H13" s="49"/>
      <c r="I13" s="49"/>
      <c r="J13" s="4"/>
      <c r="K13" s="5"/>
      <c r="L13" s="4"/>
      <c r="M13" s="5"/>
      <c r="N13" s="4"/>
      <c r="O13" s="5"/>
      <c r="P13" s="53"/>
      <c r="Q13" s="56"/>
      <c r="R13" s="10"/>
      <c r="S13" s="57"/>
      <c r="T13" s="4"/>
      <c r="U13" s="58"/>
      <c r="V13" s="4"/>
      <c r="W13" s="5"/>
      <c r="X13" s="59"/>
      <c r="Y13" s="32"/>
      <c r="Z13" s="32"/>
    </row>
    <row r="14" spans="1:26" s="16" customFormat="1" ht="18">
      <c r="A14" s="27">
        <v>7</v>
      </c>
      <c r="C14" s="1"/>
      <c r="D14" s="2"/>
      <c r="E14" s="3"/>
      <c r="F14" s="3"/>
      <c r="G14" s="49"/>
      <c r="H14" s="49"/>
      <c r="I14" s="49"/>
      <c r="J14" s="4"/>
      <c r="K14" s="5"/>
      <c r="L14" s="4"/>
      <c r="M14" s="5"/>
      <c r="N14" s="4"/>
      <c r="O14" s="5"/>
      <c r="P14" s="53"/>
      <c r="Q14" s="56"/>
      <c r="R14" s="10"/>
      <c r="S14" s="57"/>
      <c r="T14" s="4"/>
      <c r="U14" s="58"/>
      <c r="V14" s="4"/>
      <c r="W14" s="5"/>
      <c r="X14" s="59"/>
      <c r="Y14" s="30"/>
      <c r="Z14" s="30"/>
    </row>
    <row r="15" spans="1:26" s="16" customFormat="1" ht="18">
      <c r="A15" s="27">
        <v>8</v>
      </c>
      <c r="C15" s="1"/>
      <c r="D15" s="2"/>
      <c r="E15" s="3"/>
      <c r="F15" s="8"/>
      <c r="G15" s="49"/>
      <c r="H15" s="49"/>
      <c r="I15" s="49"/>
      <c r="J15" s="9"/>
      <c r="K15" s="10"/>
      <c r="L15" s="9"/>
      <c r="M15" s="10"/>
      <c r="N15" s="9"/>
      <c r="O15" s="10"/>
      <c r="P15" s="60"/>
      <c r="Q15" s="10"/>
      <c r="R15" s="10"/>
      <c r="S15" s="57"/>
      <c r="T15" s="9"/>
      <c r="U15" s="58"/>
      <c r="V15" s="9"/>
      <c r="W15" s="10"/>
      <c r="X15" s="57"/>
      <c r="Y15" s="30"/>
      <c r="Z15" s="30"/>
    </row>
    <row r="16" spans="1:26" s="16" customFormat="1" ht="18">
      <c r="A16" s="27">
        <v>9</v>
      </c>
      <c r="C16" s="6"/>
      <c r="D16" s="7"/>
      <c r="E16" s="8"/>
      <c r="F16" s="8"/>
      <c r="G16" s="50"/>
      <c r="H16" s="50"/>
      <c r="I16" s="50"/>
      <c r="J16" s="11"/>
      <c r="K16" s="12"/>
      <c r="L16" s="11"/>
      <c r="M16" s="12"/>
      <c r="N16" s="11"/>
      <c r="O16" s="12"/>
      <c r="P16" s="62"/>
      <c r="Q16" s="12"/>
      <c r="R16" s="10"/>
      <c r="S16" s="57"/>
      <c r="T16" s="11"/>
      <c r="U16" s="58"/>
      <c r="V16" s="11"/>
      <c r="W16" s="12"/>
      <c r="X16" s="57"/>
      <c r="Y16" s="30"/>
      <c r="Z16" s="30"/>
    </row>
    <row r="17" spans="1:26" s="16" customFormat="1" ht="18">
      <c r="A17" s="27">
        <v>10</v>
      </c>
      <c r="C17" s="6"/>
      <c r="D17" s="7"/>
      <c r="E17" s="8"/>
      <c r="F17" s="8"/>
      <c r="G17" s="50"/>
      <c r="H17" s="50"/>
      <c r="I17" s="50"/>
      <c r="J17" s="9"/>
      <c r="K17" s="10"/>
      <c r="L17" s="9"/>
      <c r="M17" s="10"/>
      <c r="N17" s="9"/>
      <c r="O17" s="10"/>
      <c r="P17" s="60"/>
      <c r="Q17" s="10"/>
      <c r="R17" s="10"/>
      <c r="S17" s="57"/>
      <c r="T17" s="9"/>
      <c r="U17" s="58"/>
      <c r="V17" s="9"/>
      <c r="W17" s="10"/>
      <c r="X17" s="61"/>
      <c r="Y17" s="30"/>
      <c r="Z17" s="30"/>
    </row>
    <row r="18" spans="1:30" s="43" customFormat="1" ht="18.75">
      <c r="A18" s="33"/>
      <c r="B18" s="24"/>
      <c r="C18" s="34"/>
      <c r="D18" s="35"/>
      <c r="E18" s="35"/>
      <c r="F18" s="36"/>
      <c r="G18" s="51"/>
      <c r="H18" s="51"/>
      <c r="I18" s="51"/>
      <c r="J18" s="37"/>
      <c r="K18" s="38"/>
      <c r="L18" s="37"/>
      <c r="M18" s="38"/>
      <c r="N18" s="37"/>
      <c r="O18" s="38"/>
      <c r="P18" s="39"/>
      <c r="Q18" s="40"/>
      <c r="R18" s="63"/>
      <c r="S18" s="64"/>
      <c r="T18" s="65"/>
      <c r="U18" s="66"/>
      <c r="V18" s="65"/>
      <c r="W18" s="66"/>
      <c r="X18" s="66"/>
      <c r="Y18" s="41"/>
      <c r="Z18" s="42"/>
      <c r="AA18" s="41"/>
      <c r="AB18" s="41"/>
      <c r="AC18" s="41"/>
      <c r="AD18" s="41"/>
    </row>
    <row r="19" spans="1:30" s="44" customFormat="1" ht="15">
      <c r="A19" s="70"/>
      <c r="B19" s="83" t="s">
        <v>17</v>
      </c>
      <c r="C19" s="83"/>
      <c r="D19" s="83"/>
      <c r="E19" s="83"/>
      <c r="F19" s="83"/>
      <c r="G19" s="72"/>
      <c r="H19" s="72">
        <f>SUM(H8:H18)</f>
        <v>10</v>
      </c>
      <c r="I19" s="71"/>
      <c r="J19" s="73"/>
      <c r="K19" s="74"/>
      <c r="L19" s="73"/>
      <c r="M19" s="74"/>
      <c r="N19" s="73"/>
      <c r="O19" s="74"/>
      <c r="P19" s="73">
        <f>SUM(P8:P18)</f>
        <v>19712</v>
      </c>
      <c r="Q19" s="74">
        <f>SUM(Q8:Q18)</f>
        <v>2200</v>
      </c>
      <c r="R19" s="75">
        <f>P19/H19</f>
        <v>1971.2</v>
      </c>
      <c r="S19" s="76">
        <f>P19/Q19</f>
        <v>8.96</v>
      </c>
      <c r="T19" s="73"/>
      <c r="U19" s="77"/>
      <c r="V19" s="78"/>
      <c r="W19" s="79"/>
      <c r="X19" s="80"/>
      <c r="Z19" s="45"/>
      <c r="AD19" s="44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P6:S6"/>
    <mergeCell ref="T6:U6"/>
    <mergeCell ref="B19:F19"/>
    <mergeCell ref="C6:C7"/>
    <mergeCell ref="D6:D7"/>
    <mergeCell ref="E6:E7"/>
    <mergeCell ref="F6:F7"/>
    <mergeCell ref="J6:K6"/>
    <mergeCell ref="G6:G7"/>
  </mergeCells>
  <printOptions/>
  <pageMargins left="0.33" right="0.22" top="1" bottom="1" header="0.5" footer="0.5"/>
  <pageSetup fitToHeight="1" fitToWidth="1" horizontalDpi="600" verticalDpi="600" orientation="landscape" paperSize="9" scale="51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ao</cp:lastModifiedBy>
  <cp:lastPrinted>2012-12-17T11:57:18Z</cp:lastPrinted>
  <dcterms:created xsi:type="dcterms:W3CDTF">2006-03-15T09:07:04Z</dcterms:created>
  <dcterms:modified xsi:type="dcterms:W3CDTF">2012-12-18T07:30:18Z</dcterms:modified>
  <cp:category/>
  <cp:version/>
  <cp:contentType/>
  <cp:contentStatus/>
</cp:coreProperties>
</file>