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<sst xmlns="http://schemas.openxmlformats.org/spreadsheetml/2006/main" count="40" uniqueCount="30">
  <si>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</si>
  <si>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</si>
  <si>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</si>
  <si>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</si>
  <si>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</si>
  <si>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</si>
  <si>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</si>
  <si>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</si>
  <si>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</si>
  <si>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</si>
  <si>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</si>
  <si>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</si>
  <si>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</si>
  <si>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</si>
  <si>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</si>
  <si>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</si>
  <si>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</si>
  <si>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</si>
  <si>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</si>
  <si>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</si>
  <si>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</si>
  <si>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</si>
  <si>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</si>
  <si>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</si>
  <si>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THE REEF</t>
  </si>
  <si>
    <t>BURNT BY THE SUN-2: EXODUS</t>
  </si>
  <si>
    <t>UMUT SANAT</t>
  </si>
  <si>
    <t>WILD BUNCH</t>
  </si>
  <si>
    <t>DATE : 22.10.2012</t>
  </si>
  <si>
    <t>WEEKEND: 43          19.10 - 21.10.2012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</si>
</sst>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b/>
      <sz val="28"/>
      <name val="Batang"/>
      <family val="1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69" fontId="8" fillId="0" borderId="10" xfId="40" applyNumberFormat="1" applyFont="1" applyFill="1" applyBorder="1" applyAlignment="1" applyProtection="1">
      <alignment vertical="center"/>
      <protection locked="0"/>
    </xf>
    <xf numFmtId="180" fontId="8" fillId="0" borderId="10" xfId="4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69" fontId="8" fillId="0" borderId="10" xfId="40" applyNumberFormat="1" applyFont="1" applyFill="1" applyBorder="1" applyAlignment="1">
      <alignment vertical="center"/>
    </xf>
    <xf numFmtId="180" fontId="8" fillId="0" borderId="10" xfId="4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74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75" fontId="11" fillId="0" borderId="10" xfId="40" applyNumberFormat="1" applyFont="1" applyBorder="1" applyAlignment="1" applyProtection="1">
      <alignment vertical="center"/>
      <protection/>
    </xf>
    <xf numFmtId="172" fontId="11" fillId="0" borderId="10" xfId="40" applyNumberFormat="1" applyFont="1" applyBorder="1" applyAlignment="1" applyProtection="1">
      <alignment vertical="center"/>
      <protection/>
    </xf>
    <xf numFmtId="175" fontId="14" fillId="0" borderId="10" xfId="40" applyNumberFormat="1" applyFont="1" applyFill="1" applyBorder="1" applyAlignment="1" applyProtection="1">
      <alignment vertical="center"/>
      <protection/>
    </xf>
    <xf numFmtId="172" fontId="11" fillId="0" borderId="10" xfId="4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9" fontId="13" fillId="0" borderId="10" xfId="40" applyNumberFormat="1" applyFont="1" applyFill="1" applyBorder="1" applyAlignment="1" applyProtection="1">
      <alignment vertical="center"/>
      <protection/>
    </xf>
    <xf numFmtId="175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8" fillId="0" borderId="10" xfId="40" applyNumberFormat="1" applyFont="1" applyFill="1" applyBorder="1" applyAlignment="1" applyProtection="1">
      <alignment vertical="center"/>
      <protection/>
    </xf>
    <xf numFmtId="177" fontId="8" fillId="0" borderId="10" xfId="40" applyNumberFormat="1" applyFont="1" applyFill="1" applyBorder="1" applyAlignment="1">
      <alignment vertical="center"/>
    </xf>
    <xf numFmtId="176" fontId="8" fillId="0" borderId="10" xfId="62" applyNumberFormat="1" applyFont="1" applyFill="1" applyBorder="1" applyAlignment="1">
      <alignment vertical="center"/>
    </xf>
    <xf numFmtId="177" fontId="8" fillId="0" borderId="10" xfId="62" applyNumberFormat="1" applyFont="1" applyFill="1" applyBorder="1" applyAlignment="1" applyProtection="1">
      <alignment vertical="center"/>
      <protection/>
    </xf>
    <xf numFmtId="169" fontId="13" fillId="0" borderId="10" xfId="4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69" fontId="13" fillId="0" borderId="10" xfId="0" applyNumberFormat="1" applyFont="1" applyFill="1" applyBorder="1" applyAlignment="1">
      <alignment vertical="center"/>
    </xf>
    <xf numFmtId="172" fontId="11" fillId="0" borderId="10" xfId="40" applyNumberFormat="1" applyFont="1" applyFill="1" applyBorder="1" applyAlignment="1" applyProtection="1">
      <alignment horizontal="right" vertical="center"/>
      <protection/>
    </xf>
    <xf numFmtId="169" fontId="11" fillId="0" borderId="10" xfId="40" applyNumberFormat="1" applyFont="1" applyFill="1" applyBorder="1" applyAlignment="1" applyProtection="1">
      <alignment vertical="center"/>
      <protection/>
    </xf>
    <xf numFmtId="175" fontId="11" fillId="0" borderId="10" xfId="40" applyNumberFormat="1" applyFont="1" applyFill="1" applyBorder="1" applyAlignment="1" applyProtection="1">
      <alignment vertical="center"/>
      <protection/>
    </xf>
    <xf numFmtId="170" fontId="11" fillId="0" borderId="10" xfId="40" applyNumberFormat="1" applyFont="1" applyFill="1" applyBorder="1" applyAlignment="1" applyProtection="1">
      <alignment vertical="center"/>
      <protection/>
    </xf>
    <xf numFmtId="175" fontId="9" fillId="0" borderId="10" xfId="0" applyNumberFormat="1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7" fillId="0" borderId="10" xfId="4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vertical="center" wrapText="1"/>
    </xf>
    <xf numFmtId="0" fontId="41" fillId="0" borderId="10" xfId="0" applyNumberFormat="1" applyFont="1" applyFill="1" applyBorder="1" applyAlignment="1" applyProtection="1">
      <alignment vertical="center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0" fillId="0" borderId="10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1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8874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447675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858625" y="0"/>
          <a:ext cx="2028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2">
      <selection activeCell="F4" sqref="F4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27.140625" style="20" bestFit="1" customWidth="1"/>
    <col min="4" max="4" width="8.421875" style="20" bestFit="1" customWidth="1"/>
    <col min="5" max="5" width="12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7.421875" style="51" customWidth="1"/>
    <col min="10" max="10" width="7.00390625" style="20" bestFit="1" customWidth="1"/>
    <col min="11" max="11" width="6.8515625" style="20" bestFit="1" customWidth="1"/>
    <col min="12" max="12" width="7.28125" style="20" bestFit="1" customWidth="1"/>
    <col min="13" max="13" width="6.8515625" style="20" bestFit="1" customWidth="1"/>
    <col min="14" max="14" width="7.00390625" style="20" bestFit="1" customWidth="1"/>
    <col min="15" max="15" width="6.00390625" style="20" bestFit="1" customWidth="1"/>
    <col min="16" max="16" width="8.00390625" style="47" bestFit="1" customWidth="1"/>
    <col min="17" max="17" width="6.00390625" style="30" bestFit="1" customWidth="1"/>
    <col min="18" max="18" width="7.8515625" style="30" bestFit="1" customWidth="1"/>
    <col min="19" max="19" width="6.7109375" style="30" bestFit="1" customWidth="1"/>
    <col min="20" max="20" width="9.57421875" style="66" bestFit="1" customWidth="1"/>
    <col min="21" max="21" width="7.7109375" style="30" bestFit="1" customWidth="1"/>
    <col min="22" max="22" width="10.7109375" style="66" bestFit="1" customWidth="1"/>
    <col min="23" max="23" width="7.28125" style="30" bestFit="1" customWidth="1"/>
    <col min="24" max="24" width="6.710937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0" customFormat="1" ht="38.25">
      <c r="A1" s="79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Z1" s="29"/>
    </row>
    <row r="2" spans="1:26" s="30" customFormat="1" ht="35.25">
      <c r="A2" s="96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Z2" s="29"/>
    </row>
    <row r="3" spans="1:26" s="92" customFormat="1" ht="21">
      <c r="A3" s="86"/>
      <c r="B3" s="86"/>
      <c r="C3" s="87"/>
      <c r="D3" s="86"/>
      <c r="E3" s="86"/>
      <c r="F3" s="86"/>
      <c r="G3" s="88"/>
      <c r="H3" s="88"/>
      <c r="I3" s="88"/>
      <c r="J3" s="88"/>
      <c r="K3" s="86"/>
      <c r="L3" s="86"/>
      <c r="M3" s="86"/>
      <c r="N3" s="86"/>
      <c r="O3" s="89" t="s">
        <v>29</v>
      </c>
      <c r="P3" s="90"/>
      <c r="Q3" s="90"/>
      <c r="R3" s="90"/>
      <c r="S3" s="90"/>
      <c r="T3" s="90"/>
      <c r="U3" s="90"/>
      <c r="V3" s="90"/>
      <c r="W3" s="90"/>
      <c r="X3" s="91"/>
      <c r="Z3" s="93"/>
    </row>
    <row r="4" spans="1:24" s="95" customFormat="1" ht="21">
      <c r="A4" s="87"/>
      <c r="B4" s="87"/>
      <c r="C4" s="94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9" t="s">
        <v>28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95" customFormat="1" ht="21">
      <c r="A5" s="87"/>
      <c r="B5" s="87"/>
      <c r="C5" s="94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6" s="23" customFormat="1" ht="18">
      <c r="A6" s="22"/>
      <c r="B6" s="17"/>
      <c r="C6" s="84" t="s">
        <v>0</v>
      </c>
      <c r="D6" s="85" t="s">
        <v>8</v>
      </c>
      <c r="E6" s="85" t="s">
        <v>1</v>
      </c>
      <c r="F6" s="85" t="s">
        <v>19</v>
      </c>
      <c r="G6" s="82" t="s">
        <v>9</v>
      </c>
      <c r="H6" s="82" t="s">
        <v>10</v>
      </c>
      <c r="I6" s="82" t="s">
        <v>11</v>
      </c>
      <c r="J6" s="81" t="s">
        <v>2</v>
      </c>
      <c r="K6" s="81"/>
      <c r="L6" s="81" t="s">
        <v>3</v>
      </c>
      <c r="M6" s="81"/>
      <c r="N6" s="81" t="s">
        <v>4</v>
      </c>
      <c r="O6" s="81"/>
      <c r="P6" s="81" t="s">
        <v>12</v>
      </c>
      <c r="Q6" s="81"/>
      <c r="R6" s="81"/>
      <c r="S6" s="81"/>
      <c r="T6" s="81" t="s">
        <v>13</v>
      </c>
      <c r="U6" s="81"/>
      <c r="V6" s="81" t="s">
        <v>14</v>
      </c>
      <c r="W6" s="81"/>
      <c r="X6" s="81"/>
      <c r="Z6" s="24"/>
    </row>
    <row r="7" spans="1:26" s="23" customFormat="1" ht="27">
      <c r="A7" s="25"/>
      <c r="B7" s="19"/>
      <c r="C7" s="84"/>
      <c r="D7" s="85"/>
      <c r="E7" s="81"/>
      <c r="F7" s="81"/>
      <c r="G7" s="82"/>
      <c r="H7" s="82"/>
      <c r="I7" s="82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25</v>
      </c>
      <c r="D8" s="2">
        <v>41187</v>
      </c>
      <c r="E8" s="78" t="s">
        <v>26</v>
      </c>
      <c r="F8" s="78" t="s">
        <v>27</v>
      </c>
      <c r="G8" s="48">
        <v>1</v>
      </c>
      <c r="H8" s="48">
        <v>1</v>
      </c>
      <c r="I8" s="48">
        <v>3</v>
      </c>
      <c r="J8" s="4">
        <v>18</v>
      </c>
      <c r="K8" s="5">
        <v>2</v>
      </c>
      <c r="L8" s="4">
        <v>0</v>
      </c>
      <c r="M8" s="5">
        <v>0</v>
      </c>
      <c r="N8" s="4">
        <v>18</v>
      </c>
      <c r="O8" s="5">
        <v>2</v>
      </c>
      <c r="P8" s="52">
        <f>+J8+L8+N8</f>
        <v>36</v>
      </c>
      <c r="Q8" s="55">
        <f>+K8+M8+O8</f>
        <v>4</v>
      </c>
      <c r="R8" s="10">
        <f>+Q8/H8</f>
        <v>4</v>
      </c>
      <c r="S8" s="56">
        <f>+P8/Q8</f>
        <v>9</v>
      </c>
      <c r="T8" s="4">
        <v>542</v>
      </c>
      <c r="U8" s="57">
        <f>(+T8-P8)/T8</f>
        <v>0.933579335793358</v>
      </c>
      <c r="V8" s="4">
        <v>7717</v>
      </c>
      <c r="W8" s="5">
        <v>780</v>
      </c>
      <c r="X8" s="58">
        <f>V8/W8</f>
        <v>9.893589743589743</v>
      </c>
      <c r="Z8" s="24"/>
    </row>
    <row r="9" spans="1:26" s="23" customFormat="1" ht="18">
      <c r="A9" s="26">
        <v>2</v>
      </c>
      <c r="B9" s="14"/>
      <c r="C9" s="1" t="s">
        <v>24</v>
      </c>
      <c r="D9" s="2">
        <v>41166</v>
      </c>
      <c r="E9" s="78" t="s">
        <v>22</v>
      </c>
      <c r="F9" s="78" t="s">
        <v>23</v>
      </c>
      <c r="G9" s="48">
        <v>5</v>
      </c>
      <c r="H9" s="48">
        <v>1</v>
      </c>
      <c r="I9" s="48">
        <v>6</v>
      </c>
      <c r="J9" s="4">
        <v>55</v>
      </c>
      <c r="K9" s="5">
        <v>4</v>
      </c>
      <c r="L9" s="4">
        <v>310</v>
      </c>
      <c r="M9" s="5">
        <v>22</v>
      </c>
      <c r="N9" s="4">
        <v>29</v>
      </c>
      <c r="O9" s="5">
        <v>2</v>
      </c>
      <c r="P9" s="52">
        <f>+J9+L9+N9</f>
        <v>394</v>
      </c>
      <c r="Q9" s="55">
        <f>+K9+M9+O9</f>
        <v>28</v>
      </c>
      <c r="R9" s="10">
        <f>+Q9/H9</f>
        <v>28</v>
      </c>
      <c r="S9" s="56">
        <f>+P9/Q9</f>
        <v>14.071428571428571</v>
      </c>
      <c r="T9" s="4">
        <v>1086</v>
      </c>
      <c r="U9" s="57">
        <f>(+T9-P9)/T9</f>
        <v>0.6372007366482505</v>
      </c>
      <c r="V9" s="4">
        <v>15283</v>
      </c>
      <c r="W9" s="5">
        <v>1443</v>
      </c>
      <c r="X9" s="58">
        <f>V9/W9</f>
        <v>10.591129591129592</v>
      </c>
      <c r="Z9" s="24"/>
    </row>
    <row r="10" spans="1:26" s="27" customFormat="1" ht="18">
      <c r="A10" s="26">
        <v>3</v>
      </c>
      <c r="B10" s="15"/>
      <c r="C10" s="1"/>
      <c r="D10" s="2"/>
      <c r="E10" s="78"/>
      <c r="F10" s="78"/>
      <c r="G10" s="48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1"/>
      <c r="D11" s="2"/>
      <c r="E11" s="78"/>
      <c r="F11" s="3"/>
      <c r="G11" s="78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83" t="s">
        <v>17</v>
      </c>
      <c r="C19" s="83"/>
      <c r="D19" s="83"/>
      <c r="E19" s="83"/>
      <c r="F19" s="83"/>
      <c r="G19" s="69"/>
      <c r="H19" s="69">
        <f>SUM(H8:H18)</f>
        <v>2</v>
      </c>
      <c r="I19" s="68"/>
      <c r="J19" s="70"/>
      <c r="K19" s="71"/>
      <c r="L19" s="70"/>
      <c r="M19" s="71"/>
      <c r="N19" s="70"/>
      <c r="O19" s="71"/>
      <c r="P19" s="70">
        <f>SUM(P8:P18)</f>
        <v>430</v>
      </c>
      <c r="Q19" s="71">
        <f>SUM(Q8:Q18)</f>
        <v>32</v>
      </c>
      <c r="R19" s="72">
        <f>P19/H19</f>
        <v>215</v>
      </c>
      <c r="S19" s="73">
        <f>P19/Q19</f>
        <v>13.4375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2012-10-01T14:50:39Z</cp:lastPrinted>
  <dcterms:created xsi:type="dcterms:W3CDTF">2006-03-15T09:07:04Z</dcterms:created>
  <dcterms:modified xsi:type="dcterms:W3CDTF">2012-10-22T12:01:46Z</dcterms:modified>
  <cp:category/>
  <cp:version/>
  <cp:contentType/>
  <cp:contentStatus/>
</cp:coreProperties>
</file>