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<sst xmlns="http://schemas.openxmlformats.org/spreadsheetml/2006/main" count="27" uniqueCount="21">
  <si>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</si>
  <si>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</si>
  <si>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</si>
  <si>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</si>
  <si>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</si>
  <si>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</si>
  <si>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</si>
  <si>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</si>
  <si>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</si>
  <si>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</si>
  <si>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</si>
  <si>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</si>
  <si>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</si>
  <si>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</si>
  <si>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</si>
  <si>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DONKEY XOTE</t>
  </si>
  <si>
    <t>OZEN FILM</t>
  </si>
  <si>
    <t>OZEN FILM / UMUT SANAT</t>
  </si>
  <si>
    <t>DATE : 11.05.2012</t>
  </si>
  <si>
    <t>ASTERIX AND THE VIKINGS</t>
  </si>
  <si>
    <t>ARTHUR AND THE MINIMOYS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</si>
</sst>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1442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86875" y="190500"/>
          <a:ext cx="171450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04.05 - 10.05.2012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10" zoomScaleNormal="11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25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57421875" style="45" customWidth="1"/>
    <col min="10" max="10" width="11.57421875" style="46" bestFit="1" customWidth="1"/>
    <col min="11" max="11" width="11.28125" style="47" customWidth="1"/>
    <col min="12" max="12" width="12.140625" style="47" bestFit="1" customWidth="1"/>
    <col min="13" max="13" width="8.421875" style="48" bestFit="1" customWidth="1"/>
    <col min="14" max="14" width="11.421875" style="49" bestFit="1" customWidth="1"/>
    <col min="15" max="15" width="8.28125" style="47" bestFit="1" customWidth="1"/>
    <col min="16" max="16" width="8.421875" style="50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15</v>
      </c>
      <c r="D5" s="1">
        <v>39472</v>
      </c>
      <c r="E5" s="93" t="s">
        <v>16</v>
      </c>
      <c r="F5" s="93" t="s">
        <v>17</v>
      </c>
      <c r="G5" s="78">
        <v>59</v>
      </c>
      <c r="H5" s="78">
        <v>1</v>
      </c>
      <c r="I5" s="78">
        <v>44</v>
      </c>
      <c r="J5" s="104">
        <v>5044.5</v>
      </c>
      <c r="K5" s="92">
        <v>1008</v>
      </c>
      <c r="L5" s="101">
        <f aca="true" t="shared" si="0" ref="L5:L11">K5/H5</f>
        <v>1008</v>
      </c>
      <c r="M5" s="102">
        <f aca="true" t="shared" si="1" ref="M5:M11">J5/K5</f>
        <v>5.004464285714286</v>
      </c>
      <c r="N5" s="104">
        <v>834472.5</v>
      </c>
      <c r="O5" s="92">
        <v>110623</v>
      </c>
      <c r="P5" s="102">
        <f aca="true" t="shared" si="2" ref="P5:P16">+N5/O5</f>
        <v>7.54339061497157</v>
      </c>
    </row>
    <row r="6" spans="1:16" s="103" customFormat="1" ht="15">
      <c r="A6" s="97">
        <v>2</v>
      </c>
      <c r="B6" s="98"/>
      <c r="C6" s="105" t="s">
        <v>19</v>
      </c>
      <c r="D6" s="1">
        <v>39192</v>
      </c>
      <c r="E6" s="93" t="s">
        <v>16</v>
      </c>
      <c r="F6" s="93" t="s">
        <v>17</v>
      </c>
      <c r="G6" s="78">
        <v>80</v>
      </c>
      <c r="H6" s="96">
        <v>1</v>
      </c>
      <c r="I6" s="96">
        <v>24</v>
      </c>
      <c r="J6" s="104">
        <v>3363</v>
      </c>
      <c r="K6" s="92">
        <v>672</v>
      </c>
      <c r="L6" s="101">
        <f t="shared" si="0"/>
        <v>672</v>
      </c>
      <c r="M6" s="102">
        <f t="shared" si="1"/>
        <v>5.004464285714286</v>
      </c>
      <c r="N6" s="104">
        <v>776328</v>
      </c>
      <c r="O6" s="92">
        <v>104058</v>
      </c>
      <c r="P6" s="102">
        <f t="shared" si="2"/>
        <v>7.460531626592862</v>
      </c>
    </row>
    <row r="7" spans="1:16" s="103" customFormat="1" ht="15">
      <c r="A7" s="97">
        <v>3</v>
      </c>
      <c r="B7" s="98"/>
      <c r="C7" s="99" t="s">
        <v>20</v>
      </c>
      <c r="D7" s="100">
        <v>39073</v>
      </c>
      <c r="E7" s="93" t="s">
        <v>16</v>
      </c>
      <c r="F7" s="93" t="s">
        <v>17</v>
      </c>
      <c r="G7" s="96">
        <v>50</v>
      </c>
      <c r="H7" s="96">
        <v>2</v>
      </c>
      <c r="I7" s="96">
        <v>21</v>
      </c>
      <c r="J7" s="104">
        <v>4562</v>
      </c>
      <c r="K7" s="92">
        <v>872</v>
      </c>
      <c r="L7" s="101">
        <f t="shared" si="0"/>
        <v>436</v>
      </c>
      <c r="M7" s="102">
        <f t="shared" si="1"/>
        <v>5.231651376146789</v>
      </c>
      <c r="N7" s="104">
        <v>428772.5</v>
      </c>
      <c r="O7" s="92">
        <v>57530</v>
      </c>
      <c r="P7" s="102">
        <f t="shared" si="2"/>
        <v>7.453024508951851</v>
      </c>
    </row>
    <row r="8" spans="1:16" s="29" customFormat="1" ht="15">
      <c r="A8" s="27"/>
      <c r="B8" s="28"/>
      <c r="C8" s="11"/>
      <c r="D8" s="1"/>
      <c r="E8" s="93"/>
      <c r="F8" s="94"/>
      <c r="G8" s="96"/>
      <c r="H8" s="78"/>
      <c r="I8" s="78"/>
      <c r="J8" s="104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4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4</v>
      </c>
      <c r="I18" s="61"/>
      <c r="J18" s="63">
        <f>SUM(J5:J17)</f>
        <v>12969.5</v>
      </c>
      <c r="K18" s="64">
        <f>SUM(K5:K17)</f>
        <v>2552</v>
      </c>
      <c r="L18" s="64">
        <f>K18/H18</f>
        <v>638</v>
      </c>
      <c r="M18" s="65">
        <f>J18/K18</f>
        <v>5.082092476489028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2012-05-11T13:27:08Z</cp:lastPrinted>
  <dcterms:created xsi:type="dcterms:W3CDTF">2006-03-17T12:24:26Z</dcterms:created>
  <dcterms:modified xsi:type="dcterms:W3CDTF">2012-06-11T06:03:37Z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-1798911837</vt:i4>
  </property>
  <property fmtid="{D5CDD505-2E9C-101B-9397-08002B2CF9AE}" pid="3" name="_EmailSubject">
    <vt:lpwstr>Weekly Box Office - Week: 19-2012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