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<sst xmlns="http://schemas.openxmlformats.org/spreadsheetml/2006/main" count="33" uniqueCount="28">
  <si>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</si>
  <si>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</si>
  <si>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</si>
  <si>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</si>
  <si>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</si>
  <si>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</si>
  <si>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</si>
  <si>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</si>
  <si>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</si>
  <si>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</si>
  <si>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</si>
  <si>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</si>
  <si>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</si>
  <si>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</si>
  <si>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</si>
  <si>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DONKEY XOTE</t>
  </si>
  <si>
    <t>OZEN FILM</t>
  </si>
  <si>
    <t>OZEN FILM / UMUT SANAT</t>
  </si>
  <si>
    <t>DATE : 06.04.2012</t>
  </si>
  <si>
    <t>MOTORCYCLE DIARIES</t>
  </si>
  <si>
    <t>UMUT SANAT</t>
  </si>
  <si>
    <t>UMUT SANAT / OZEN FILM</t>
  </si>
  <si>
    <t>IRREVERSIBLE</t>
  </si>
  <si>
    <t>EXCEPTION</t>
  </si>
  <si>
    <t>AMELIE</t>
  </si>
  <si>
    <t>TF1 (UGC)</t>
  </si>
  <si>
    <t>DANCER IN THE DARK</t>
  </si>
  <si>
    <t>TRUST FILM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</si>
</sst>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12490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363075" y="190500"/>
          <a:ext cx="173355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14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30.03 - 05.04.2012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30.57421875" style="42" bestFit="1" customWidth="1"/>
    <col min="4" max="4" width="8.7109375" style="43" bestFit="1" customWidth="1"/>
    <col min="5" max="5" width="12.421875" style="44" bestFit="1" customWidth="1"/>
    <col min="6" max="6" width="24.00390625" style="44" bestFit="1" customWidth="1"/>
    <col min="7" max="7" width="6.00390625" style="45" bestFit="1" customWidth="1"/>
    <col min="8" max="8" width="7.00390625" style="45" customWidth="1"/>
    <col min="9" max="9" width="9.421875" style="45" customWidth="1"/>
    <col min="10" max="10" width="10.57421875" style="46" bestFit="1" customWidth="1"/>
    <col min="11" max="11" width="6.140625" style="47" bestFit="1" customWidth="1"/>
    <col min="12" max="12" width="12.28125" style="47" bestFit="1" customWidth="1"/>
    <col min="13" max="13" width="8.57421875" style="48" bestFit="1" customWidth="1"/>
    <col min="14" max="14" width="11.421875" style="49" bestFit="1" customWidth="1"/>
    <col min="15" max="15" width="8.57421875" style="47" bestFit="1" customWidth="1"/>
    <col min="16" max="16" width="8.57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6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2" customFormat="1" ht="14.25">
      <c r="A3" s="19"/>
      <c r="B3" s="20"/>
      <c r="C3" s="112" t="s">
        <v>0</v>
      </c>
      <c r="D3" s="116" t="s">
        <v>1</v>
      </c>
      <c r="E3" s="113" t="s">
        <v>13</v>
      </c>
      <c r="F3" s="113" t="s">
        <v>12</v>
      </c>
      <c r="G3" s="110" t="s">
        <v>2</v>
      </c>
      <c r="H3" s="110" t="s">
        <v>9</v>
      </c>
      <c r="I3" s="110" t="s">
        <v>10</v>
      </c>
      <c r="J3" s="115" t="s">
        <v>3</v>
      </c>
      <c r="K3" s="115"/>
      <c r="L3" s="115"/>
      <c r="M3" s="115"/>
      <c r="N3" s="109" t="s">
        <v>4</v>
      </c>
      <c r="O3" s="109"/>
      <c r="P3" s="109"/>
    </row>
    <row r="4" spans="1:16" s="22" customFormat="1" ht="51.75" customHeight="1">
      <c r="A4" s="23"/>
      <c r="B4" s="21"/>
      <c r="C4" s="111"/>
      <c r="D4" s="117"/>
      <c r="E4" s="114"/>
      <c r="F4" s="114"/>
      <c r="G4" s="111"/>
      <c r="H4" s="111"/>
      <c r="I4" s="111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105" t="s">
        <v>15</v>
      </c>
      <c r="D5" s="1">
        <v>39472</v>
      </c>
      <c r="E5" s="93" t="s">
        <v>16</v>
      </c>
      <c r="F5" s="93" t="s">
        <v>17</v>
      </c>
      <c r="G5" s="78">
        <v>59</v>
      </c>
      <c r="H5" s="78">
        <v>1</v>
      </c>
      <c r="I5" s="78">
        <v>43</v>
      </c>
      <c r="J5" s="104">
        <v>1201</v>
      </c>
      <c r="K5" s="92">
        <v>240</v>
      </c>
      <c r="L5" s="101">
        <f aca="true" t="shared" si="0" ref="L5:L11">K5/H5</f>
        <v>240</v>
      </c>
      <c r="M5" s="102">
        <f aca="true" t="shared" si="1" ref="M5:M11">J5/K5</f>
        <v>5.004166666666666</v>
      </c>
      <c r="N5" s="104">
        <v>829428</v>
      </c>
      <c r="O5" s="92">
        <v>109615</v>
      </c>
      <c r="P5" s="102">
        <f aca="true" t="shared" si="2" ref="P5:P16">+N5/O5</f>
        <v>7.566738128905715</v>
      </c>
    </row>
    <row r="6" spans="1:16" s="103" customFormat="1" ht="15">
      <c r="A6" s="97">
        <v>2</v>
      </c>
      <c r="B6" s="98"/>
      <c r="C6" s="105" t="s">
        <v>19</v>
      </c>
      <c r="D6" s="1">
        <v>38296</v>
      </c>
      <c r="E6" s="93" t="s">
        <v>20</v>
      </c>
      <c r="F6" s="93" t="s">
        <v>21</v>
      </c>
      <c r="G6" s="78">
        <v>20</v>
      </c>
      <c r="H6" s="96">
        <v>1</v>
      </c>
      <c r="I6" s="96">
        <v>40</v>
      </c>
      <c r="J6" s="104">
        <v>958</v>
      </c>
      <c r="K6" s="92">
        <v>160</v>
      </c>
      <c r="L6" s="101">
        <f t="shared" si="0"/>
        <v>160</v>
      </c>
      <c r="M6" s="102">
        <f t="shared" si="1"/>
        <v>5.9875</v>
      </c>
      <c r="N6" s="104">
        <v>335758</v>
      </c>
      <c r="O6" s="92">
        <v>51463</v>
      </c>
      <c r="P6" s="102">
        <f t="shared" si="2"/>
        <v>6.524260148067544</v>
      </c>
    </row>
    <row r="7" spans="1:16" s="103" customFormat="1" ht="15">
      <c r="A7" s="97">
        <v>3</v>
      </c>
      <c r="B7" s="98"/>
      <c r="C7" s="99" t="s">
        <v>22</v>
      </c>
      <c r="D7" s="100">
        <v>37589</v>
      </c>
      <c r="E7" s="93" t="s">
        <v>20</v>
      </c>
      <c r="F7" s="93" t="s">
        <v>23</v>
      </c>
      <c r="G7" s="96">
        <v>14</v>
      </c>
      <c r="H7" s="96">
        <v>1</v>
      </c>
      <c r="I7" s="96">
        <v>44</v>
      </c>
      <c r="J7" s="104">
        <v>958</v>
      </c>
      <c r="K7" s="92">
        <v>160</v>
      </c>
      <c r="L7" s="101">
        <f t="shared" si="0"/>
        <v>160</v>
      </c>
      <c r="M7" s="102">
        <f t="shared" si="1"/>
        <v>5.9875</v>
      </c>
      <c r="N7" s="104">
        <v>971139.75</v>
      </c>
      <c r="O7" s="92">
        <v>213701</v>
      </c>
      <c r="P7" s="102">
        <f t="shared" si="2"/>
        <v>4.544385613544158</v>
      </c>
    </row>
    <row r="8" spans="1:16" s="29" customFormat="1" ht="15">
      <c r="A8" s="27">
        <v>4</v>
      </c>
      <c r="B8" s="28"/>
      <c r="C8" s="11" t="s">
        <v>24</v>
      </c>
      <c r="D8" s="1">
        <v>37218</v>
      </c>
      <c r="E8" s="93" t="s">
        <v>20</v>
      </c>
      <c r="F8" s="94" t="s">
        <v>25</v>
      </c>
      <c r="G8" s="96">
        <v>15</v>
      </c>
      <c r="H8" s="78">
        <v>1</v>
      </c>
      <c r="I8" s="78">
        <v>65</v>
      </c>
      <c r="J8" s="104">
        <v>958</v>
      </c>
      <c r="K8" s="92">
        <v>160</v>
      </c>
      <c r="L8" s="53">
        <f t="shared" si="0"/>
        <v>160</v>
      </c>
      <c r="M8" s="54">
        <f t="shared" si="1"/>
        <v>5.9875</v>
      </c>
      <c r="N8" s="12">
        <v>939252.95</v>
      </c>
      <c r="O8" s="4">
        <v>249261</v>
      </c>
      <c r="P8" s="54">
        <f t="shared" si="2"/>
        <v>3.7681504527382943</v>
      </c>
    </row>
    <row r="9" spans="1:16" s="29" customFormat="1" ht="15">
      <c r="A9" s="27">
        <v>5</v>
      </c>
      <c r="B9" s="28"/>
      <c r="C9" s="11" t="s">
        <v>26</v>
      </c>
      <c r="D9" s="1">
        <v>36861</v>
      </c>
      <c r="E9" s="93" t="s">
        <v>20</v>
      </c>
      <c r="F9" s="94" t="s">
        <v>27</v>
      </c>
      <c r="G9" s="96">
        <v>8</v>
      </c>
      <c r="H9" s="78">
        <v>1</v>
      </c>
      <c r="I9" s="78">
        <v>81</v>
      </c>
      <c r="J9" s="104">
        <v>958</v>
      </c>
      <c r="K9" s="92">
        <v>160</v>
      </c>
      <c r="L9" s="53">
        <f t="shared" si="0"/>
        <v>160</v>
      </c>
      <c r="M9" s="54">
        <f t="shared" si="1"/>
        <v>5.9875</v>
      </c>
      <c r="N9" s="12">
        <v>220961.5</v>
      </c>
      <c r="O9" s="4">
        <v>91128</v>
      </c>
      <c r="P9" s="54">
        <f t="shared" si="2"/>
        <v>2.4247377315424457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5</v>
      </c>
      <c r="I18" s="61"/>
      <c r="J18" s="63">
        <f>SUM(J5:J17)</f>
        <v>5033</v>
      </c>
      <c r="K18" s="64">
        <f>SUM(K5:K17)</f>
        <v>880</v>
      </c>
      <c r="L18" s="64">
        <f>K18/H18</f>
        <v>176</v>
      </c>
      <c r="M18" s="65">
        <f>J18/K18</f>
        <v>5.719318181818182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2012-04-06T12:55:04Z</cp:lastPrinted>
  <dcterms:created xsi:type="dcterms:W3CDTF">2006-03-17T12:24:26Z</dcterms:created>
  <dcterms:modified xsi:type="dcterms:W3CDTF">2012-06-10T03:43:11Z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562244233</vt:i4>
  </property>
  <property fmtid="{D5CDD505-2E9C-101B-9397-08002B2CF9AE}" pid="3" name="_EmailSubject">
    <vt:lpwstr>Weekly Box Office - Week: 14-2012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-2075567740</vt:i4>
  </property>
  <property fmtid="{D5CDD505-2E9C-101B-9397-08002B2CF9AE}" pid="7" name="_ReviewingToolsShownOnce">
    <vt:lpwstr/>
  </property>
</Properties>
</file>