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<sst xmlns="http://schemas.openxmlformats.org/spreadsheetml/2006/main" count="37" uniqueCount="27">
  <si>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</si>
  <si>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</si>
  <si>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</si>
  <si>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</si>
  <si>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</si>
  <si>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</si>
  <si>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</si>
  <si>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</si>
  <si>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</si>
  <si>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</si>
  <si>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</si>
  <si>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</si>
  <si>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</si>
  <si>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</si>
  <si>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</si>
  <si>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</si>
  <si>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</si>
  <si>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</si>
  <si>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</si>
  <si>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</si>
  <si>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</si>
  <si>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</si>
  <si>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</si>
  <si>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</si>
  <si>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DATE : 05.03.2012</t>
  </si>
  <si>
    <t>ASTERIX AND OBELIX MISSION CLEOPATRA</t>
  </si>
  <si>
    <t>WEEKEND: 10            02.03 - 04.03.2012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</si>
</sst>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75" fontId="24" fillId="33" borderId="10" xfId="0" applyNumberFormat="1" applyFont="1" applyFill="1" applyBorder="1" applyAlignment="1" applyProtection="1">
      <alignment vertical="center"/>
      <protection/>
    </xf>
    <xf numFmtId="172" fontId="24" fillId="33" borderId="10" xfId="0" applyNumberFormat="1" applyFont="1" applyFill="1" applyBorder="1" applyAlignment="1" applyProtection="1">
      <alignment vertical="center"/>
      <protection/>
    </xf>
    <xf numFmtId="172" fontId="24" fillId="33" borderId="10" xfId="0" applyNumberFormat="1" applyFont="1" applyFill="1" applyBorder="1" applyAlignment="1" applyProtection="1">
      <alignment horizontal="right" vertical="center"/>
      <protection/>
    </xf>
    <xf numFmtId="169" fontId="24" fillId="33" borderId="10" xfId="0" applyNumberFormat="1" applyFont="1" applyFill="1" applyBorder="1" applyAlignment="1" applyProtection="1">
      <alignment vertical="center"/>
      <protection/>
    </xf>
    <xf numFmtId="176" fontId="24" fillId="33" borderId="10" xfId="62" applyNumberFormat="1" applyFont="1" applyFill="1" applyBorder="1" applyAlignment="1" applyProtection="1">
      <alignment vertical="center"/>
      <protection/>
    </xf>
    <xf numFmtId="175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0" fontId="24" fillId="33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 vertical="center" wrapText="1"/>
    </xf>
    <xf numFmtId="0" fontId="44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3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1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60877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409575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782675" y="0"/>
          <a:ext cx="23050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78" zoomScaleNormal="78" zoomScalePageLayoutView="0" workbookViewId="0" topLeftCell="A1">
      <selection activeCell="C5" sqref="C5"/>
    </sheetView>
  </sheetViews>
  <sheetFormatPr defaultColWidth="38.57421875" defaultRowHeight="12.75"/>
  <cols>
    <col min="1" max="1" width="3.421875" style="13" bestFit="1" customWidth="1"/>
    <col min="2" max="2" width="1.7109375" style="46" customWidth="1"/>
    <col min="3" max="3" width="37.421875" style="20" bestFit="1" customWidth="1"/>
    <col min="4" max="4" width="9.421875" style="20" bestFit="1" customWidth="1"/>
    <col min="5" max="5" width="10.421875" style="20" bestFit="1" customWidth="1"/>
    <col min="6" max="6" width="24.00390625" style="47" bestFit="1" customWidth="1"/>
    <col min="7" max="7" width="5.421875" style="52" bestFit="1" customWidth="1"/>
    <col min="8" max="8" width="7.140625" style="52" bestFit="1" customWidth="1"/>
    <col min="9" max="9" width="16.00390625" style="52" bestFit="1" customWidth="1"/>
    <col min="10" max="10" width="8.140625" style="20" bestFit="1" customWidth="1"/>
    <col min="11" max="11" width="6.28125" style="20" bestFit="1" customWidth="1"/>
    <col min="12" max="12" width="16.421875" style="20" customWidth="1"/>
    <col min="13" max="13" width="6.28125" style="20" bestFit="1" customWidth="1"/>
    <col min="14" max="14" width="8.140625" style="20" bestFit="1" customWidth="1"/>
    <col min="15" max="15" width="6.28125" style="20" bestFit="1" customWidth="1"/>
    <col min="16" max="16" width="10.140625" style="48" bestFit="1" customWidth="1"/>
    <col min="17" max="17" width="6.28125" style="31" bestFit="1" customWidth="1"/>
    <col min="18" max="18" width="8.421875" style="31" bestFit="1" customWidth="1"/>
    <col min="19" max="19" width="6.28125" style="31" bestFit="1" customWidth="1"/>
    <col min="20" max="20" width="7.00390625" style="67" bestFit="1" customWidth="1"/>
    <col min="21" max="21" width="9.421875" style="31" bestFit="1" customWidth="1"/>
    <col min="22" max="22" width="11.57421875" style="67" bestFit="1" customWidth="1"/>
    <col min="23" max="23" width="9.421875" style="31" bestFit="1" customWidth="1"/>
    <col min="24" max="24" width="6.1406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1" customFormat="1" ht="38.25">
      <c r="A1" s="84" t="s">
        <v>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Z1" s="30"/>
    </row>
    <row r="2" spans="1:26" s="31" customFormat="1" ht="50.25">
      <c r="A2" s="86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30"/>
    </row>
    <row r="3" spans="1:26" s="97" customFormat="1" ht="21">
      <c r="A3" s="91"/>
      <c r="B3" s="91"/>
      <c r="C3" s="92"/>
      <c r="D3" s="91"/>
      <c r="E3" s="91"/>
      <c r="F3" s="91"/>
      <c r="G3" s="93"/>
      <c r="H3" s="93"/>
      <c r="I3" s="93"/>
      <c r="J3" s="93"/>
      <c r="K3" s="91"/>
      <c r="L3" s="91"/>
      <c r="M3" s="91"/>
      <c r="N3" s="91"/>
      <c r="O3" s="94" t="s">
        <v>26</v>
      </c>
      <c r="P3" s="95"/>
      <c r="Q3" s="95"/>
      <c r="R3" s="95"/>
      <c r="S3" s="95"/>
      <c r="T3" s="95"/>
      <c r="U3" s="95"/>
      <c r="V3" s="95"/>
      <c r="W3" s="95"/>
      <c r="X3" s="96"/>
      <c r="Z3" s="98"/>
    </row>
    <row r="4" spans="1:24" s="100" customFormat="1" ht="21">
      <c r="A4" s="92"/>
      <c r="B4" s="92"/>
      <c r="C4" s="99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4" t="s">
        <v>24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9" t="s">
        <v>0</v>
      </c>
      <c r="D6" s="90" t="s">
        <v>8</v>
      </c>
      <c r="E6" s="90" t="s">
        <v>1</v>
      </c>
      <c r="F6" s="90" t="s">
        <v>19</v>
      </c>
      <c r="G6" s="83" t="s">
        <v>9</v>
      </c>
      <c r="H6" s="83" t="s">
        <v>10</v>
      </c>
      <c r="I6" s="83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9"/>
      <c r="D7" s="90"/>
      <c r="E7" s="82"/>
      <c r="F7" s="82"/>
      <c r="G7" s="83"/>
      <c r="H7" s="83"/>
      <c r="I7" s="83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25</v>
      </c>
      <c r="D8" s="2">
        <v>37631</v>
      </c>
      <c r="E8" s="81" t="s">
        <v>22</v>
      </c>
      <c r="F8" s="81" t="s">
        <v>23</v>
      </c>
      <c r="G8" s="49">
        <v>51</v>
      </c>
      <c r="H8" s="49">
        <v>1</v>
      </c>
      <c r="I8" s="49">
        <v>38</v>
      </c>
      <c r="J8" s="4">
        <v>201</v>
      </c>
      <c r="K8" s="5">
        <v>40</v>
      </c>
      <c r="L8" s="4">
        <v>500</v>
      </c>
      <c r="M8" s="5">
        <v>100</v>
      </c>
      <c r="N8" s="4">
        <v>500</v>
      </c>
      <c r="O8" s="5">
        <v>100</v>
      </c>
      <c r="P8" s="53">
        <f>+J8+L8+N8</f>
        <v>1201</v>
      </c>
      <c r="Q8" s="56">
        <f>+K8+M8+O8</f>
        <v>240</v>
      </c>
      <c r="R8" s="10">
        <f>+Q8/H8</f>
        <v>240</v>
      </c>
      <c r="S8" s="57">
        <f>+P8/Q8</f>
        <v>5.004166666666666</v>
      </c>
      <c r="T8" s="4"/>
      <c r="U8" s="58" t="e">
        <f>(+T8-P8)/T8</f>
        <v>#DIV/0!</v>
      </c>
      <c r="V8" s="4">
        <v>662891.75</v>
      </c>
      <c r="W8" s="5">
        <v>157386</v>
      </c>
      <c r="X8" s="59">
        <f>V8/W8</f>
        <v>4.211885110492674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3"/>
      <c r="G10" s="81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8" t="s">
        <v>17</v>
      </c>
      <c r="C19" s="88"/>
      <c r="D19" s="88"/>
      <c r="E19" s="88"/>
      <c r="F19" s="88"/>
      <c r="G19" s="72"/>
      <c r="H19" s="72">
        <f>SUM(H8:H18)</f>
        <v>1</v>
      </c>
      <c r="I19" s="71"/>
      <c r="J19" s="73"/>
      <c r="K19" s="74"/>
      <c r="L19" s="73"/>
      <c r="M19" s="74"/>
      <c r="N19" s="73"/>
      <c r="O19" s="74"/>
      <c r="P19" s="73">
        <f>SUM(P8:P18)</f>
        <v>1201</v>
      </c>
      <c r="Q19" s="74">
        <f>SUM(Q8:Q18)</f>
        <v>240</v>
      </c>
      <c r="R19" s="75">
        <f>P19/H19</f>
        <v>1201</v>
      </c>
      <c r="S19" s="76">
        <f>P19/Q19</f>
        <v>5.004166666666666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2012-03-05T14:09:20Z</cp:lastPrinted>
  <dcterms:created xsi:type="dcterms:W3CDTF">2006-03-15T09:07:04Z</dcterms:created>
  <dcterms:modified xsi:type="dcterms:W3CDTF">2012-03-07T04:07:01Z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430997026</vt:i4>
  </property>
  <property fmtid="{D5CDD505-2E9C-101B-9397-08002B2CF9AE}" pid="3" name="_EmailSubject">
    <vt:lpwstr>Weekend Box Office - WE: 10-2012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2063535516</vt:i4>
  </property>
  <property fmtid="{D5CDD505-2E9C-101B-9397-08002B2CF9AE}" pid="7" name="_ReviewingToolsShownOnce">
    <vt:lpwstr/>
  </property>
</Properties>
</file>