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28 Apr'-01 May 11 (we 18)" sheetId="1" r:id="rId1"/>
    <sheet name="28 Apr'-01 May 11 (TOP 20)" sheetId="2" r:id="rId2"/>
  </sheets>
  <definedNames>
    <definedName name="_xlnm.Print_Area" localSheetId="0">'28 Apr''-01 May 11 (we 18)'!$A$1:$V$94</definedName>
  </definedNames>
  <calcPr fullCalcOnLoad="1"/>
</workbook>
</file>

<file path=xl/sharedStrings.xml><?xml version="1.0" encoding="utf-8"?>
<sst xmlns="http://schemas.openxmlformats.org/spreadsheetml/2006/main" count="263" uniqueCount="118">
  <si>
    <t>Last Weekend</t>
  </si>
  <si>
    <t>Distributor</t>
  </si>
  <si>
    <t>Friday</t>
  </si>
  <si>
    <t>Saturday</t>
  </si>
  <si>
    <t>Sunday</t>
  </si>
  <si>
    <t>Change</t>
  </si>
  <si>
    <t>Adm.</t>
  </si>
  <si>
    <t>G.B.O.</t>
  </si>
  <si>
    <r>
      <t>*Sorted according to Weekend Total G.B.O. - Hafta sonu toplam hasılat sütununa göre sıralanmı</t>
    </r>
    <r>
      <rPr>
        <i/>
        <sz val="9"/>
        <color indexed="23"/>
        <rFont val="Arial"/>
        <family val="0"/>
      </rPr>
      <t>ş</t>
    </r>
    <r>
      <rPr>
        <i/>
        <sz val="9"/>
        <color indexed="23"/>
        <rFont val="Administer"/>
        <family val="0"/>
      </rPr>
      <t>tır.</t>
    </r>
  </si>
  <si>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</si>
  <si>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</si>
  <si>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</si>
  <si>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Title</t>
  </si>
  <si>
    <t>Cumulative</t>
  </si>
  <si>
    <t>Scr.Avg.
(Adm.)</t>
  </si>
  <si>
    <t>Avg.
Ticket</t>
  </si>
  <si>
    <t>.</t>
  </si>
  <si>
    <t>Release
Date</t>
  </si>
  <si>
    <t>WARNER BROS. TÜRKİYE</t>
  </si>
  <si>
    <t># of
Prints</t>
  </si>
  <si>
    <t># of
Screen</t>
  </si>
  <si>
    <t>Weeks in Release</t>
  </si>
  <si>
    <t>Weekend Total</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</si>
  <si>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</si>
  <si>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</si>
  <si>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CHANTIER FILMS</t>
  </si>
  <si>
    <t>YOGI BEAR</t>
  </si>
  <si>
    <t>THE RITE</t>
  </si>
  <si>
    <t>İNCİR REÇELİ</t>
  </si>
  <si>
    <t>127 HOURS</t>
  </si>
  <si>
    <t>YA SONRA</t>
  </si>
  <si>
    <t>BLACK SWAN</t>
  </si>
  <si>
    <t>THE NEXT THREE DAYS</t>
  </si>
  <si>
    <t>CINE FILM</t>
  </si>
  <si>
    <t>BİR AVUÇ DENİZ</t>
  </si>
  <si>
    <t>SAKLI HAYATLAR</t>
  </si>
  <si>
    <t>GÖLGELER VE SURETLER</t>
  </si>
  <si>
    <t>BATTLE: LA</t>
  </si>
  <si>
    <t>LIMITLESS</t>
  </si>
  <si>
    <t>PRESS</t>
  </si>
  <si>
    <t>ÇINAR AĞACI</t>
  </si>
  <si>
    <t>MEDYAVİZYON</t>
  </si>
  <si>
    <t>AŞK TESADÜFLERİ SEVER</t>
  </si>
  <si>
    <t>UIP TÜRKİYE</t>
  </si>
  <si>
    <t>RANGO</t>
  </si>
  <si>
    <t>THE KING'S SPEECH</t>
  </si>
  <si>
    <t>EYYVAH EYVAH 2</t>
  </si>
  <si>
    <t>MEGAMIND</t>
  </si>
  <si>
    <t>KAYBEDENLER KULÜBÜ</t>
  </si>
  <si>
    <t>JUST GO WITH IT</t>
  </si>
  <si>
    <t>I AM NUMBER FOUR</t>
  </si>
  <si>
    <t>72. KOĞUŞ</t>
  </si>
  <si>
    <t>BIG MOMMAS: LIKE FATHER, LIKE SON</t>
  </si>
  <si>
    <t>WE ARE WHAT WE ARE</t>
  </si>
  <si>
    <t>WINTER'S BONE</t>
  </si>
  <si>
    <t>RED RIDING HOOD</t>
  </si>
  <si>
    <t>NO STRINGS ATTACHED</t>
  </si>
  <si>
    <t>ATLIKARINCA</t>
  </si>
  <si>
    <t>MEŞ</t>
  </si>
  <si>
    <t>NAR FİLM</t>
  </si>
  <si>
    <t>ÖZEN FİLM</t>
  </si>
  <si>
    <t>I AM LOVE</t>
  </si>
  <si>
    <t>THE GIRL WHO KICKED THE HORNETS' NEST</t>
  </si>
  <si>
    <t>THE LINCOLN LAWYER</t>
  </si>
  <si>
    <t>RIO</t>
  </si>
  <si>
    <t>TİGLON</t>
  </si>
  <si>
    <t>SOURCE CODE</t>
  </si>
  <si>
    <t>LAST NIGHT</t>
  </si>
  <si>
    <t>THE KIDS ARE ALL RIGHT</t>
  </si>
  <si>
    <t>TANGLED</t>
  </si>
  <si>
    <t>EVERYTHING WILL BE FINE</t>
  </si>
  <si>
    <t>SCREAM 4</t>
  </si>
  <si>
    <t>WATER FOR ELEPHANTS</t>
  </si>
  <si>
    <t>SUCKER PUNCH</t>
  </si>
  <si>
    <t>WINNIE THE POOH</t>
  </si>
  <si>
    <t>LONDON BOULEVARD</t>
  </si>
  <si>
    <t>BİZİM BÜYÜK ÇARESİZLİĞİMİZ</t>
  </si>
  <si>
    <t>DRIVE ANGRY</t>
  </si>
  <si>
    <t>BIUTIFUL</t>
  </si>
  <si>
    <t>THE LAST EXORCISM</t>
  </si>
  <si>
    <t>SEASON OF THE WITCH</t>
  </si>
  <si>
    <t>TRUE GRIT</t>
  </si>
  <si>
    <t>ALPHA AND OMEGA</t>
  </si>
  <si>
    <t>UNKNOWN</t>
  </si>
  <si>
    <t>RABBIT HOLE</t>
  </si>
  <si>
    <t>MONSTERS</t>
  </si>
  <si>
    <t>IN A BETTER WORLD</t>
  </si>
  <si>
    <t>UMUT SANAT</t>
  </si>
  <si>
    <t>FRITT WILT 3</t>
  </si>
  <si>
    <t>DUKA FİLM</t>
  </si>
  <si>
    <t>THE PACK</t>
  </si>
  <si>
    <t>MFP-CINEGROUP</t>
  </si>
  <si>
    <t>ÇOK MU KOMİK?</t>
  </si>
  <si>
    <t>KAYIP ÖZGÜRLÜK</t>
  </si>
  <si>
    <t>JAN MEDYA</t>
  </si>
  <si>
    <t>İÇİMDEKİ SESSİZ NEHİR</t>
  </si>
  <si>
    <t>ERÖZ FİLM</t>
  </si>
  <si>
    <t>LOVE AND OTHER DRUGS</t>
  </si>
  <si>
    <t>OPEN SEASON 3</t>
  </si>
  <si>
    <t>ÇALGI ÇENGİ</t>
  </si>
  <si>
    <t>FOUR LIONS</t>
  </si>
  <si>
    <t>KOLPAÇİNO: BOMBA</t>
  </si>
  <si>
    <t>AV MEVSİMİ</t>
  </si>
  <si>
    <t>DERSİMİZ: ATATÜRK</t>
  </si>
  <si>
    <t>THE PRODIGY</t>
  </si>
  <si>
    <t>HOP DEDİK DELİ DUMRUL</t>
  </si>
  <si>
    <t>HAYDE BRE</t>
  </si>
  <si>
    <t>7 AVLU</t>
  </si>
  <si>
    <t>FAST &amp; FURIOUS 5</t>
  </si>
  <si>
    <t>THOR</t>
  </si>
  <si>
    <t>THE ADJUSTMENT BREAU</t>
  </si>
  <si>
    <t>M3 FILM</t>
  </si>
  <si>
    <t>INCENDIES</t>
  </si>
  <si>
    <t>NEVER LET ME GO</t>
  </si>
  <si>
    <t>PINA</t>
  </si>
  <si>
    <t>ZEFİR</t>
  </si>
  <si>
    <t>CHERRYBOMB</t>
  </si>
  <si>
    <t>GULLIVER'S TRAVELS</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</si>
</sst>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s>
  <fonts count="10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Arial"/>
      <family val="0"/>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hair"/>
      <right style="hair"/>
      <top style="hair"/>
      <bottom style="mediu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style="medium"/>
      <right>
        <color indexed="63"/>
      </right>
      <top style="medium"/>
      <bottom style="hair"/>
    </border>
    <border>
      <left>
        <color indexed="63"/>
      </left>
      <right>
        <color indexed="63"/>
      </right>
      <top>
        <color indexed="63"/>
      </top>
      <bottom style="hair"/>
    </border>
    <border>
      <left style="hair"/>
      <right>
        <color indexed="63"/>
      </right>
      <top style="hair"/>
      <bottom style="thin">
        <color indexed="10"/>
      </bottom>
    </border>
    <border>
      <left style="medium"/>
      <right style="hair"/>
      <top style="hair"/>
      <bottom style="hair"/>
    </border>
    <border>
      <left style="hair"/>
      <right style="medium"/>
      <top style="hair"/>
      <bottom style="hair"/>
    </border>
    <border>
      <left>
        <color indexed="63"/>
      </left>
      <right style="hair"/>
      <top style="hair"/>
      <bottom>
        <color indexed="63"/>
      </bottom>
    </border>
    <border>
      <left style="medium"/>
      <right>
        <color indexed="63"/>
      </right>
      <top style="hair"/>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1" applyNumberFormat="0" applyFill="0" applyAlignment="0" applyProtection="0"/>
    <xf numFmtId="0" fontId="92" fillId="0" borderId="2" applyNumberFormat="0" applyFill="0" applyAlignment="0" applyProtection="0"/>
    <xf numFmtId="0" fontId="93" fillId="0" borderId="3" applyNumberFormat="0" applyFill="0" applyAlignment="0" applyProtection="0"/>
    <xf numFmtId="0" fontId="94" fillId="0" borderId="4"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5" fillId="20" borderId="5" applyNumberFormat="0" applyAlignment="0" applyProtection="0"/>
    <xf numFmtId="0" fontId="96" fillId="21" borderId="6" applyNumberFormat="0" applyAlignment="0" applyProtection="0"/>
    <xf numFmtId="0" fontId="97" fillId="20" borderId="6" applyNumberFormat="0" applyAlignment="0" applyProtection="0"/>
    <xf numFmtId="0" fontId="98" fillId="22" borderId="7" applyNumberFormat="0" applyAlignment="0" applyProtection="0"/>
    <xf numFmtId="0" fontId="9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20">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0" fontId="24" fillId="0" borderId="11" xfId="0" applyFont="1" applyFill="1" applyBorder="1" applyAlignment="1" applyProtection="1">
      <alignment horizontal="center"/>
      <protection/>
    </xf>
    <xf numFmtId="192" fontId="24" fillId="0" borderId="14" xfId="0" applyNumberFormat="1" applyFont="1" applyFill="1" applyBorder="1" applyAlignment="1" applyProtection="1">
      <alignment horizontal="center" wrapText="1"/>
      <protection/>
    </xf>
    <xf numFmtId="1" fontId="26" fillId="0" borderId="11" xfId="0" applyNumberFormat="1" applyFont="1" applyFill="1" applyBorder="1" applyAlignment="1" applyProtection="1">
      <alignment horizontal="right" vertical="center"/>
      <protection/>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4" fontId="18" fillId="0" borderId="10" xfId="0" applyNumberFormat="1" applyFont="1" applyFill="1" applyBorder="1" applyAlignment="1" applyProtection="1">
      <alignment horizontal="right" vertical="center"/>
      <protection/>
    </xf>
    <xf numFmtId="2" fontId="17" fillId="0" borderId="17" xfId="0" applyNumberFormat="1" applyFont="1" applyFill="1" applyBorder="1" applyAlignment="1" applyProtection="1">
      <alignment vertical="center"/>
      <protection locked="0"/>
    </xf>
    <xf numFmtId="0" fontId="28" fillId="0" borderId="11" xfId="0" applyFont="1" applyFill="1" applyBorder="1" applyAlignment="1" applyProtection="1">
      <alignment horizontal="left" vertical="center"/>
      <protection/>
    </xf>
    <xf numFmtId="0" fontId="29" fillId="0" borderId="11" xfId="0" applyFont="1" applyBorder="1" applyAlignment="1">
      <alignment horizontal="left" vertical="center"/>
    </xf>
    <xf numFmtId="1" fontId="26" fillId="0" borderId="18" xfId="0" applyNumberFormat="1" applyFont="1" applyFill="1" applyBorder="1" applyAlignment="1" applyProtection="1">
      <alignment horizontal="right" vertical="center"/>
      <protection/>
    </xf>
    <xf numFmtId="43" fontId="13" fillId="0" borderId="18" xfId="40" applyFont="1" applyFill="1" applyBorder="1" applyAlignment="1" applyProtection="1">
      <alignment horizontal="left" vertical="center"/>
      <protection/>
    </xf>
    <xf numFmtId="190" fontId="13" fillId="0" borderId="18" xfId="0" applyNumberFormat="1" applyFont="1" applyFill="1" applyBorder="1" applyAlignment="1" applyProtection="1">
      <alignment horizontal="center" vertical="center"/>
      <protection/>
    </xf>
    <xf numFmtId="0" fontId="13" fillId="0" borderId="18" xfId="0" applyFont="1" applyFill="1" applyBorder="1" applyAlignment="1" applyProtection="1">
      <alignment vertical="center"/>
      <protection/>
    </xf>
    <xf numFmtId="0" fontId="13" fillId="0" borderId="18" xfId="0" applyNumberFormat="1" applyFont="1" applyFill="1" applyBorder="1" applyAlignment="1" applyProtection="1">
      <alignment horizontal="center" vertical="center"/>
      <protection/>
    </xf>
    <xf numFmtId="4" fontId="14" fillId="0" borderId="18" xfId="0" applyNumberFormat="1" applyFont="1" applyFill="1" applyBorder="1" applyAlignment="1" applyProtection="1">
      <alignment horizontal="right" vertical="center"/>
      <protection/>
    </xf>
    <xf numFmtId="3" fontId="15" fillId="0" borderId="18" xfId="0" applyNumberFormat="1" applyFont="1" applyFill="1" applyBorder="1" applyAlignment="1" applyProtection="1">
      <alignment horizontal="right" vertical="center"/>
      <protection/>
    </xf>
    <xf numFmtId="4" fontId="13" fillId="0" borderId="18" xfId="0" applyNumberFormat="1" applyFont="1" applyFill="1" applyBorder="1" applyAlignment="1" applyProtection="1">
      <alignment horizontal="right" vertical="center"/>
      <protection/>
    </xf>
    <xf numFmtId="3" fontId="13" fillId="0" borderId="18" xfId="0" applyNumberFormat="1" applyFont="1" applyFill="1" applyBorder="1" applyAlignment="1" applyProtection="1">
      <alignment horizontal="right" vertical="center"/>
      <protection/>
    </xf>
    <xf numFmtId="4" fontId="16" fillId="0" borderId="18" xfId="0" applyNumberFormat="1" applyFont="1" applyFill="1" applyBorder="1" applyAlignment="1" applyProtection="1">
      <alignment horizontal="right" vertical="center"/>
      <protection/>
    </xf>
    <xf numFmtId="3" fontId="16" fillId="0" borderId="18" xfId="0" applyNumberFormat="1" applyFont="1" applyFill="1" applyBorder="1" applyAlignment="1" applyProtection="1">
      <alignment horizontal="right" vertical="center"/>
      <protection/>
    </xf>
    <xf numFmtId="4" fontId="15" fillId="0" borderId="18" xfId="0" applyNumberFormat="1" applyFont="1" applyFill="1" applyBorder="1" applyAlignment="1" applyProtection="1">
      <alignment horizontal="right" vertical="center"/>
      <protection/>
    </xf>
    <xf numFmtId="3" fontId="15" fillId="0" borderId="18" xfId="0" applyNumberFormat="1" applyFont="1" applyFill="1" applyBorder="1" applyAlignment="1" applyProtection="1">
      <alignment horizontal="right" vertical="center"/>
      <protection locked="0"/>
    </xf>
    <xf numFmtId="3" fontId="17" fillId="0" borderId="18" xfId="0" applyNumberFormat="1" applyFont="1" applyFill="1" applyBorder="1" applyAlignment="1" applyProtection="1">
      <alignment horizontal="right" vertical="center"/>
      <protection locked="0"/>
    </xf>
    <xf numFmtId="2" fontId="17" fillId="0" borderId="18" xfId="0" applyNumberFormat="1" applyFont="1" applyFill="1" applyBorder="1" applyAlignment="1" applyProtection="1">
      <alignment vertical="center"/>
      <protection locked="0"/>
    </xf>
    <xf numFmtId="4" fontId="17" fillId="0" borderId="18" xfId="0" applyNumberFormat="1" applyFont="1" applyFill="1" applyBorder="1" applyAlignment="1" applyProtection="1">
      <alignment horizontal="right" vertical="center"/>
      <protection locked="0"/>
    </xf>
    <xf numFmtId="192" fontId="17" fillId="0" borderId="18" xfId="0" applyNumberFormat="1" applyFont="1" applyFill="1" applyBorder="1" applyAlignment="1" applyProtection="1">
      <alignment vertical="center"/>
      <protection locked="0"/>
    </xf>
    <xf numFmtId="2" fontId="17" fillId="0" borderId="19" xfId="0" applyNumberFormat="1" applyFont="1" applyFill="1" applyBorder="1" applyAlignment="1" applyProtection="1">
      <alignment vertical="center"/>
      <protection locked="0"/>
    </xf>
    <xf numFmtId="0" fontId="25" fillId="0" borderId="20" xfId="0" applyFont="1" applyFill="1" applyBorder="1" applyAlignment="1" applyProtection="1">
      <alignment horizontal="center"/>
      <protection/>
    </xf>
    <xf numFmtId="191" fontId="24" fillId="0" borderId="14" xfId="0" applyNumberFormat="1" applyFont="1" applyFill="1" applyBorder="1" applyAlignment="1" applyProtection="1">
      <alignment horizontal="center" wrapText="1"/>
      <protection/>
    </xf>
    <xf numFmtId="196" fontId="24" fillId="0" borderId="14"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193" fontId="24" fillId="0" borderId="21" xfId="0" applyNumberFormat="1" applyFont="1" applyFill="1" applyBorder="1" applyAlignment="1" applyProtection="1">
      <alignment horizontal="center" wrapText="1"/>
      <protection/>
    </xf>
    <xf numFmtId="0" fontId="24" fillId="0" borderId="22"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3" xfId="0" applyNumberFormat="1" applyFont="1" applyFill="1" applyBorder="1" applyAlignment="1">
      <alignment horizontal="center" vertical="center"/>
    </xf>
    <xf numFmtId="0" fontId="12" fillId="0" borderId="20" xfId="0" applyFont="1" applyFill="1" applyBorder="1" applyAlignment="1" applyProtection="1">
      <alignment horizontal="right" vertical="center"/>
      <protection locked="0"/>
    </xf>
    <xf numFmtId="0" fontId="12" fillId="0" borderId="20" xfId="0" applyFont="1" applyFill="1" applyBorder="1" applyAlignment="1" applyProtection="1">
      <alignment horizontal="right" vertical="center"/>
      <protection/>
    </xf>
    <xf numFmtId="0" fontId="22" fillId="0" borderId="24" xfId="0" applyFont="1" applyFill="1" applyBorder="1" applyAlignment="1" applyProtection="1">
      <alignment horizontal="right" vertical="center"/>
      <protection/>
    </xf>
    <xf numFmtId="0" fontId="0" fillId="0" borderId="11" xfId="0" applyFont="1" applyFill="1" applyBorder="1" applyAlignment="1" applyProtection="1">
      <alignment vertical="center"/>
      <protection locked="0"/>
    </xf>
    <xf numFmtId="0" fontId="24" fillId="0" borderId="20" xfId="0" applyFont="1" applyFill="1" applyBorder="1" applyAlignment="1" applyProtection="1">
      <alignment horizontal="center"/>
      <protection/>
    </xf>
    <xf numFmtId="0" fontId="37" fillId="0" borderId="11" xfId="0" applyFont="1" applyFill="1" applyBorder="1" applyAlignment="1" applyProtection="1">
      <alignment horizontal="center" vertical="center"/>
      <protection/>
    </xf>
    <xf numFmtId="0" fontId="26" fillId="0" borderId="11"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190" fontId="36" fillId="0" borderId="11" xfId="0" applyNumberFormat="1" applyFont="1" applyFill="1" applyBorder="1" applyAlignment="1">
      <alignment horizontal="center" vertical="center"/>
    </xf>
    <xf numFmtId="0" fontId="36" fillId="0" borderId="11" xfId="0" applyFont="1" applyFill="1" applyBorder="1" applyAlignment="1">
      <alignment horizontal="left" vertical="center"/>
    </xf>
    <xf numFmtId="0" fontId="36" fillId="0" borderId="11" xfId="0" applyFont="1" applyFill="1" applyBorder="1" applyAlignment="1">
      <alignment horizontal="right" vertical="center"/>
    </xf>
    <xf numFmtId="4" fontId="36" fillId="0" borderId="11" xfId="40" applyNumberFormat="1" applyFont="1" applyFill="1" applyBorder="1" applyAlignment="1">
      <alignment horizontal="right" vertical="center"/>
    </xf>
    <xf numFmtId="3" fontId="36" fillId="0" borderId="11" xfId="40" applyNumberFormat="1" applyFont="1" applyFill="1" applyBorder="1" applyAlignment="1">
      <alignment horizontal="right" vertical="center"/>
    </xf>
    <xf numFmtId="4" fontId="36" fillId="0" borderId="11" xfId="43" applyNumberFormat="1" applyFont="1" applyFill="1" applyBorder="1" applyAlignment="1">
      <alignment horizontal="right" vertical="center"/>
    </xf>
    <xf numFmtId="3" fontId="36" fillId="0" borderId="11" xfId="43" applyNumberFormat="1" applyFont="1" applyFill="1" applyBorder="1" applyAlignment="1">
      <alignment horizontal="right" vertical="center"/>
    </xf>
    <xf numFmtId="4" fontId="36" fillId="0" borderId="11" xfId="43" applyNumberFormat="1" applyFont="1" applyFill="1" applyBorder="1" applyAlignment="1" applyProtection="1">
      <alignment horizontal="right" vertical="center"/>
      <protection/>
    </xf>
    <xf numFmtId="4" fontId="36" fillId="0" borderId="11" xfId="0" applyNumberFormat="1" applyFont="1" applyFill="1" applyBorder="1" applyAlignment="1">
      <alignment horizontal="right" vertical="center"/>
    </xf>
    <xf numFmtId="3" fontId="36" fillId="0" borderId="11" xfId="43" applyNumberFormat="1" applyFont="1" applyFill="1" applyBorder="1" applyAlignment="1" applyProtection="1">
      <alignment horizontal="right" vertical="center"/>
      <protection locked="0"/>
    </xf>
    <xf numFmtId="0" fontId="36" fillId="0" borderId="11" xfId="0" applyFont="1" applyFill="1" applyBorder="1" applyAlignment="1" applyProtection="1">
      <alignment horizontal="left" vertical="center"/>
      <protection locked="0"/>
    </xf>
    <xf numFmtId="190" fontId="36" fillId="0" borderId="11" xfId="0" applyNumberFormat="1" applyFont="1" applyFill="1" applyBorder="1" applyAlignment="1" applyProtection="1">
      <alignment horizontal="center" vertical="center"/>
      <protection locked="0"/>
    </xf>
    <xf numFmtId="0" fontId="36" fillId="0" borderId="11" xfId="0" applyFont="1" applyFill="1" applyBorder="1" applyAlignment="1" applyProtection="1">
      <alignment horizontal="right" vertical="center"/>
      <protection locked="0"/>
    </xf>
    <xf numFmtId="4" fontId="36" fillId="0" borderId="11" xfId="40" applyNumberFormat="1" applyFont="1" applyFill="1" applyBorder="1" applyAlignment="1" applyProtection="1">
      <alignment horizontal="right" vertical="center"/>
      <protection locked="0"/>
    </xf>
    <xf numFmtId="3" fontId="36" fillId="0" borderId="11" xfId="40" applyNumberFormat="1" applyFont="1" applyFill="1" applyBorder="1" applyAlignment="1" applyProtection="1">
      <alignment horizontal="right" vertical="center"/>
      <protection locked="0"/>
    </xf>
    <xf numFmtId="4" fontId="38" fillId="0" borderId="11" xfId="40" applyNumberFormat="1" applyFont="1" applyFill="1" applyBorder="1" applyAlignment="1" applyProtection="1">
      <alignment horizontal="right" vertical="center"/>
      <protection/>
    </xf>
    <xf numFmtId="3" fontId="38" fillId="0" borderId="11" xfId="40" applyNumberFormat="1" applyFont="1" applyFill="1" applyBorder="1" applyAlignment="1" applyProtection="1">
      <alignment horizontal="right" vertical="center"/>
      <protection/>
    </xf>
    <xf numFmtId="3" fontId="36" fillId="0" borderId="11" xfId="67" applyNumberFormat="1" applyFont="1" applyFill="1" applyBorder="1" applyAlignment="1" applyProtection="1">
      <alignment horizontal="right" vertical="center"/>
      <protection/>
    </xf>
    <xf numFmtId="2" fontId="36" fillId="0" borderId="11" xfId="67" applyNumberFormat="1" applyFont="1" applyFill="1" applyBorder="1" applyAlignment="1" applyProtection="1">
      <alignment horizontal="right" vertical="center"/>
      <protection/>
    </xf>
    <xf numFmtId="4" fontId="36" fillId="0" borderId="11" xfId="40" applyNumberFormat="1" applyFont="1" applyFill="1" applyBorder="1" applyAlignment="1" applyProtection="1">
      <alignment horizontal="right" vertical="center"/>
      <protection/>
    </xf>
    <xf numFmtId="2" fontId="36" fillId="0" borderId="11" xfId="0" applyNumberFormat="1" applyFont="1" applyFill="1" applyBorder="1" applyAlignment="1" applyProtection="1">
      <alignment horizontal="right" vertical="center"/>
      <protection/>
    </xf>
    <xf numFmtId="204" fontId="36" fillId="0" borderId="25" xfId="0" applyNumberFormat="1" applyFont="1" applyFill="1" applyBorder="1" applyAlignment="1">
      <alignment horizontal="left" vertical="center"/>
    </xf>
    <xf numFmtId="0" fontId="36" fillId="0" borderId="25" xfId="0" applyFont="1" applyFill="1" applyBorder="1" applyAlignment="1" applyProtection="1">
      <alignment horizontal="left" vertical="center"/>
      <protection locked="0"/>
    </xf>
    <xf numFmtId="2" fontId="36" fillId="0" borderId="26" xfId="40" applyNumberFormat="1" applyFont="1" applyFill="1" applyBorder="1" applyAlignment="1" applyProtection="1">
      <alignment horizontal="right" vertical="center"/>
      <protection locked="0"/>
    </xf>
    <xf numFmtId="49" fontId="36" fillId="0" borderId="11" xfId="0" applyNumberFormat="1" applyFont="1" applyFill="1" applyBorder="1" applyAlignment="1" applyProtection="1">
      <alignment horizontal="left" vertical="center"/>
      <protection locked="0"/>
    </xf>
    <xf numFmtId="0" fontId="36" fillId="0" borderId="11" xfId="0" applyNumberFormat="1" applyFont="1" applyFill="1" applyBorder="1" applyAlignment="1" applyProtection="1">
      <alignment horizontal="right" vertical="center"/>
      <protection locked="0"/>
    </xf>
    <xf numFmtId="190" fontId="36" fillId="0" borderId="11" xfId="0" applyNumberFormat="1" applyFont="1" applyFill="1" applyBorder="1" applyAlignment="1" applyProtection="1">
      <alignment horizontal="left" vertical="center"/>
      <protection locked="0"/>
    </xf>
    <xf numFmtId="0" fontId="36" fillId="0" borderId="25" xfId="0" applyNumberFormat="1" applyFont="1" applyFill="1" applyBorder="1" applyAlignment="1" applyProtection="1">
      <alignment horizontal="left" vertical="center"/>
      <protection locked="0"/>
    </xf>
    <xf numFmtId="2" fontId="36" fillId="0" borderId="26" xfId="52" applyNumberFormat="1" applyFont="1" applyFill="1" applyBorder="1" applyAlignment="1" applyProtection="1">
      <alignment horizontal="right" vertical="center"/>
      <protection/>
    </xf>
    <xf numFmtId="0" fontId="24" fillId="0" borderId="27" xfId="0" applyFont="1" applyFill="1" applyBorder="1" applyAlignment="1" applyProtection="1">
      <alignment horizontal="center"/>
      <protection/>
    </xf>
    <xf numFmtId="0" fontId="24" fillId="0" borderId="18" xfId="0" applyFont="1" applyFill="1" applyBorder="1" applyAlignment="1" applyProtection="1">
      <alignment horizontal="center"/>
      <protection/>
    </xf>
    <xf numFmtId="0" fontId="37"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36" fillId="0" borderId="11" xfId="0" applyFont="1" applyFill="1" applyBorder="1" applyAlignment="1" applyProtection="1">
      <alignment horizontal="left" vertical="center"/>
      <protection/>
    </xf>
    <xf numFmtId="0" fontId="36" fillId="0" borderId="11" xfId="0" applyNumberFormat="1" applyFont="1" applyFill="1" applyBorder="1" applyAlignment="1" applyProtection="1">
      <alignment horizontal="left" vertical="center"/>
      <protection locked="0"/>
    </xf>
    <xf numFmtId="0" fontId="36" fillId="0" borderId="11" xfId="0" applyNumberFormat="1" applyFont="1" applyFill="1" applyBorder="1" applyAlignment="1">
      <alignment horizontal="left" vertical="center"/>
    </xf>
    <xf numFmtId="0" fontId="36" fillId="0" borderId="11" xfId="0" applyFont="1" applyFill="1" applyBorder="1" applyAlignment="1">
      <alignment horizontal="left" vertical="center"/>
    </xf>
    <xf numFmtId="1" fontId="24" fillId="0" borderId="11" xfId="0" applyNumberFormat="1" applyFont="1" applyFill="1" applyBorder="1" applyAlignment="1" applyProtection="1">
      <alignment vertical="center"/>
      <protection/>
    </xf>
    <xf numFmtId="0" fontId="24" fillId="0" borderId="22" xfId="0" applyFont="1" applyFill="1" applyBorder="1" applyAlignment="1" applyProtection="1">
      <alignment/>
      <protection/>
    </xf>
    <xf numFmtId="0" fontId="25" fillId="0" borderId="28" xfId="0" applyFont="1" applyFill="1" applyBorder="1" applyAlignment="1" applyProtection="1">
      <alignment/>
      <protection/>
    </xf>
    <xf numFmtId="0" fontId="25" fillId="33" borderId="10" xfId="0" applyFont="1" applyFill="1" applyBorder="1" applyAlignment="1" applyProtection="1">
      <alignment vertical="center"/>
      <protection/>
    </xf>
    <xf numFmtId="0" fontId="25" fillId="0" borderId="10"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190" fontId="36" fillId="0" borderId="11" xfId="0" applyNumberFormat="1" applyFont="1" applyFill="1" applyBorder="1" applyAlignment="1">
      <alignment horizontal="center" vertical="center"/>
    </xf>
    <xf numFmtId="0" fontId="36" fillId="0" borderId="11" xfId="0" applyNumberFormat="1" applyFont="1" applyFill="1" applyBorder="1" applyAlignment="1">
      <alignment horizontal="right" vertical="center"/>
    </xf>
    <xf numFmtId="0" fontId="36" fillId="0" borderId="11" xfId="0" applyFont="1" applyFill="1" applyBorder="1" applyAlignment="1">
      <alignment horizontal="right" vertical="center"/>
    </xf>
    <xf numFmtId="4" fontId="36" fillId="0" borderId="11" xfId="52" applyNumberFormat="1" applyFont="1" applyFill="1" applyBorder="1" applyAlignment="1" applyProtection="1">
      <alignment horizontal="right" vertical="center"/>
      <protection/>
    </xf>
    <xf numFmtId="4" fontId="36" fillId="0" borderId="11" xfId="0" applyNumberFormat="1" applyFont="1" applyFill="1" applyBorder="1" applyAlignment="1">
      <alignment horizontal="right" vertical="center"/>
    </xf>
    <xf numFmtId="4" fontId="36" fillId="0" borderId="11" xfId="52" applyNumberFormat="1" applyFont="1" applyFill="1" applyBorder="1" applyAlignment="1" applyProtection="1">
      <alignment horizontal="right" vertical="center"/>
      <protection locked="0"/>
    </xf>
    <xf numFmtId="4" fontId="36" fillId="0" borderId="11" xfId="42" applyNumberFormat="1" applyFont="1" applyFill="1" applyBorder="1" applyAlignment="1" applyProtection="1">
      <alignment horizontal="right" vertical="center"/>
      <protection/>
    </xf>
    <xf numFmtId="3" fontId="36" fillId="0" borderId="11" xfId="52" applyNumberFormat="1" applyFont="1" applyFill="1" applyBorder="1" applyAlignment="1" applyProtection="1">
      <alignment horizontal="right" vertical="center"/>
      <protection/>
    </xf>
    <xf numFmtId="3" fontId="36" fillId="0" borderId="11" xfId="0" applyNumberFormat="1" applyFont="1" applyFill="1" applyBorder="1" applyAlignment="1">
      <alignment horizontal="right" vertical="center"/>
    </xf>
    <xf numFmtId="3" fontId="36" fillId="0" borderId="11" xfId="52" applyNumberFormat="1" applyFont="1" applyFill="1" applyBorder="1" applyAlignment="1" applyProtection="1">
      <alignment horizontal="right" vertical="center"/>
      <protection locked="0"/>
    </xf>
    <xf numFmtId="2" fontId="17" fillId="0" borderId="11" xfId="0" applyNumberFormat="1" applyFont="1" applyFill="1" applyBorder="1" applyAlignment="1" applyProtection="1">
      <alignment horizontal="right" vertical="center"/>
      <protection locked="0"/>
    </xf>
    <xf numFmtId="2" fontId="18" fillId="33"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right" vertical="center"/>
      <protection/>
    </xf>
    <xf numFmtId="2" fontId="17" fillId="0" borderId="17" xfId="0" applyNumberFormat="1" applyFont="1" applyFill="1" applyBorder="1" applyAlignment="1" applyProtection="1">
      <alignment horizontal="right" vertical="center"/>
      <protection locked="0"/>
    </xf>
    <xf numFmtId="2" fontId="18" fillId="33" borderId="15" xfId="0" applyNumberFormat="1" applyFont="1" applyFill="1" applyBorder="1" applyAlignment="1" applyProtection="1">
      <alignment horizontal="right" vertical="center"/>
      <protection/>
    </xf>
    <xf numFmtId="2" fontId="18" fillId="0" borderId="15" xfId="0" applyNumberFormat="1" applyFont="1" applyFill="1" applyBorder="1" applyAlignment="1" applyProtection="1">
      <alignment horizontal="right" vertical="center"/>
      <protection/>
    </xf>
    <xf numFmtId="192" fontId="17" fillId="0" borderId="11" xfId="0" applyNumberFormat="1" applyFont="1" applyFill="1" applyBorder="1" applyAlignment="1" applyProtection="1">
      <alignment horizontal="right" vertical="center"/>
      <protection locked="0"/>
    </xf>
    <xf numFmtId="192" fontId="36" fillId="0" borderId="11" xfId="67"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right" vertical="center"/>
      <protection/>
    </xf>
    <xf numFmtId="4" fontId="24" fillId="0" borderId="14" xfId="0" applyNumberFormat="1" applyFont="1" applyFill="1" applyBorder="1" applyAlignment="1" applyProtection="1">
      <alignment horizontal="right" wrapText="1"/>
      <protection/>
    </xf>
    <xf numFmtId="3" fontId="24" fillId="0" borderId="14" xfId="0" applyNumberFormat="1" applyFont="1" applyFill="1" applyBorder="1" applyAlignment="1" applyProtection="1">
      <alignment horizontal="right" wrapText="1"/>
      <protection/>
    </xf>
    <xf numFmtId="2" fontId="24" fillId="0" borderId="14" xfId="0" applyNumberFormat="1" applyFont="1" applyFill="1" applyBorder="1" applyAlignment="1" applyProtection="1">
      <alignment horizontal="right" wrapText="1"/>
      <protection/>
    </xf>
    <xf numFmtId="192" fontId="24" fillId="0" borderId="14" xfId="0" applyNumberFormat="1" applyFont="1" applyFill="1" applyBorder="1" applyAlignment="1" applyProtection="1">
      <alignment horizontal="right" wrapText="1"/>
      <protection/>
    </xf>
    <xf numFmtId="2" fontId="24" fillId="0" borderId="21" xfId="0" applyNumberFormat="1" applyFont="1" applyFill="1" applyBorder="1" applyAlignment="1" applyProtection="1">
      <alignment horizontal="right" wrapText="1"/>
      <protection/>
    </xf>
    <xf numFmtId="0" fontId="36" fillId="0" borderId="11" xfId="0" applyFont="1" applyFill="1" applyBorder="1" applyAlignment="1">
      <alignment horizontal="left" vertical="center"/>
    </xf>
    <xf numFmtId="190" fontId="36" fillId="0" borderId="11" xfId="0" applyNumberFormat="1" applyFont="1" applyFill="1" applyBorder="1" applyAlignment="1">
      <alignment horizontal="center" vertical="center"/>
    </xf>
    <xf numFmtId="0" fontId="36" fillId="0" borderId="11" xfId="0" applyFont="1" applyFill="1" applyBorder="1" applyAlignment="1">
      <alignment horizontal="right" vertical="center"/>
    </xf>
    <xf numFmtId="4" fontId="36" fillId="0" borderId="11" xfId="0" applyNumberFormat="1" applyFont="1" applyFill="1" applyBorder="1" applyAlignment="1" applyProtection="1">
      <alignment horizontal="right" vertical="center"/>
      <protection locked="0"/>
    </xf>
    <xf numFmtId="4" fontId="36" fillId="0" borderId="11" xfId="0" applyNumberFormat="1" applyFont="1" applyFill="1" applyBorder="1" applyAlignment="1">
      <alignment horizontal="right" vertical="center"/>
    </xf>
    <xf numFmtId="3" fontId="36" fillId="0" borderId="11" xfId="0" applyNumberFormat="1" applyFont="1" applyFill="1" applyBorder="1" applyAlignment="1" applyProtection="1">
      <alignment horizontal="right" vertical="center"/>
      <protection locked="0"/>
    </xf>
    <xf numFmtId="3" fontId="36" fillId="0" borderId="11" xfId="0" applyNumberFormat="1" applyFont="1" applyFill="1" applyBorder="1" applyAlignment="1">
      <alignment horizontal="right" vertical="center"/>
    </xf>
    <xf numFmtId="3" fontId="36" fillId="0" borderId="11" xfId="0" applyNumberFormat="1" applyFont="1" applyFill="1" applyBorder="1" applyAlignment="1" applyProtection="1">
      <alignment horizontal="right" vertical="center"/>
      <protection/>
    </xf>
    <xf numFmtId="192" fontId="36" fillId="0" borderId="11" xfId="52" applyNumberFormat="1" applyFont="1" applyFill="1" applyBorder="1" applyAlignment="1" applyProtection="1">
      <alignment horizontal="right" vertical="center"/>
      <protection/>
    </xf>
    <xf numFmtId="4" fontId="38" fillId="0" borderId="11" xfId="52" applyNumberFormat="1" applyFont="1" applyFill="1" applyBorder="1" applyAlignment="1" applyProtection="1">
      <alignment horizontal="right" vertical="center"/>
      <protection/>
    </xf>
    <xf numFmtId="3" fontId="38" fillId="0" borderId="11" xfId="52" applyNumberFormat="1" applyFont="1" applyFill="1" applyBorder="1" applyAlignment="1" applyProtection="1">
      <alignment horizontal="right" vertical="center"/>
      <protection/>
    </xf>
    <xf numFmtId="0" fontId="38" fillId="0" borderId="17" xfId="0" applyFont="1" applyFill="1" applyBorder="1" applyAlignment="1" applyProtection="1">
      <alignment vertical="center"/>
      <protection/>
    </xf>
    <xf numFmtId="0" fontId="36" fillId="0" borderId="20" xfId="0" applyFont="1" applyFill="1" applyBorder="1" applyAlignment="1" applyProtection="1">
      <alignment horizontal="left" vertical="center"/>
      <protection locked="0"/>
    </xf>
    <xf numFmtId="0" fontId="36" fillId="0" borderId="20" xfId="0" applyFont="1" applyFill="1" applyBorder="1" applyAlignment="1" applyProtection="1">
      <alignment horizontal="left" vertical="center"/>
      <protection/>
    </xf>
    <xf numFmtId="0" fontId="36" fillId="0" borderId="29" xfId="54" applyFont="1" applyFill="1" applyBorder="1" applyAlignment="1">
      <alignment horizontal="left" vertical="center"/>
      <protection/>
    </xf>
    <xf numFmtId="190" fontId="36" fillId="0" borderId="30" xfId="0" applyNumberFormat="1" applyFont="1" applyFill="1" applyBorder="1" applyAlignment="1">
      <alignment horizontal="center" vertical="center"/>
    </xf>
    <xf numFmtId="0" fontId="36" fillId="0" borderId="30" xfId="0" applyFont="1" applyFill="1" applyBorder="1" applyAlignment="1">
      <alignment horizontal="left" vertical="center"/>
    </xf>
    <xf numFmtId="0" fontId="36" fillId="0" borderId="30" xfId="0" applyFont="1" applyFill="1" applyBorder="1" applyAlignment="1">
      <alignment horizontal="right" vertical="center"/>
    </xf>
    <xf numFmtId="4" fontId="36" fillId="0" borderId="30" xfId="40" applyNumberFormat="1" applyFont="1" applyFill="1" applyBorder="1" applyAlignment="1">
      <alignment horizontal="right" vertical="center"/>
    </xf>
    <xf numFmtId="3" fontId="36" fillId="0" borderId="30" xfId="40" applyNumberFormat="1" applyFont="1" applyFill="1" applyBorder="1" applyAlignment="1">
      <alignment horizontal="right" vertical="center"/>
    </xf>
    <xf numFmtId="4" fontId="38" fillId="0" borderId="30" xfId="40" applyNumberFormat="1" applyFont="1" applyFill="1" applyBorder="1" applyAlignment="1" applyProtection="1">
      <alignment horizontal="right" vertical="center"/>
      <protection/>
    </xf>
    <xf numFmtId="3" fontId="38" fillId="0" borderId="30" xfId="40" applyNumberFormat="1" applyFont="1" applyFill="1" applyBorder="1" applyAlignment="1" applyProtection="1">
      <alignment horizontal="right" vertical="center"/>
      <protection/>
    </xf>
    <xf numFmtId="3" fontId="36" fillId="0" borderId="30" xfId="67" applyNumberFormat="1" applyFont="1" applyFill="1" applyBorder="1" applyAlignment="1" applyProtection="1">
      <alignment horizontal="right" vertical="center"/>
      <protection/>
    </xf>
    <xf numFmtId="2" fontId="36" fillId="0" borderId="30" xfId="67" applyNumberFormat="1" applyFont="1" applyFill="1" applyBorder="1" applyAlignment="1" applyProtection="1">
      <alignment horizontal="right" vertical="center"/>
      <protection/>
    </xf>
    <xf numFmtId="192" fontId="36" fillId="0" borderId="30" xfId="67" applyNumberFormat="1" applyFont="1" applyFill="1" applyBorder="1" applyAlignment="1" applyProtection="1">
      <alignment horizontal="right" vertical="center"/>
      <protection/>
    </xf>
    <xf numFmtId="2" fontId="36" fillId="0" borderId="31" xfId="40" applyNumberFormat="1" applyFont="1" applyFill="1" applyBorder="1" applyAlignment="1" applyProtection="1">
      <alignment horizontal="right" vertical="center"/>
      <protection locked="0"/>
    </xf>
    <xf numFmtId="0" fontId="36" fillId="0" borderId="25" xfId="54" applyFont="1" applyFill="1" applyBorder="1" applyAlignment="1">
      <alignment horizontal="left" vertical="center"/>
      <protection/>
    </xf>
    <xf numFmtId="0" fontId="36" fillId="0" borderId="25" xfId="0" applyFont="1" applyFill="1" applyBorder="1" applyAlignment="1">
      <alignment horizontal="left" vertical="center"/>
    </xf>
    <xf numFmtId="0" fontId="36" fillId="0" borderId="25" xfId="0" applyNumberFormat="1" applyFont="1" applyFill="1" applyBorder="1" applyAlignment="1">
      <alignment horizontal="left" vertical="center"/>
    </xf>
    <xf numFmtId="0" fontId="36" fillId="0" borderId="25" xfId="54" applyFont="1" applyFill="1" applyBorder="1" applyAlignment="1">
      <alignment horizontal="left" vertical="center"/>
      <protection/>
    </xf>
    <xf numFmtId="0" fontId="36" fillId="0" borderId="25" xfId="0" applyFont="1" applyFill="1" applyBorder="1" applyAlignment="1">
      <alignment horizontal="left" vertical="center"/>
    </xf>
    <xf numFmtId="0" fontId="36" fillId="0" borderId="32" xfId="0" applyFont="1" applyFill="1" applyBorder="1" applyAlignment="1">
      <alignment horizontal="left" vertical="center"/>
    </xf>
    <xf numFmtId="190"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xf>
    <xf numFmtId="0" fontId="36" fillId="0" borderId="14" xfId="0" applyFont="1" applyFill="1" applyBorder="1" applyAlignment="1">
      <alignment horizontal="right" vertical="center"/>
    </xf>
    <xf numFmtId="4" fontId="36" fillId="0" borderId="14" xfId="40" applyNumberFormat="1" applyFont="1" applyFill="1" applyBorder="1" applyAlignment="1">
      <alignment horizontal="right" vertical="center"/>
    </xf>
    <xf numFmtId="3" fontId="36" fillId="0" borderId="14" xfId="40" applyNumberFormat="1" applyFont="1" applyFill="1" applyBorder="1" applyAlignment="1">
      <alignment horizontal="right" vertical="center"/>
    </xf>
    <xf numFmtId="4" fontId="38" fillId="0" borderId="14" xfId="40" applyNumberFormat="1" applyFont="1" applyFill="1" applyBorder="1" applyAlignment="1" applyProtection="1">
      <alignment horizontal="right" vertical="center"/>
      <protection/>
    </xf>
    <xf numFmtId="3" fontId="38" fillId="0" borderId="14" xfId="40" applyNumberFormat="1" applyFont="1" applyFill="1" applyBorder="1" applyAlignment="1" applyProtection="1">
      <alignment horizontal="right" vertical="center"/>
      <protection/>
    </xf>
    <xf numFmtId="3" fontId="36" fillId="0" borderId="14" xfId="67" applyNumberFormat="1" applyFont="1" applyFill="1" applyBorder="1" applyAlignment="1" applyProtection="1">
      <alignment horizontal="right" vertical="center"/>
      <protection/>
    </xf>
    <xf numFmtId="2" fontId="36" fillId="0" borderId="14" xfId="67" applyNumberFormat="1" applyFont="1" applyFill="1" applyBorder="1" applyAlignment="1" applyProtection="1">
      <alignment horizontal="right" vertical="center"/>
      <protection/>
    </xf>
    <xf numFmtId="192" fontId="36" fillId="0" borderId="14" xfId="67" applyNumberFormat="1" applyFont="1" applyFill="1" applyBorder="1" applyAlignment="1" applyProtection="1">
      <alignment horizontal="right" vertical="center"/>
      <protection/>
    </xf>
    <xf numFmtId="2" fontId="36" fillId="0" borderId="21" xfId="40" applyNumberFormat="1" applyFont="1" applyFill="1" applyBorder="1" applyAlignment="1" applyProtection="1">
      <alignment horizontal="right" vertical="center"/>
      <protection locked="0"/>
    </xf>
    <xf numFmtId="0" fontId="38" fillId="0" borderId="15" xfId="0" applyFont="1" applyFill="1" applyBorder="1" applyAlignment="1" applyProtection="1">
      <alignment vertical="center"/>
      <protection/>
    </xf>
    <xf numFmtId="0" fontId="36" fillId="0" borderId="33" xfId="0" applyFont="1" applyFill="1" applyBorder="1" applyAlignment="1" applyProtection="1">
      <alignment horizontal="left" vertical="center"/>
      <protection locked="0"/>
    </xf>
    <xf numFmtId="190" fontId="36" fillId="0" borderId="10" xfId="0" applyNumberFormat="1" applyFont="1" applyFill="1" applyBorder="1" applyAlignment="1" applyProtection="1">
      <alignment horizontal="center" vertical="center"/>
      <protection locked="0"/>
    </xf>
    <xf numFmtId="0" fontId="36" fillId="0" borderId="10" xfId="0" applyFont="1" applyFill="1" applyBorder="1" applyAlignment="1" applyProtection="1">
      <alignment horizontal="left" vertical="center"/>
      <protection locked="0"/>
    </xf>
    <xf numFmtId="0" fontId="36" fillId="0" borderId="10" xfId="0" applyFont="1" applyFill="1" applyBorder="1" applyAlignment="1" applyProtection="1">
      <alignment horizontal="right" vertical="center"/>
      <protection locked="0"/>
    </xf>
    <xf numFmtId="4" fontId="36" fillId="0" borderId="10" xfId="40" applyNumberFormat="1" applyFont="1" applyFill="1" applyBorder="1" applyAlignment="1" applyProtection="1">
      <alignment horizontal="right" vertical="center"/>
      <protection locked="0"/>
    </xf>
    <xf numFmtId="3" fontId="36" fillId="0" borderId="10" xfId="40" applyNumberFormat="1" applyFont="1" applyFill="1" applyBorder="1" applyAlignment="1" applyProtection="1">
      <alignment horizontal="right" vertical="center"/>
      <protection locked="0"/>
    </xf>
    <xf numFmtId="4" fontId="38" fillId="0" borderId="10" xfId="40" applyNumberFormat="1" applyFont="1" applyFill="1" applyBorder="1" applyAlignment="1" applyProtection="1">
      <alignment horizontal="right" vertical="center"/>
      <protection/>
    </xf>
    <xf numFmtId="3" fontId="38" fillId="0" borderId="10" xfId="40" applyNumberFormat="1" applyFont="1" applyFill="1" applyBorder="1" applyAlignment="1" applyProtection="1">
      <alignment horizontal="right" vertical="center"/>
      <protection/>
    </xf>
    <xf numFmtId="3" fontId="36" fillId="0" borderId="10" xfId="67" applyNumberFormat="1" applyFont="1" applyFill="1" applyBorder="1" applyAlignment="1" applyProtection="1">
      <alignment horizontal="right" vertical="center"/>
      <protection/>
    </xf>
    <xf numFmtId="2" fontId="36" fillId="0" borderId="10" xfId="67" applyNumberFormat="1" applyFont="1" applyFill="1" applyBorder="1" applyAlignment="1" applyProtection="1">
      <alignment horizontal="right" vertical="center"/>
      <protection/>
    </xf>
    <xf numFmtId="192" fontId="36" fillId="0" borderId="10" xfId="67" applyNumberFormat="1" applyFont="1" applyFill="1" applyBorder="1" applyAlignment="1" applyProtection="1">
      <alignment horizontal="right" vertical="center"/>
      <protection/>
    </xf>
    <xf numFmtId="2" fontId="36" fillId="0" borderId="34" xfId="40" applyNumberFormat="1" applyFont="1" applyFill="1" applyBorder="1" applyAlignment="1" applyProtection="1">
      <alignment horizontal="right" vertical="center"/>
      <protection locked="0"/>
    </xf>
    <xf numFmtId="0" fontId="38" fillId="0" borderId="24" xfId="0" applyFont="1" applyFill="1" applyBorder="1" applyAlignment="1" applyProtection="1">
      <alignment vertical="center"/>
      <protection/>
    </xf>
    <xf numFmtId="204" fontId="36" fillId="0" borderId="35" xfId="0" applyNumberFormat="1" applyFont="1" applyFill="1" applyBorder="1" applyAlignment="1">
      <alignment horizontal="left" vertical="center"/>
    </xf>
    <xf numFmtId="190" fontId="36" fillId="0" borderId="36" xfId="0" applyNumberFormat="1" applyFont="1" applyFill="1" applyBorder="1" applyAlignment="1">
      <alignment horizontal="center" vertical="center"/>
    </xf>
    <xf numFmtId="0" fontId="36" fillId="0" borderId="36" xfId="0" applyFont="1" applyFill="1" applyBorder="1" applyAlignment="1">
      <alignment horizontal="left" vertical="center"/>
    </xf>
    <xf numFmtId="0" fontId="36" fillId="0" borderId="36" xfId="0" applyFont="1" applyFill="1" applyBorder="1" applyAlignment="1">
      <alignment horizontal="right" vertical="center"/>
    </xf>
    <xf numFmtId="4" fontId="36" fillId="0" borderId="36" xfId="43" applyNumberFormat="1" applyFont="1" applyFill="1" applyBorder="1" applyAlignment="1">
      <alignment horizontal="right" vertical="center"/>
    </xf>
    <xf numFmtId="3" fontId="36" fillId="0" borderId="36" xfId="43" applyNumberFormat="1" applyFont="1" applyFill="1" applyBorder="1" applyAlignment="1">
      <alignment horizontal="right" vertical="center"/>
    </xf>
    <xf numFmtId="4" fontId="38" fillId="0" borderId="36" xfId="40" applyNumberFormat="1" applyFont="1" applyFill="1" applyBorder="1" applyAlignment="1" applyProtection="1">
      <alignment horizontal="right" vertical="center"/>
      <protection/>
    </xf>
    <xf numFmtId="3" fontId="38" fillId="0" borderId="36" xfId="40" applyNumberFormat="1" applyFont="1" applyFill="1" applyBorder="1" applyAlignment="1" applyProtection="1">
      <alignment horizontal="right" vertical="center"/>
      <protection/>
    </xf>
    <xf numFmtId="3" fontId="36" fillId="0" borderId="36" xfId="67" applyNumberFormat="1" applyFont="1" applyFill="1" applyBorder="1" applyAlignment="1" applyProtection="1">
      <alignment horizontal="right" vertical="center"/>
      <protection/>
    </xf>
    <xf numFmtId="2" fontId="36" fillId="0" borderId="36" xfId="67" applyNumberFormat="1" applyFont="1" applyFill="1" applyBorder="1" applyAlignment="1" applyProtection="1">
      <alignment horizontal="right" vertical="center"/>
      <protection/>
    </xf>
    <xf numFmtId="4" fontId="36" fillId="0" borderId="36" xfId="43" applyNumberFormat="1" applyFont="1" applyFill="1" applyBorder="1" applyAlignment="1" applyProtection="1">
      <alignment horizontal="right" vertical="center"/>
      <protection/>
    </xf>
    <xf numFmtId="192" fontId="36" fillId="0" borderId="36" xfId="67" applyNumberFormat="1" applyFont="1" applyFill="1" applyBorder="1" applyAlignment="1" applyProtection="1">
      <alignment horizontal="right" vertical="center"/>
      <protection/>
    </xf>
    <xf numFmtId="4" fontId="36" fillId="0" borderId="36" xfId="0" applyNumberFormat="1" applyFont="1" applyFill="1" applyBorder="1" applyAlignment="1">
      <alignment horizontal="right" vertical="center"/>
    </xf>
    <xf numFmtId="3" fontId="36" fillId="0" borderId="36" xfId="43" applyNumberFormat="1" applyFont="1" applyFill="1" applyBorder="1" applyAlignment="1" applyProtection="1">
      <alignment horizontal="right" vertical="center"/>
      <protection locked="0"/>
    </xf>
    <xf numFmtId="2" fontId="36" fillId="0" borderId="37" xfId="40" applyNumberFormat="1" applyFont="1" applyFill="1" applyBorder="1" applyAlignment="1" applyProtection="1">
      <alignment horizontal="right" vertical="center"/>
      <protection locked="0"/>
    </xf>
    <xf numFmtId="0" fontId="36" fillId="0" borderId="32" xfId="0" applyNumberFormat="1" applyFont="1" applyFill="1" applyBorder="1" applyAlignment="1">
      <alignment horizontal="left" vertical="center"/>
    </xf>
    <xf numFmtId="0" fontId="36" fillId="0" borderId="14" xfId="0" applyNumberFormat="1" applyFont="1" applyFill="1" applyBorder="1" applyAlignment="1">
      <alignment horizontal="left" vertical="center"/>
    </xf>
    <xf numFmtId="0" fontId="36" fillId="0" borderId="14" xfId="0" applyNumberFormat="1" applyFont="1" applyFill="1" applyBorder="1" applyAlignment="1">
      <alignment horizontal="right" vertical="center"/>
    </xf>
    <xf numFmtId="190" fontId="30" fillId="0" borderId="19" xfId="0" applyNumberFormat="1" applyFont="1" applyFill="1" applyBorder="1" applyAlignment="1" applyProtection="1">
      <alignment horizontal="center" vertical="center" wrapText="1"/>
      <protection/>
    </xf>
    <xf numFmtId="190" fontId="31" fillId="0" borderId="38" xfId="0" applyNumberFormat="1" applyFont="1" applyBorder="1" applyAlignment="1">
      <alignment horizontal="center" vertical="center" wrapText="1"/>
    </xf>
    <xf numFmtId="190" fontId="31" fillId="0" borderId="39" xfId="0" applyNumberFormat="1" applyFont="1" applyBorder="1" applyAlignment="1">
      <alignment horizontal="center" vertical="center" wrapText="1"/>
    </xf>
    <xf numFmtId="190" fontId="31" fillId="0" borderId="0" xfId="0" applyNumberFormat="1" applyFont="1" applyAlignment="1">
      <alignment horizontal="center" vertical="center" wrapText="1"/>
    </xf>
    <xf numFmtId="190" fontId="31" fillId="0" borderId="0" xfId="0" applyNumberFormat="1" applyFont="1" applyBorder="1" applyAlignment="1">
      <alignment horizontal="center" vertical="center" wrapText="1"/>
    </xf>
    <xf numFmtId="190" fontId="31" fillId="0" borderId="15" xfId="0" applyNumberFormat="1" applyFont="1" applyBorder="1" applyAlignment="1">
      <alignment horizontal="center" vertical="center" wrapText="1"/>
    </xf>
    <xf numFmtId="190" fontId="31" fillId="0" borderId="23" xfId="0" applyNumberFormat="1" applyFont="1" applyBorder="1" applyAlignment="1">
      <alignment horizontal="center" vertical="center" wrapText="1"/>
    </xf>
    <xf numFmtId="190" fontId="30" fillId="0" borderId="17" xfId="0" applyNumberFormat="1" applyFont="1" applyFill="1" applyBorder="1" applyAlignment="1" applyProtection="1">
      <alignment horizontal="center" vertical="center" wrapText="1"/>
      <protection/>
    </xf>
    <xf numFmtId="190" fontId="31" fillId="0" borderId="40" xfId="0" applyNumberFormat="1" applyFont="1" applyBorder="1" applyAlignment="1">
      <alignment horizontal="center" vertical="center" wrapText="1"/>
    </xf>
    <xf numFmtId="190" fontId="24" fillId="0" borderId="30" xfId="0" applyNumberFormat="1" applyFont="1" applyFill="1" applyBorder="1" applyAlignment="1" applyProtection="1">
      <alignment horizontal="center" wrapText="1"/>
      <protection/>
    </xf>
    <xf numFmtId="190" fontId="24" fillId="0" borderId="14" xfId="0" applyNumberFormat="1" applyFont="1" applyFill="1" applyBorder="1" applyAlignment="1" applyProtection="1">
      <alignment horizontal="center" wrapText="1"/>
      <protection/>
    </xf>
    <xf numFmtId="0" fontId="24" fillId="0" borderId="30" xfId="0" applyFont="1" applyFill="1" applyBorder="1" applyAlignment="1" applyProtection="1">
      <alignment horizontal="center" wrapText="1"/>
      <protection/>
    </xf>
    <xf numFmtId="0" fontId="24" fillId="0" borderId="14" xfId="0" applyFont="1" applyFill="1" applyBorder="1" applyAlignment="1" applyProtection="1">
      <alignment horizontal="center" wrapText="1"/>
      <protection/>
    </xf>
    <xf numFmtId="0" fontId="24" fillId="0" borderId="14" xfId="0" applyFont="1" applyFill="1" applyBorder="1" applyAlignment="1" applyProtection="1">
      <alignment horizontal="center"/>
      <protection/>
    </xf>
    <xf numFmtId="190" fontId="12" fillId="33" borderId="15" xfId="0" applyNumberFormat="1" applyFont="1" applyFill="1" applyBorder="1" applyAlignment="1">
      <alignment horizontal="center" vertical="center"/>
    </xf>
    <xf numFmtId="190" fontId="12" fillId="33" borderId="23" xfId="0" applyNumberFormat="1" applyFont="1" applyFill="1" applyBorder="1" applyAlignment="1">
      <alignment horizontal="center" vertical="center"/>
    </xf>
    <xf numFmtId="190" fontId="12" fillId="33" borderId="16" xfId="0" applyNumberFormat="1" applyFont="1" applyFill="1" applyBorder="1" applyAlignment="1">
      <alignment horizontal="center" vertical="center"/>
    </xf>
    <xf numFmtId="3" fontId="24" fillId="0" borderId="30" xfId="0" applyNumberFormat="1" applyFont="1" applyFill="1" applyBorder="1" applyAlignment="1" applyProtection="1">
      <alignment horizontal="center" wrapText="1"/>
      <protection/>
    </xf>
    <xf numFmtId="2" fontId="24" fillId="0" borderId="30" xfId="0" applyNumberFormat="1" applyFont="1" applyFill="1" applyBorder="1" applyAlignment="1" applyProtection="1">
      <alignment horizontal="center" wrapText="1"/>
      <protection/>
    </xf>
    <xf numFmtId="190" fontId="34" fillId="33" borderId="18" xfId="0" applyNumberFormat="1" applyFont="1" applyFill="1" applyBorder="1" applyAlignment="1" applyProtection="1">
      <alignment horizontal="center" vertical="center"/>
      <protection/>
    </xf>
    <xf numFmtId="190" fontId="27" fillId="33" borderId="18" xfId="0" applyNumberFormat="1" applyFont="1" applyFill="1" applyBorder="1" applyAlignment="1">
      <alignment horizontal="center"/>
    </xf>
    <xf numFmtId="190" fontId="27" fillId="33" borderId="19" xfId="0" applyNumberFormat="1" applyFont="1" applyFill="1" applyBorder="1" applyAlignment="1">
      <alignment horizontal="center"/>
    </xf>
    <xf numFmtId="4" fontId="24" fillId="0" borderId="30" xfId="0" applyNumberFormat="1" applyFont="1" applyFill="1" applyBorder="1" applyAlignment="1" applyProtection="1">
      <alignment horizontal="center" wrapText="1"/>
      <protection/>
    </xf>
    <xf numFmtId="2" fontId="24" fillId="0" borderId="31" xfId="0" applyNumberFormat="1" applyFont="1" applyFill="1" applyBorder="1" applyAlignment="1" applyProtection="1">
      <alignment horizontal="center" wrapText="1"/>
      <protection/>
    </xf>
    <xf numFmtId="43" fontId="24" fillId="0" borderId="29" xfId="40" applyFont="1" applyFill="1" applyBorder="1" applyAlignment="1" applyProtection="1">
      <alignment horizontal="center"/>
      <protection/>
    </xf>
    <xf numFmtId="43" fontId="24" fillId="0" borderId="32" xfId="40" applyFont="1" applyFill="1" applyBorder="1" applyAlignment="1" applyProtection="1">
      <alignment horizontal="center"/>
      <protection/>
    </xf>
    <xf numFmtId="185" fontId="24" fillId="0" borderId="30" xfId="0" applyNumberFormat="1" applyFont="1" applyFill="1" applyBorder="1" applyAlignment="1" applyProtection="1">
      <alignment horizontal="center" wrapText="1"/>
      <protection/>
    </xf>
    <xf numFmtId="0" fontId="30" fillId="0" borderId="19" xfId="0" applyFont="1" applyFill="1" applyBorder="1" applyAlignment="1" applyProtection="1">
      <alignment horizontal="left" vertical="center" wrapText="1"/>
      <protection/>
    </xf>
    <xf numFmtId="0" fontId="31" fillId="0" borderId="38" xfId="0" applyFont="1" applyBorder="1" applyAlignment="1">
      <alignment horizontal="left" vertical="center" wrapText="1"/>
    </xf>
    <xf numFmtId="0" fontId="31" fillId="0" borderId="39" xfId="0" applyFont="1" applyBorder="1" applyAlignment="1">
      <alignment horizontal="left" vertical="center" wrapText="1"/>
    </xf>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31" fillId="0" borderId="15" xfId="0" applyFont="1" applyBorder="1" applyAlignment="1">
      <alignment horizontal="left" vertical="center" wrapText="1"/>
    </xf>
    <xf numFmtId="0" fontId="31" fillId="0" borderId="23" xfId="0" applyFont="1" applyBorder="1" applyAlignment="1">
      <alignment horizontal="left" vertical="center" wrapText="1"/>
    </xf>
    <xf numFmtId="0" fontId="31" fillId="0" borderId="38" xfId="0" applyFont="1" applyBorder="1" applyAlignment="1">
      <alignment vertical="center" wrapText="1"/>
    </xf>
    <xf numFmtId="0" fontId="31" fillId="0" borderId="39" xfId="0" applyFont="1" applyBorder="1" applyAlignment="1">
      <alignment vertical="center" wrapText="1"/>
    </xf>
    <xf numFmtId="0" fontId="31" fillId="0" borderId="0" xfId="0" applyFont="1" applyAlignment="1">
      <alignment vertical="center" wrapText="1"/>
    </xf>
    <xf numFmtId="0" fontId="31" fillId="0" borderId="0" xfId="0" applyFont="1" applyBorder="1" applyAlignment="1">
      <alignment vertical="center" wrapText="1"/>
    </xf>
    <xf numFmtId="0" fontId="31" fillId="0" borderId="15" xfId="0" applyFont="1" applyBorder="1" applyAlignment="1">
      <alignment vertical="center" wrapText="1"/>
    </xf>
    <xf numFmtId="0" fontId="31" fillId="0" borderId="23" xfId="0" applyFont="1" applyBorder="1" applyAlignment="1">
      <alignment vertical="center" wrapText="1"/>
    </xf>
    <xf numFmtId="0" fontId="12" fillId="33" borderId="15"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6" xfId="0" applyFont="1" applyFill="1" applyBorder="1" applyAlignment="1">
      <alignment horizontal="center" vertical="center"/>
    </xf>
    <xf numFmtId="2" fontId="35" fillId="33" borderId="18" xfId="0" applyNumberFormat="1" applyFont="1" applyFill="1" applyBorder="1" applyAlignment="1" applyProtection="1">
      <alignment horizontal="center" vertical="center"/>
      <protection/>
    </xf>
    <xf numFmtId="2" fontId="27" fillId="33" borderId="18" xfId="0" applyNumberFormat="1" applyFont="1" applyFill="1" applyBorder="1" applyAlignment="1">
      <alignment/>
    </xf>
    <xf numFmtId="2" fontId="27" fillId="33" borderId="19" xfId="0" applyNumberFormat="1" applyFont="1" applyFill="1" applyBorder="1" applyAlignment="1">
      <alignment/>
    </xf>
    <xf numFmtId="193" fontId="24" fillId="0" borderId="30" xfId="0" applyNumberFormat="1" applyFont="1" applyFill="1" applyBorder="1" applyAlignment="1" applyProtection="1">
      <alignment horizontal="center" wrapText="1"/>
      <protection/>
    </xf>
    <xf numFmtId="193" fontId="24" fillId="0" borderId="31" xfId="0" applyNumberFormat="1" applyFont="1" applyFill="1" applyBorder="1" applyAlignment="1" applyProtection="1">
      <alignment horizontal="center" wrapText="1"/>
      <protection/>
    </xf>
    <xf numFmtId="0" fontId="30" fillId="0" borderId="17" xfId="0" applyFont="1" applyFill="1" applyBorder="1" applyAlignment="1" applyProtection="1">
      <alignment horizontal="left" vertical="center" wrapText="1"/>
      <protection/>
    </xf>
    <xf numFmtId="0" fontId="31" fillId="0" borderId="40"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6306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4030325" y="0"/>
          <a:ext cx="25717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495300</xdr:colOff>
      <xdr:row>0</xdr:row>
      <xdr:rowOff>533400</xdr:rowOff>
    </xdr:to>
    <xdr:sp>
      <xdr:nvSpPr>
        <xdr:cNvPr id="3" name="Text Box 5"/>
        <xdr:cNvSpPr txBox="1">
          <a:spLocks noChangeArrowheads="1"/>
        </xdr:cNvSpPr>
      </xdr:nvSpPr>
      <xdr:spPr>
        <a:xfrm>
          <a:off x="38100" y="114300"/>
          <a:ext cx="10420350" cy="419100"/>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85725</xdr:colOff>
      <xdr:row>0</xdr:row>
      <xdr:rowOff>114300</xdr:rowOff>
    </xdr:from>
    <xdr:to>
      <xdr:col>22</xdr:col>
      <xdr:colOff>0</xdr:colOff>
      <xdr:row>0</xdr:row>
      <xdr:rowOff>542925</xdr:rowOff>
    </xdr:to>
    <xdr:sp fLocksText="0">
      <xdr:nvSpPr>
        <xdr:cNvPr id="4" name="Text Box 6"/>
        <xdr:cNvSpPr txBox="1">
          <a:spLocks noChangeArrowheads="1"/>
        </xdr:cNvSpPr>
      </xdr:nvSpPr>
      <xdr:spPr>
        <a:xfrm>
          <a:off x="10544175" y="114300"/>
          <a:ext cx="6086475"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18</a:t>
          </a:r>
          <a:r>
            <a:rPr lang="en-US" cap="none" sz="1800" b="1" i="0" u="none" baseline="0">
              <a:solidFill>
                <a:srgbClr val="000000"/>
              </a:solidFill>
              <a:latin typeface="Administer"/>
              <a:ea typeface="Administer"/>
              <a:cs typeface="Administer"/>
            </a:rPr>
            <a:t>  28 April - 01 May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0490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0773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8775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286875" y="0"/>
          <a:ext cx="15335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8775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762875" y="0"/>
          <a:ext cx="30384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0490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0773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286875" y="0"/>
          <a:ext cx="15335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08680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086802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229850"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659255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8870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8943975"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305675"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419975" y="114300"/>
          <a:ext cx="3438525"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18</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28 April - 01 May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94"/>
  <sheetViews>
    <sheetView tabSelected="1" zoomScale="74" zoomScaleNormal="74" zoomScalePageLayoutView="0" workbookViewId="0" topLeftCell="A1">
      <selection activeCell="B5" sqref="B5"/>
    </sheetView>
  </sheetViews>
  <sheetFormatPr defaultColWidth="4.421875" defaultRowHeight="12.75"/>
  <cols>
    <col min="1" max="1" width="3.57421875" style="169" bestFit="1" customWidth="1"/>
    <col min="2" max="2" width="40.00390625" style="15" bestFit="1" customWidth="1"/>
    <col min="3" max="3" width="9.28125" style="16" bestFit="1" customWidth="1"/>
    <col min="4" max="4" width="22.7109375" style="6" bestFit="1" customWidth="1"/>
    <col min="5" max="5" width="7.28125" style="17" bestFit="1" customWidth="1"/>
    <col min="6" max="6" width="8.140625" style="17" customWidth="1"/>
    <col min="7" max="7" width="9.28125" style="17" customWidth="1"/>
    <col min="8" max="8" width="11.421875" style="57" bestFit="1" customWidth="1"/>
    <col min="9" max="9" width="7.421875" style="67" bestFit="1" customWidth="1"/>
    <col min="10" max="10" width="11.421875" style="57" bestFit="1" customWidth="1"/>
    <col min="11" max="11" width="7.421875" style="67" bestFit="1" customWidth="1"/>
    <col min="12" max="12" width="11.421875" style="57" bestFit="1" customWidth="1"/>
    <col min="13" max="13" width="7.421875" style="67" bestFit="1" customWidth="1"/>
    <col min="14" max="14" width="14.28125" style="62" bestFit="1" customWidth="1"/>
    <col min="15" max="15" width="9.00390625" style="72" bestFit="1" customWidth="1"/>
    <col min="16" max="16" width="9.421875" style="73" bestFit="1" customWidth="1"/>
    <col min="17" max="17" width="7.421875" style="180" bestFit="1" customWidth="1"/>
    <col min="18" max="18" width="11.421875" style="63" bestFit="1" customWidth="1"/>
    <col min="19" max="19" width="8.8515625" style="186" bestFit="1" customWidth="1"/>
    <col min="20" max="20" width="14.421875" style="63" bestFit="1" customWidth="1"/>
    <col min="21" max="21" width="10.28125" style="73" bestFit="1" customWidth="1"/>
    <col min="22" max="22" width="7.421875" style="183" bestFit="1" customWidth="1"/>
    <col min="23" max="23" width="2.421875" style="126" bestFit="1" customWidth="1"/>
    <col min="24" max="25" width="4.421875" style="6" customWidth="1"/>
    <col min="26" max="26" width="1.8515625" style="6" bestFit="1" customWidth="1"/>
    <col min="27" max="16384" width="4.421875" style="6" customWidth="1"/>
  </cols>
  <sheetData>
    <row r="1" spans="1:23" s="30" customFormat="1" ht="46.5" customHeight="1">
      <c r="A1" s="164"/>
      <c r="B1" s="26"/>
      <c r="C1" s="27"/>
      <c r="D1" s="28"/>
      <c r="E1" s="29"/>
      <c r="F1" s="29"/>
      <c r="G1" s="29"/>
      <c r="H1" s="55"/>
      <c r="I1" s="65"/>
      <c r="J1" s="58"/>
      <c r="K1" s="68"/>
      <c r="L1" s="59"/>
      <c r="M1" s="69"/>
      <c r="N1" s="60"/>
      <c r="O1" s="70"/>
      <c r="P1" s="73"/>
      <c r="Q1" s="180"/>
      <c r="R1" s="63"/>
      <c r="S1" s="186"/>
      <c r="T1" s="63"/>
      <c r="U1" s="73"/>
      <c r="V1" s="183"/>
      <c r="W1" s="121"/>
    </row>
    <row r="2" spans="1:23" s="3" customFormat="1" ht="27.75" thickBot="1">
      <c r="A2" s="289" t="s">
        <v>23</v>
      </c>
      <c r="B2" s="290"/>
      <c r="C2" s="290"/>
      <c r="D2" s="290"/>
      <c r="E2" s="290"/>
      <c r="F2" s="290"/>
      <c r="G2" s="290"/>
      <c r="H2" s="290"/>
      <c r="I2" s="290"/>
      <c r="J2" s="290"/>
      <c r="K2" s="290"/>
      <c r="L2" s="290"/>
      <c r="M2" s="290"/>
      <c r="N2" s="290"/>
      <c r="O2" s="290"/>
      <c r="P2" s="290"/>
      <c r="Q2" s="290"/>
      <c r="R2" s="290"/>
      <c r="S2" s="290"/>
      <c r="T2" s="290"/>
      <c r="U2" s="290"/>
      <c r="V2" s="291"/>
      <c r="W2" s="121"/>
    </row>
    <row r="3" spans="1:23" s="76" customFormat="1" ht="12.75">
      <c r="A3" s="165"/>
      <c r="B3" s="294" t="s">
        <v>12</v>
      </c>
      <c r="C3" s="279" t="s">
        <v>17</v>
      </c>
      <c r="D3" s="281" t="s">
        <v>1</v>
      </c>
      <c r="E3" s="281" t="s">
        <v>19</v>
      </c>
      <c r="F3" s="281" t="s">
        <v>20</v>
      </c>
      <c r="G3" s="281" t="s">
        <v>21</v>
      </c>
      <c r="H3" s="287" t="s">
        <v>2</v>
      </c>
      <c r="I3" s="287"/>
      <c r="J3" s="287" t="s">
        <v>3</v>
      </c>
      <c r="K3" s="287"/>
      <c r="L3" s="287" t="s">
        <v>4</v>
      </c>
      <c r="M3" s="287"/>
      <c r="N3" s="288" t="s">
        <v>22</v>
      </c>
      <c r="O3" s="288"/>
      <c r="P3" s="288"/>
      <c r="Q3" s="288"/>
      <c r="R3" s="292" t="s">
        <v>0</v>
      </c>
      <c r="S3" s="292"/>
      <c r="T3" s="288" t="s">
        <v>13</v>
      </c>
      <c r="U3" s="288"/>
      <c r="V3" s="293"/>
      <c r="W3" s="122"/>
    </row>
    <row r="4" spans="1:23" s="157" customFormat="1" ht="26.25" thickBot="1">
      <c r="A4" s="166"/>
      <c r="B4" s="295"/>
      <c r="C4" s="280"/>
      <c r="D4" s="283"/>
      <c r="E4" s="282"/>
      <c r="F4" s="282"/>
      <c r="G4" s="282"/>
      <c r="H4" s="190" t="s">
        <v>7</v>
      </c>
      <c r="I4" s="191" t="s">
        <v>6</v>
      </c>
      <c r="J4" s="190" t="s">
        <v>7</v>
      </c>
      <c r="K4" s="191" t="s">
        <v>6</v>
      </c>
      <c r="L4" s="190" t="s">
        <v>7</v>
      </c>
      <c r="M4" s="191" t="s">
        <v>6</v>
      </c>
      <c r="N4" s="190" t="s">
        <v>7</v>
      </c>
      <c r="O4" s="191" t="s">
        <v>6</v>
      </c>
      <c r="P4" s="191" t="s">
        <v>14</v>
      </c>
      <c r="Q4" s="192" t="s">
        <v>15</v>
      </c>
      <c r="R4" s="190" t="s">
        <v>7</v>
      </c>
      <c r="S4" s="193" t="s">
        <v>5</v>
      </c>
      <c r="T4" s="190" t="s">
        <v>7</v>
      </c>
      <c r="U4" s="191" t="s">
        <v>6</v>
      </c>
      <c r="V4" s="194" t="s">
        <v>15</v>
      </c>
      <c r="W4" s="156"/>
    </row>
    <row r="5" spans="1:23" s="160" customFormat="1" ht="13.5" customHeight="1">
      <c r="A5" s="206">
        <v>1</v>
      </c>
      <c r="B5" s="209" t="s">
        <v>108</v>
      </c>
      <c r="C5" s="210">
        <v>40662</v>
      </c>
      <c r="D5" s="211" t="s">
        <v>43</v>
      </c>
      <c r="E5" s="212">
        <v>172</v>
      </c>
      <c r="F5" s="212">
        <v>175</v>
      </c>
      <c r="G5" s="212">
        <v>1</v>
      </c>
      <c r="H5" s="213">
        <v>460581</v>
      </c>
      <c r="I5" s="214">
        <v>44643</v>
      </c>
      <c r="J5" s="213">
        <v>511807</v>
      </c>
      <c r="K5" s="214">
        <v>50226</v>
      </c>
      <c r="L5" s="213">
        <v>559311</v>
      </c>
      <c r="M5" s="214">
        <v>55145</v>
      </c>
      <c r="N5" s="215">
        <f aca="true" t="shared" si="0" ref="N5:N36">+H5+J5+L5</f>
        <v>1531699</v>
      </c>
      <c r="O5" s="216">
        <f aca="true" t="shared" si="1" ref="O5:O36">+I5+K5+M5</f>
        <v>150014</v>
      </c>
      <c r="P5" s="217">
        <f aca="true" t="shared" si="2" ref="P5:P36">IF(N5&lt;&gt;0,O5/F5,"")</f>
        <v>857.2228571428572</v>
      </c>
      <c r="Q5" s="218">
        <f aca="true" t="shared" si="3" ref="Q5:Q36">IF(N5&lt;&gt;0,N5/O5,"")</f>
        <v>10.210373698454811</v>
      </c>
      <c r="R5" s="213"/>
      <c r="S5" s="219">
        <f aca="true" t="shared" si="4" ref="S5:S36">IF(R5&lt;&gt;0,-(R5-N5)/R5,"")</f>
      </c>
      <c r="T5" s="213">
        <v>1531699</v>
      </c>
      <c r="U5" s="214">
        <v>150014</v>
      </c>
      <c r="V5" s="220">
        <f aca="true" t="shared" si="5" ref="V5:V36">T5/U5</f>
        <v>10.210373698454811</v>
      </c>
      <c r="W5" s="207"/>
    </row>
    <row r="6" spans="1:23" s="160" customFormat="1" ht="13.5" customHeight="1">
      <c r="A6" s="206">
        <v>2</v>
      </c>
      <c r="B6" s="221" t="s">
        <v>109</v>
      </c>
      <c r="C6" s="127">
        <v>40662</v>
      </c>
      <c r="D6" s="128" t="s">
        <v>43</v>
      </c>
      <c r="E6" s="129">
        <v>241</v>
      </c>
      <c r="F6" s="129">
        <v>248</v>
      </c>
      <c r="G6" s="129">
        <v>1</v>
      </c>
      <c r="H6" s="130">
        <v>266950</v>
      </c>
      <c r="I6" s="131">
        <v>21114</v>
      </c>
      <c r="J6" s="130">
        <v>384374</v>
      </c>
      <c r="K6" s="131">
        <v>30448</v>
      </c>
      <c r="L6" s="130">
        <v>398840</v>
      </c>
      <c r="M6" s="131">
        <v>31918</v>
      </c>
      <c r="N6" s="142">
        <f t="shared" si="0"/>
        <v>1050164</v>
      </c>
      <c r="O6" s="143">
        <f t="shared" si="1"/>
        <v>83480</v>
      </c>
      <c r="P6" s="144">
        <f t="shared" si="2"/>
        <v>336.61290322580646</v>
      </c>
      <c r="Q6" s="145">
        <f t="shared" si="3"/>
        <v>12.579827503593675</v>
      </c>
      <c r="R6" s="130"/>
      <c r="S6" s="187">
        <f t="shared" si="4"/>
      </c>
      <c r="T6" s="130">
        <v>1050164</v>
      </c>
      <c r="U6" s="131">
        <v>83480</v>
      </c>
      <c r="V6" s="150">
        <f t="shared" si="5"/>
        <v>12.579827503593675</v>
      </c>
      <c r="W6" s="207"/>
    </row>
    <row r="7" spans="1:23" s="160" customFormat="1" ht="13.5" customHeight="1">
      <c r="A7" s="251">
        <v>3</v>
      </c>
      <c r="B7" s="252" t="s">
        <v>64</v>
      </c>
      <c r="C7" s="253">
        <v>40641</v>
      </c>
      <c r="D7" s="254" t="s">
        <v>65</v>
      </c>
      <c r="E7" s="255">
        <v>137</v>
      </c>
      <c r="F7" s="255">
        <v>132</v>
      </c>
      <c r="G7" s="255">
        <v>4</v>
      </c>
      <c r="H7" s="256">
        <v>25974</v>
      </c>
      <c r="I7" s="257">
        <v>3715</v>
      </c>
      <c r="J7" s="256">
        <v>73485</v>
      </c>
      <c r="K7" s="257">
        <v>6850</v>
      </c>
      <c r="L7" s="256">
        <v>77414</v>
      </c>
      <c r="M7" s="257">
        <v>7160</v>
      </c>
      <c r="N7" s="258">
        <f t="shared" si="0"/>
        <v>176873</v>
      </c>
      <c r="O7" s="259">
        <f t="shared" si="1"/>
        <v>17725</v>
      </c>
      <c r="P7" s="260">
        <f t="shared" si="2"/>
        <v>134.28030303030303</v>
      </c>
      <c r="Q7" s="261">
        <f t="shared" si="3"/>
        <v>9.97873060648801</v>
      </c>
      <c r="R7" s="262">
        <v>700922</v>
      </c>
      <c r="S7" s="263">
        <f t="shared" si="4"/>
        <v>-0.7476566579448213</v>
      </c>
      <c r="T7" s="264">
        <v>3037410.99</v>
      </c>
      <c r="U7" s="265">
        <v>299929</v>
      </c>
      <c r="V7" s="266">
        <f t="shared" si="5"/>
        <v>10.127100047011126</v>
      </c>
      <c r="W7" s="207"/>
    </row>
    <row r="8" spans="1:23" s="160" customFormat="1" ht="13.5" customHeight="1">
      <c r="A8" s="238">
        <v>4</v>
      </c>
      <c r="B8" s="239" t="s">
        <v>83</v>
      </c>
      <c r="C8" s="240">
        <v>40655</v>
      </c>
      <c r="D8" s="241" t="s">
        <v>18</v>
      </c>
      <c r="E8" s="242">
        <v>70</v>
      </c>
      <c r="F8" s="242">
        <v>69</v>
      </c>
      <c r="G8" s="242">
        <v>2</v>
      </c>
      <c r="H8" s="243">
        <v>47563</v>
      </c>
      <c r="I8" s="244">
        <v>4157</v>
      </c>
      <c r="J8" s="243">
        <v>67678</v>
      </c>
      <c r="K8" s="244">
        <v>5733</v>
      </c>
      <c r="L8" s="243">
        <v>61522</v>
      </c>
      <c r="M8" s="244">
        <v>5383</v>
      </c>
      <c r="N8" s="245">
        <f t="shared" si="0"/>
        <v>176763</v>
      </c>
      <c r="O8" s="246">
        <f t="shared" si="1"/>
        <v>15273</v>
      </c>
      <c r="P8" s="247">
        <f t="shared" si="2"/>
        <v>221.34782608695653</v>
      </c>
      <c r="Q8" s="248">
        <f t="shared" si="3"/>
        <v>11.573561186407385</v>
      </c>
      <c r="R8" s="243">
        <v>410891</v>
      </c>
      <c r="S8" s="249">
        <f t="shared" si="4"/>
        <v>-0.5698056175482062</v>
      </c>
      <c r="T8" s="243">
        <v>763084</v>
      </c>
      <c r="U8" s="244">
        <v>68393</v>
      </c>
      <c r="V8" s="250">
        <f t="shared" si="5"/>
        <v>11.157340663518196</v>
      </c>
      <c r="W8" s="207"/>
    </row>
    <row r="9" spans="1:23" s="160" customFormat="1" ht="13.5" customHeight="1">
      <c r="A9" s="206">
        <v>5</v>
      </c>
      <c r="B9" s="148" t="s">
        <v>48</v>
      </c>
      <c r="C9" s="127">
        <v>40627</v>
      </c>
      <c r="D9" s="128" t="s">
        <v>65</v>
      </c>
      <c r="E9" s="129">
        <v>137</v>
      </c>
      <c r="F9" s="129">
        <v>139</v>
      </c>
      <c r="G9" s="129">
        <v>6</v>
      </c>
      <c r="H9" s="132">
        <v>41587</v>
      </c>
      <c r="I9" s="133">
        <v>4538</v>
      </c>
      <c r="J9" s="132">
        <v>62513.5</v>
      </c>
      <c r="K9" s="133">
        <v>6960</v>
      </c>
      <c r="L9" s="132">
        <v>60575.5</v>
      </c>
      <c r="M9" s="133">
        <v>6897</v>
      </c>
      <c r="N9" s="142">
        <f t="shared" si="0"/>
        <v>164676</v>
      </c>
      <c r="O9" s="143">
        <f t="shared" si="1"/>
        <v>18395</v>
      </c>
      <c r="P9" s="144">
        <f t="shared" si="2"/>
        <v>132.33812949640287</v>
      </c>
      <c r="Q9" s="145">
        <f t="shared" si="3"/>
        <v>8.952215275890188</v>
      </c>
      <c r="R9" s="134">
        <v>296794.5</v>
      </c>
      <c r="S9" s="187">
        <f t="shared" si="4"/>
        <v>-0.4451514431702744</v>
      </c>
      <c r="T9" s="135">
        <v>4180407.75</v>
      </c>
      <c r="U9" s="136">
        <v>431879</v>
      </c>
      <c r="V9" s="150">
        <f t="shared" si="5"/>
        <v>9.67958097059593</v>
      </c>
      <c r="W9" s="208"/>
    </row>
    <row r="10" spans="1:23" s="160" customFormat="1" ht="13.5" customHeight="1">
      <c r="A10" s="206">
        <v>6</v>
      </c>
      <c r="B10" s="221" t="s">
        <v>71</v>
      </c>
      <c r="C10" s="127">
        <v>40651</v>
      </c>
      <c r="D10" s="128" t="s">
        <v>43</v>
      </c>
      <c r="E10" s="129">
        <v>65</v>
      </c>
      <c r="F10" s="129">
        <v>65</v>
      </c>
      <c r="G10" s="129">
        <v>3</v>
      </c>
      <c r="H10" s="130">
        <v>33869</v>
      </c>
      <c r="I10" s="131">
        <v>3213</v>
      </c>
      <c r="J10" s="130">
        <v>61065</v>
      </c>
      <c r="K10" s="131">
        <v>5693</v>
      </c>
      <c r="L10" s="130">
        <v>54742</v>
      </c>
      <c r="M10" s="131">
        <v>5102</v>
      </c>
      <c r="N10" s="142">
        <f t="shared" si="0"/>
        <v>149676</v>
      </c>
      <c r="O10" s="143">
        <f t="shared" si="1"/>
        <v>14008</v>
      </c>
      <c r="P10" s="144">
        <f t="shared" si="2"/>
        <v>215.5076923076923</v>
      </c>
      <c r="Q10" s="145">
        <f t="shared" si="3"/>
        <v>10.685037121644774</v>
      </c>
      <c r="R10" s="130">
        <v>370527</v>
      </c>
      <c r="S10" s="187">
        <f t="shared" si="4"/>
        <v>-0.5960456323020994</v>
      </c>
      <c r="T10" s="130">
        <v>1289488</v>
      </c>
      <c r="U10" s="131">
        <v>124319</v>
      </c>
      <c r="V10" s="150">
        <f t="shared" si="5"/>
        <v>10.372412905509215</v>
      </c>
      <c r="W10" s="207"/>
    </row>
    <row r="11" spans="1:23" s="160" customFormat="1" ht="13.5" customHeight="1">
      <c r="A11" s="206">
        <v>7</v>
      </c>
      <c r="B11" s="148" t="s">
        <v>82</v>
      </c>
      <c r="C11" s="127">
        <v>40655</v>
      </c>
      <c r="D11" s="128" t="s">
        <v>65</v>
      </c>
      <c r="E11" s="129">
        <v>156</v>
      </c>
      <c r="F11" s="129">
        <v>154</v>
      </c>
      <c r="G11" s="129">
        <v>2</v>
      </c>
      <c r="H11" s="132">
        <v>11206.5</v>
      </c>
      <c r="I11" s="133">
        <v>1532</v>
      </c>
      <c r="J11" s="132">
        <v>48196.5</v>
      </c>
      <c r="K11" s="133">
        <v>5727</v>
      </c>
      <c r="L11" s="132">
        <v>48813.5</v>
      </c>
      <c r="M11" s="133">
        <v>5812</v>
      </c>
      <c r="N11" s="142">
        <f t="shared" si="0"/>
        <v>108216.5</v>
      </c>
      <c r="O11" s="143">
        <f t="shared" si="1"/>
        <v>13071</v>
      </c>
      <c r="P11" s="144">
        <f t="shared" si="2"/>
        <v>84.87662337662337</v>
      </c>
      <c r="Q11" s="145">
        <f t="shared" si="3"/>
        <v>8.27912937036187</v>
      </c>
      <c r="R11" s="134">
        <v>583223</v>
      </c>
      <c r="S11" s="187">
        <f t="shared" si="4"/>
        <v>-0.8144509047139773</v>
      </c>
      <c r="T11" s="135">
        <v>741977</v>
      </c>
      <c r="U11" s="136">
        <v>87711</v>
      </c>
      <c r="V11" s="150">
        <f t="shared" si="5"/>
        <v>8.45933805337985</v>
      </c>
      <c r="W11" s="207"/>
    </row>
    <row r="12" spans="1:23" s="160" customFormat="1" ht="13.5" customHeight="1">
      <c r="A12" s="206">
        <v>8</v>
      </c>
      <c r="B12" s="154" t="s">
        <v>104</v>
      </c>
      <c r="C12" s="138">
        <v>40662</v>
      </c>
      <c r="D12" s="151" t="s">
        <v>11</v>
      </c>
      <c r="E12" s="152">
        <v>68</v>
      </c>
      <c r="F12" s="152">
        <v>68</v>
      </c>
      <c r="G12" s="152">
        <v>1</v>
      </c>
      <c r="H12" s="140">
        <v>14231</v>
      </c>
      <c r="I12" s="141">
        <v>1445</v>
      </c>
      <c r="J12" s="140">
        <v>48299</v>
      </c>
      <c r="K12" s="141">
        <v>5018</v>
      </c>
      <c r="L12" s="140">
        <v>36623</v>
      </c>
      <c r="M12" s="141">
        <v>3627</v>
      </c>
      <c r="N12" s="142">
        <f t="shared" si="0"/>
        <v>99153</v>
      </c>
      <c r="O12" s="143">
        <f t="shared" si="1"/>
        <v>10090</v>
      </c>
      <c r="P12" s="144">
        <f t="shared" si="2"/>
        <v>148.38235294117646</v>
      </c>
      <c r="Q12" s="145">
        <f t="shared" si="3"/>
        <v>9.826858275520317</v>
      </c>
      <c r="R12" s="140"/>
      <c r="S12" s="187">
        <f t="shared" si="4"/>
      </c>
      <c r="T12" s="140">
        <v>99153</v>
      </c>
      <c r="U12" s="141">
        <v>10090</v>
      </c>
      <c r="V12" s="150">
        <f t="shared" si="5"/>
        <v>9.826858275520317</v>
      </c>
      <c r="W12" s="207"/>
    </row>
    <row r="13" spans="1:23" s="160" customFormat="1" ht="13.5" customHeight="1">
      <c r="A13" s="206">
        <v>9</v>
      </c>
      <c r="B13" s="148" t="s">
        <v>66</v>
      </c>
      <c r="C13" s="127">
        <v>40641</v>
      </c>
      <c r="D13" s="128" t="s">
        <v>65</v>
      </c>
      <c r="E13" s="129">
        <v>128</v>
      </c>
      <c r="F13" s="129">
        <v>83</v>
      </c>
      <c r="G13" s="129">
        <v>4</v>
      </c>
      <c r="H13" s="132">
        <v>16502.5</v>
      </c>
      <c r="I13" s="133">
        <v>1607</v>
      </c>
      <c r="J13" s="132">
        <v>25745</v>
      </c>
      <c r="K13" s="133">
        <v>2543</v>
      </c>
      <c r="L13" s="132">
        <v>22503.5</v>
      </c>
      <c r="M13" s="133">
        <v>2294</v>
      </c>
      <c r="N13" s="142">
        <f t="shared" si="0"/>
        <v>64751</v>
      </c>
      <c r="O13" s="143">
        <f t="shared" si="1"/>
        <v>6444</v>
      </c>
      <c r="P13" s="144">
        <f t="shared" si="2"/>
        <v>77.63855421686748</v>
      </c>
      <c r="Q13" s="145">
        <f t="shared" si="3"/>
        <v>10.048261949099938</v>
      </c>
      <c r="R13" s="134">
        <v>255151.5</v>
      </c>
      <c r="S13" s="187">
        <f t="shared" si="4"/>
        <v>-0.7462252818423564</v>
      </c>
      <c r="T13" s="135">
        <v>1695216.75</v>
      </c>
      <c r="U13" s="136">
        <v>163299</v>
      </c>
      <c r="V13" s="150">
        <f t="shared" si="5"/>
        <v>10.381060202450719</v>
      </c>
      <c r="W13" s="208"/>
    </row>
    <row r="14" spans="1:23" s="160" customFormat="1" ht="13.5" customHeight="1">
      <c r="A14" s="206">
        <v>10</v>
      </c>
      <c r="B14" s="148" t="s">
        <v>72</v>
      </c>
      <c r="C14" s="127">
        <v>40648</v>
      </c>
      <c r="D14" s="128" t="s">
        <v>65</v>
      </c>
      <c r="E14" s="129">
        <v>72</v>
      </c>
      <c r="F14" s="129">
        <v>68</v>
      </c>
      <c r="G14" s="129">
        <v>3</v>
      </c>
      <c r="H14" s="132">
        <v>12538.5</v>
      </c>
      <c r="I14" s="133">
        <v>1322</v>
      </c>
      <c r="J14" s="132">
        <v>22384.5</v>
      </c>
      <c r="K14" s="133">
        <v>2270</v>
      </c>
      <c r="L14" s="132">
        <v>23406.5</v>
      </c>
      <c r="M14" s="133">
        <v>2377</v>
      </c>
      <c r="N14" s="142">
        <f t="shared" si="0"/>
        <v>58329.5</v>
      </c>
      <c r="O14" s="143">
        <f t="shared" si="1"/>
        <v>5969</v>
      </c>
      <c r="P14" s="144">
        <f t="shared" si="2"/>
        <v>87.77941176470588</v>
      </c>
      <c r="Q14" s="145">
        <f t="shared" si="3"/>
        <v>9.772072373931982</v>
      </c>
      <c r="R14" s="134">
        <v>147303.5</v>
      </c>
      <c r="S14" s="187">
        <f t="shared" si="4"/>
        <v>-0.6040182344615029</v>
      </c>
      <c r="T14" s="135">
        <v>590695.5</v>
      </c>
      <c r="U14" s="136">
        <v>57079</v>
      </c>
      <c r="V14" s="150">
        <f t="shared" si="5"/>
        <v>10.348735962438024</v>
      </c>
      <c r="W14" s="207"/>
    </row>
    <row r="15" spans="1:23" s="160" customFormat="1" ht="13.5" customHeight="1">
      <c r="A15" s="206">
        <v>11</v>
      </c>
      <c r="B15" s="148" t="s">
        <v>113</v>
      </c>
      <c r="C15" s="127">
        <v>40662</v>
      </c>
      <c r="D15" s="128" t="s">
        <v>65</v>
      </c>
      <c r="E15" s="129">
        <v>19</v>
      </c>
      <c r="F15" s="129">
        <v>19</v>
      </c>
      <c r="G15" s="129">
        <v>1</v>
      </c>
      <c r="H15" s="132">
        <v>13653.5</v>
      </c>
      <c r="I15" s="133">
        <v>955</v>
      </c>
      <c r="J15" s="132">
        <v>22207</v>
      </c>
      <c r="K15" s="133">
        <v>1564</v>
      </c>
      <c r="L15" s="132">
        <v>18994</v>
      </c>
      <c r="M15" s="133">
        <v>1330</v>
      </c>
      <c r="N15" s="142">
        <f t="shared" si="0"/>
        <v>54854.5</v>
      </c>
      <c r="O15" s="143">
        <f t="shared" si="1"/>
        <v>3849</v>
      </c>
      <c r="P15" s="144">
        <f t="shared" si="2"/>
        <v>202.57894736842104</v>
      </c>
      <c r="Q15" s="145">
        <f t="shared" si="3"/>
        <v>14.251623798389192</v>
      </c>
      <c r="R15" s="134"/>
      <c r="S15" s="187">
        <f t="shared" si="4"/>
      </c>
      <c r="T15" s="135">
        <v>54854.5</v>
      </c>
      <c r="U15" s="136">
        <v>3849</v>
      </c>
      <c r="V15" s="150">
        <f t="shared" si="5"/>
        <v>14.251623798389192</v>
      </c>
      <c r="W15" s="207"/>
    </row>
    <row r="16" spans="1:23" s="160" customFormat="1" ht="13.5" customHeight="1">
      <c r="A16" s="206">
        <v>12</v>
      </c>
      <c r="B16" s="222" t="s">
        <v>84</v>
      </c>
      <c r="C16" s="196">
        <v>40655</v>
      </c>
      <c r="D16" s="195" t="s">
        <v>111</v>
      </c>
      <c r="E16" s="197">
        <v>35</v>
      </c>
      <c r="F16" s="197">
        <v>35</v>
      </c>
      <c r="G16" s="197">
        <v>2</v>
      </c>
      <c r="H16" s="199">
        <v>9193</v>
      </c>
      <c r="I16" s="201">
        <v>823</v>
      </c>
      <c r="J16" s="199">
        <v>14225.5</v>
      </c>
      <c r="K16" s="201">
        <v>1209</v>
      </c>
      <c r="L16" s="199">
        <v>13931</v>
      </c>
      <c r="M16" s="201">
        <v>1123</v>
      </c>
      <c r="N16" s="142">
        <f t="shared" si="0"/>
        <v>37349.5</v>
      </c>
      <c r="O16" s="143">
        <f t="shared" si="1"/>
        <v>3155</v>
      </c>
      <c r="P16" s="144">
        <f t="shared" si="2"/>
        <v>90.14285714285714</v>
      </c>
      <c r="Q16" s="145">
        <f t="shared" si="3"/>
        <v>11.838193343898574</v>
      </c>
      <c r="R16" s="199">
        <v>102286</v>
      </c>
      <c r="S16" s="187">
        <f t="shared" si="4"/>
        <v>-0.6348522769489471</v>
      </c>
      <c r="T16" s="199">
        <v>190437</v>
      </c>
      <c r="U16" s="201">
        <v>15827</v>
      </c>
      <c r="V16" s="150">
        <f t="shared" si="5"/>
        <v>12.032412965186074</v>
      </c>
      <c r="W16" s="208"/>
    </row>
    <row r="17" spans="1:23" s="160" customFormat="1" ht="13.5" customHeight="1">
      <c r="A17" s="206">
        <v>13</v>
      </c>
      <c r="B17" s="148" t="s">
        <v>114</v>
      </c>
      <c r="C17" s="127">
        <v>40662</v>
      </c>
      <c r="D17" s="128" t="s">
        <v>65</v>
      </c>
      <c r="E17" s="129">
        <v>8</v>
      </c>
      <c r="F17" s="129">
        <v>27</v>
      </c>
      <c r="G17" s="129">
        <v>1</v>
      </c>
      <c r="H17" s="132">
        <v>6524.5</v>
      </c>
      <c r="I17" s="133">
        <v>416</v>
      </c>
      <c r="J17" s="132">
        <v>12356</v>
      </c>
      <c r="K17" s="133">
        <v>778</v>
      </c>
      <c r="L17" s="132">
        <v>16541.5</v>
      </c>
      <c r="M17" s="133">
        <v>1055</v>
      </c>
      <c r="N17" s="142">
        <f t="shared" si="0"/>
        <v>35422</v>
      </c>
      <c r="O17" s="143">
        <f t="shared" si="1"/>
        <v>2249</v>
      </c>
      <c r="P17" s="144">
        <f t="shared" si="2"/>
        <v>83.29629629629629</v>
      </c>
      <c r="Q17" s="145">
        <f t="shared" si="3"/>
        <v>15.750111160515784</v>
      </c>
      <c r="R17" s="134"/>
      <c r="S17" s="187">
        <f t="shared" si="4"/>
      </c>
      <c r="T17" s="135">
        <v>35422</v>
      </c>
      <c r="U17" s="136">
        <v>2249</v>
      </c>
      <c r="V17" s="150">
        <f t="shared" si="5"/>
        <v>15.750111160515784</v>
      </c>
      <c r="W17" s="207"/>
    </row>
    <row r="18" spans="1:23" s="160" customFormat="1" ht="13.5" customHeight="1">
      <c r="A18" s="206">
        <v>14</v>
      </c>
      <c r="B18" s="221" t="s">
        <v>74</v>
      </c>
      <c r="C18" s="127">
        <v>40648</v>
      </c>
      <c r="D18" s="128" t="s">
        <v>43</v>
      </c>
      <c r="E18" s="129">
        <v>75</v>
      </c>
      <c r="F18" s="129">
        <v>55</v>
      </c>
      <c r="G18" s="129">
        <v>3</v>
      </c>
      <c r="H18" s="130">
        <v>3176</v>
      </c>
      <c r="I18" s="131">
        <v>328</v>
      </c>
      <c r="J18" s="130">
        <v>15905</v>
      </c>
      <c r="K18" s="131">
        <v>1547</v>
      </c>
      <c r="L18" s="130">
        <v>15752</v>
      </c>
      <c r="M18" s="131">
        <v>1527</v>
      </c>
      <c r="N18" s="142">
        <f t="shared" si="0"/>
        <v>34833</v>
      </c>
      <c r="O18" s="143">
        <f t="shared" si="1"/>
        <v>3402</v>
      </c>
      <c r="P18" s="144">
        <f t="shared" si="2"/>
        <v>61.85454545454545</v>
      </c>
      <c r="Q18" s="145">
        <f t="shared" si="3"/>
        <v>10.238977072310405</v>
      </c>
      <c r="R18" s="130">
        <v>166614</v>
      </c>
      <c r="S18" s="187">
        <f t="shared" si="4"/>
        <v>-0.7909359357556988</v>
      </c>
      <c r="T18" s="130">
        <v>467475</v>
      </c>
      <c r="U18" s="131">
        <v>45495</v>
      </c>
      <c r="V18" s="150">
        <f t="shared" si="5"/>
        <v>10.275304978569073</v>
      </c>
      <c r="W18" s="207"/>
    </row>
    <row r="19" spans="1:23" s="160" customFormat="1" ht="13.5" customHeight="1">
      <c r="A19" s="206">
        <v>15</v>
      </c>
      <c r="B19" s="149" t="s">
        <v>49</v>
      </c>
      <c r="C19" s="138">
        <v>40627</v>
      </c>
      <c r="D19" s="137" t="s">
        <v>18</v>
      </c>
      <c r="E19" s="139">
        <v>73</v>
      </c>
      <c r="F19" s="139">
        <v>54</v>
      </c>
      <c r="G19" s="139">
        <v>6</v>
      </c>
      <c r="H19" s="140">
        <v>6608</v>
      </c>
      <c r="I19" s="141">
        <v>928</v>
      </c>
      <c r="J19" s="140">
        <v>11228</v>
      </c>
      <c r="K19" s="141">
        <v>1447</v>
      </c>
      <c r="L19" s="140">
        <v>11589</v>
      </c>
      <c r="M19" s="141">
        <v>1465</v>
      </c>
      <c r="N19" s="142">
        <f t="shared" si="0"/>
        <v>29425</v>
      </c>
      <c r="O19" s="143">
        <f t="shared" si="1"/>
        <v>3840</v>
      </c>
      <c r="P19" s="144">
        <f t="shared" si="2"/>
        <v>71.11111111111111</v>
      </c>
      <c r="Q19" s="145">
        <f t="shared" si="3"/>
        <v>7.662760416666667</v>
      </c>
      <c r="R19" s="140">
        <v>86288</v>
      </c>
      <c r="S19" s="187">
        <f t="shared" si="4"/>
        <v>-0.6589908214351937</v>
      </c>
      <c r="T19" s="140">
        <v>1631098</v>
      </c>
      <c r="U19" s="141">
        <v>147172</v>
      </c>
      <c r="V19" s="150">
        <f t="shared" si="5"/>
        <v>11.082936971706575</v>
      </c>
      <c r="W19" s="208"/>
    </row>
    <row r="20" spans="1:23" s="160" customFormat="1" ht="13.5" customHeight="1">
      <c r="A20" s="206">
        <v>16</v>
      </c>
      <c r="B20" s="149" t="s">
        <v>101</v>
      </c>
      <c r="C20" s="138">
        <v>40613</v>
      </c>
      <c r="D20" s="137" t="s">
        <v>18</v>
      </c>
      <c r="E20" s="139">
        <v>280</v>
      </c>
      <c r="F20" s="139">
        <v>52</v>
      </c>
      <c r="G20" s="139">
        <v>8</v>
      </c>
      <c r="H20" s="140">
        <v>5450</v>
      </c>
      <c r="I20" s="141">
        <v>788</v>
      </c>
      <c r="J20" s="140">
        <v>9439</v>
      </c>
      <c r="K20" s="141">
        <v>1304</v>
      </c>
      <c r="L20" s="140">
        <v>12949</v>
      </c>
      <c r="M20" s="141">
        <v>1739</v>
      </c>
      <c r="N20" s="142">
        <f t="shared" si="0"/>
        <v>27838</v>
      </c>
      <c r="O20" s="143">
        <f t="shared" si="1"/>
        <v>3831</v>
      </c>
      <c r="P20" s="144">
        <f t="shared" si="2"/>
        <v>73.67307692307692</v>
      </c>
      <c r="Q20" s="145">
        <f t="shared" si="3"/>
        <v>7.266510049595406</v>
      </c>
      <c r="R20" s="140">
        <v>109977</v>
      </c>
      <c r="S20" s="187">
        <f t="shared" si="4"/>
        <v>-0.7468743464542587</v>
      </c>
      <c r="T20" s="140">
        <v>6501287</v>
      </c>
      <c r="U20" s="141">
        <v>726955</v>
      </c>
      <c r="V20" s="150">
        <f t="shared" si="5"/>
        <v>8.943176675310026</v>
      </c>
      <c r="W20" s="208"/>
    </row>
    <row r="21" spans="1:23" s="160" customFormat="1" ht="13.5" customHeight="1">
      <c r="A21" s="206">
        <v>17</v>
      </c>
      <c r="B21" s="149" t="s">
        <v>40</v>
      </c>
      <c r="C21" s="138">
        <v>40620</v>
      </c>
      <c r="D21" s="137" t="s">
        <v>41</v>
      </c>
      <c r="E21" s="139">
        <v>218</v>
      </c>
      <c r="F21" s="139">
        <v>45</v>
      </c>
      <c r="G21" s="139">
        <v>7</v>
      </c>
      <c r="H21" s="140">
        <v>6436.5</v>
      </c>
      <c r="I21" s="141">
        <v>1175</v>
      </c>
      <c r="J21" s="140">
        <v>10141.5</v>
      </c>
      <c r="K21" s="141">
        <v>1860</v>
      </c>
      <c r="L21" s="140">
        <v>10353.5</v>
      </c>
      <c r="M21" s="141">
        <v>1902</v>
      </c>
      <c r="N21" s="142">
        <f t="shared" si="0"/>
        <v>26931.5</v>
      </c>
      <c r="O21" s="143">
        <f t="shared" si="1"/>
        <v>4937</v>
      </c>
      <c r="P21" s="144">
        <f t="shared" si="2"/>
        <v>109.71111111111111</v>
      </c>
      <c r="Q21" s="145">
        <f t="shared" si="3"/>
        <v>5.455033421105934</v>
      </c>
      <c r="R21" s="140">
        <v>62958.5</v>
      </c>
      <c r="S21" s="187">
        <f t="shared" si="4"/>
        <v>-0.5722340907105474</v>
      </c>
      <c r="T21" s="176">
        <v>2530888.25</v>
      </c>
      <c r="U21" s="178">
        <v>294622</v>
      </c>
      <c r="V21" s="150">
        <f t="shared" si="5"/>
        <v>8.59028942169967</v>
      </c>
      <c r="W21" s="208"/>
    </row>
    <row r="22" spans="1:23" s="160" customFormat="1" ht="13.5" customHeight="1">
      <c r="A22" s="206">
        <v>18</v>
      </c>
      <c r="B22" s="222" t="s">
        <v>85</v>
      </c>
      <c r="C22" s="127">
        <v>40655</v>
      </c>
      <c r="D22" s="128" t="s">
        <v>60</v>
      </c>
      <c r="E22" s="129">
        <v>25</v>
      </c>
      <c r="F22" s="129">
        <v>25</v>
      </c>
      <c r="G22" s="129">
        <v>2</v>
      </c>
      <c r="H22" s="130">
        <v>4622</v>
      </c>
      <c r="I22" s="131">
        <v>462</v>
      </c>
      <c r="J22" s="130">
        <v>10038.5</v>
      </c>
      <c r="K22" s="131">
        <v>908</v>
      </c>
      <c r="L22" s="130">
        <v>9666.5</v>
      </c>
      <c r="M22" s="131">
        <v>840</v>
      </c>
      <c r="N22" s="142">
        <f t="shared" si="0"/>
        <v>24327</v>
      </c>
      <c r="O22" s="143">
        <f t="shared" si="1"/>
        <v>2210</v>
      </c>
      <c r="P22" s="144">
        <f t="shared" si="2"/>
        <v>88.4</v>
      </c>
      <c r="Q22" s="145">
        <f t="shared" si="3"/>
        <v>11.007692307692308</v>
      </c>
      <c r="R22" s="130">
        <v>69405</v>
      </c>
      <c r="S22" s="187">
        <f t="shared" si="4"/>
        <v>-0.6494921115193429</v>
      </c>
      <c r="T22" s="130">
        <v>118357</v>
      </c>
      <c r="U22" s="131">
        <v>10887</v>
      </c>
      <c r="V22" s="150">
        <f t="shared" si="5"/>
        <v>10.871406264351979</v>
      </c>
      <c r="W22" s="207"/>
    </row>
    <row r="23" spans="1:23" s="160" customFormat="1" ht="13.5" customHeight="1">
      <c r="A23" s="206">
        <v>19</v>
      </c>
      <c r="B23" s="149" t="s">
        <v>73</v>
      </c>
      <c r="C23" s="138">
        <v>40648</v>
      </c>
      <c r="D23" s="137" t="s">
        <v>18</v>
      </c>
      <c r="E23" s="139">
        <v>76</v>
      </c>
      <c r="F23" s="139">
        <v>75</v>
      </c>
      <c r="G23" s="139">
        <v>3</v>
      </c>
      <c r="H23" s="140">
        <v>5072</v>
      </c>
      <c r="I23" s="141">
        <v>574</v>
      </c>
      <c r="J23" s="140">
        <v>10071</v>
      </c>
      <c r="K23" s="141">
        <v>1119</v>
      </c>
      <c r="L23" s="140">
        <v>8733</v>
      </c>
      <c r="M23" s="141">
        <v>1004</v>
      </c>
      <c r="N23" s="142">
        <f t="shared" si="0"/>
        <v>23876</v>
      </c>
      <c r="O23" s="143">
        <f t="shared" si="1"/>
        <v>2697</v>
      </c>
      <c r="P23" s="144">
        <f t="shared" si="2"/>
        <v>35.96</v>
      </c>
      <c r="Q23" s="145">
        <f t="shared" si="3"/>
        <v>8.85279940674824</v>
      </c>
      <c r="R23" s="140">
        <v>141854</v>
      </c>
      <c r="S23" s="187">
        <f t="shared" si="4"/>
        <v>-0.8316860997927447</v>
      </c>
      <c r="T23" s="140">
        <v>500289</v>
      </c>
      <c r="U23" s="141">
        <v>49811</v>
      </c>
      <c r="V23" s="150">
        <f t="shared" si="5"/>
        <v>10.043745357451165</v>
      </c>
      <c r="W23" s="207"/>
    </row>
    <row r="24" spans="1:23" s="160" customFormat="1" ht="13.5" customHeight="1">
      <c r="A24" s="206">
        <v>20</v>
      </c>
      <c r="B24" s="223" t="s">
        <v>88</v>
      </c>
      <c r="C24" s="127">
        <v>40641</v>
      </c>
      <c r="D24" s="162" t="s">
        <v>89</v>
      </c>
      <c r="E24" s="171">
        <v>20</v>
      </c>
      <c r="F24" s="171">
        <v>20</v>
      </c>
      <c r="G24" s="171">
        <v>4</v>
      </c>
      <c r="H24" s="130">
        <v>2990</v>
      </c>
      <c r="I24" s="131">
        <v>448</v>
      </c>
      <c r="J24" s="130">
        <v>6662</v>
      </c>
      <c r="K24" s="131">
        <v>930</v>
      </c>
      <c r="L24" s="130">
        <v>7508</v>
      </c>
      <c r="M24" s="131">
        <v>1050</v>
      </c>
      <c r="N24" s="142">
        <f t="shared" si="0"/>
        <v>17160</v>
      </c>
      <c r="O24" s="143">
        <f t="shared" si="1"/>
        <v>2428</v>
      </c>
      <c r="P24" s="144">
        <f t="shared" si="2"/>
        <v>121.4</v>
      </c>
      <c r="Q24" s="145">
        <f t="shared" si="3"/>
        <v>7.067545304777595</v>
      </c>
      <c r="R24" s="130"/>
      <c r="S24" s="187">
        <f t="shared" si="4"/>
      </c>
      <c r="T24" s="130">
        <v>167780</v>
      </c>
      <c r="U24" s="131">
        <v>21003</v>
      </c>
      <c r="V24" s="150">
        <f t="shared" si="5"/>
        <v>7.9883826120078085</v>
      </c>
      <c r="W24" s="207"/>
    </row>
    <row r="25" spans="1:23" s="160" customFormat="1" ht="13.5" customHeight="1">
      <c r="A25" s="206">
        <v>21</v>
      </c>
      <c r="B25" s="224" t="s">
        <v>42</v>
      </c>
      <c r="C25" s="127">
        <v>40578</v>
      </c>
      <c r="D25" s="128" t="s">
        <v>43</v>
      </c>
      <c r="E25" s="129">
        <v>224</v>
      </c>
      <c r="F25" s="129">
        <v>29</v>
      </c>
      <c r="G25" s="129">
        <v>13</v>
      </c>
      <c r="H25" s="130">
        <v>2888</v>
      </c>
      <c r="I25" s="131">
        <v>405</v>
      </c>
      <c r="J25" s="130">
        <v>5159</v>
      </c>
      <c r="K25" s="131">
        <v>764</v>
      </c>
      <c r="L25" s="130">
        <v>6260</v>
      </c>
      <c r="M25" s="131">
        <v>934</v>
      </c>
      <c r="N25" s="142">
        <f t="shared" si="0"/>
        <v>14307</v>
      </c>
      <c r="O25" s="143">
        <f t="shared" si="1"/>
        <v>2103</v>
      </c>
      <c r="P25" s="144">
        <f t="shared" si="2"/>
        <v>72.51724137931035</v>
      </c>
      <c r="Q25" s="145">
        <f t="shared" si="3"/>
        <v>6.803138373751783</v>
      </c>
      <c r="R25" s="130">
        <v>25308</v>
      </c>
      <c r="S25" s="187">
        <f t="shared" si="4"/>
        <v>-0.4346846846846847</v>
      </c>
      <c r="T25" s="130">
        <v>21778119</v>
      </c>
      <c r="U25" s="131">
        <v>2386144</v>
      </c>
      <c r="V25" s="150">
        <f t="shared" si="5"/>
        <v>9.126908937599742</v>
      </c>
      <c r="W25" s="207"/>
    </row>
    <row r="26" spans="1:23" s="160" customFormat="1" ht="13.5" customHeight="1">
      <c r="A26" s="206">
        <v>22</v>
      </c>
      <c r="B26" s="149" t="s">
        <v>55</v>
      </c>
      <c r="C26" s="138">
        <v>40634</v>
      </c>
      <c r="D26" s="137" t="s">
        <v>18</v>
      </c>
      <c r="E26" s="139">
        <v>76</v>
      </c>
      <c r="F26" s="139">
        <v>39</v>
      </c>
      <c r="G26" s="139">
        <v>5</v>
      </c>
      <c r="H26" s="140">
        <v>2424</v>
      </c>
      <c r="I26" s="141">
        <v>366</v>
      </c>
      <c r="J26" s="140">
        <v>4830</v>
      </c>
      <c r="K26" s="141">
        <v>702</v>
      </c>
      <c r="L26" s="140">
        <v>4634</v>
      </c>
      <c r="M26" s="141">
        <v>666</v>
      </c>
      <c r="N26" s="142">
        <f t="shared" si="0"/>
        <v>11888</v>
      </c>
      <c r="O26" s="143">
        <f t="shared" si="1"/>
        <v>1734</v>
      </c>
      <c r="P26" s="144">
        <f t="shared" si="2"/>
        <v>44.46153846153846</v>
      </c>
      <c r="Q26" s="145">
        <f t="shared" si="3"/>
        <v>6.855824682814302</v>
      </c>
      <c r="R26" s="140">
        <v>42153</v>
      </c>
      <c r="S26" s="187">
        <f t="shared" si="4"/>
        <v>-0.717979740469243</v>
      </c>
      <c r="T26" s="140">
        <v>663254</v>
      </c>
      <c r="U26" s="141">
        <v>67023</v>
      </c>
      <c r="V26" s="150">
        <f t="shared" si="5"/>
        <v>9.895916327230951</v>
      </c>
      <c r="W26" s="207"/>
    </row>
    <row r="27" spans="1:23" s="160" customFormat="1" ht="13.5" customHeight="1">
      <c r="A27" s="206">
        <v>23</v>
      </c>
      <c r="B27" s="154" t="s">
        <v>86</v>
      </c>
      <c r="C27" s="138">
        <v>40655</v>
      </c>
      <c r="D27" s="161" t="s">
        <v>87</v>
      </c>
      <c r="E27" s="152">
        <v>10</v>
      </c>
      <c r="F27" s="152">
        <v>10</v>
      </c>
      <c r="G27" s="152">
        <v>2</v>
      </c>
      <c r="H27" s="140">
        <v>2745.5</v>
      </c>
      <c r="I27" s="141">
        <v>225</v>
      </c>
      <c r="J27" s="140">
        <v>4917</v>
      </c>
      <c r="K27" s="141">
        <v>402</v>
      </c>
      <c r="L27" s="140">
        <v>4167.5</v>
      </c>
      <c r="M27" s="141">
        <v>339</v>
      </c>
      <c r="N27" s="142">
        <f t="shared" si="0"/>
        <v>11830</v>
      </c>
      <c r="O27" s="143">
        <f t="shared" si="1"/>
        <v>966</v>
      </c>
      <c r="P27" s="144">
        <f t="shared" si="2"/>
        <v>96.6</v>
      </c>
      <c r="Q27" s="145">
        <f t="shared" si="3"/>
        <v>12.246376811594203</v>
      </c>
      <c r="R27" s="140">
        <v>32510.5</v>
      </c>
      <c r="S27" s="187">
        <f t="shared" si="4"/>
        <v>-0.6361175620184248</v>
      </c>
      <c r="T27" s="140">
        <v>59198.5</v>
      </c>
      <c r="U27" s="141">
        <v>4892</v>
      </c>
      <c r="V27" s="150">
        <f t="shared" si="5"/>
        <v>12.10108340147179</v>
      </c>
      <c r="W27" s="207"/>
    </row>
    <row r="28" spans="1:23" s="160" customFormat="1" ht="13.5" customHeight="1">
      <c r="A28" s="206">
        <v>24</v>
      </c>
      <c r="B28" s="148" t="s">
        <v>90</v>
      </c>
      <c r="C28" s="127">
        <v>40655</v>
      </c>
      <c r="D28" s="128" t="s">
        <v>65</v>
      </c>
      <c r="E28" s="129">
        <v>15</v>
      </c>
      <c r="F28" s="129">
        <v>15</v>
      </c>
      <c r="G28" s="129">
        <v>2</v>
      </c>
      <c r="H28" s="132">
        <v>2060</v>
      </c>
      <c r="I28" s="133">
        <v>303</v>
      </c>
      <c r="J28" s="132">
        <v>4273</v>
      </c>
      <c r="K28" s="133">
        <v>544</v>
      </c>
      <c r="L28" s="132">
        <v>4838</v>
      </c>
      <c r="M28" s="133">
        <v>652</v>
      </c>
      <c r="N28" s="142">
        <f t="shared" si="0"/>
        <v>11171</v>
      </c>
      <c r="O28" s="143">
        <f t="shared" si="1"/>
        <v>1499</v>
      </c>
      <c r="P28" s="144">
        <f t="shared" si="2"/>
        <v>99.93333333333334</v>
      </c>
      <c r="Q28" s="145">
        <f t="shared" si="3"/>
        <v>7.452301534356238</v>
      </c>
      <c r="R28" s="134">
        <v>27070.5</v>
      </c>
      <c r="S28" s="187">
        <f t="shared" si="4"/>
        <v>-0.5873367688073733</v>
      </c>
      <c r="T28" s="174">
        <v>52765</v>
      </c>
      <c r="U28" s="136">
        <v>6412</v>
      </c>
      <c r="V28" s="150">
        <f t="shared" si="5"/>
        <v>8.22910168434186</v>
      </c>
      <c r="W28" s="207"/>
    </row>
    <row r="29" spans="1:23" s="160" customFormat="1" ht="13.5" customHeight="1">
      <c r="A29" s="206">
        <v>25</v>
      </c>
      <c r="B29" s="222" t="s">
        <v>92</v>
      </c>
      <c r="C29" s="127">
        <v>40655</v>
      </c>
      <c r="D29" s="128" t="s">
        <v>91</v>
      </c>
      <c r="E29" s="129">
        <v>26</v>
      </c>
      <c r="F29" s="129">
        <v>24</v>
      </c>
      <c r="G29" s="129">
        <v>2</v>
      </c>
      <c r="H29" s="130">
        <v>2219</v>
      </c>
      <c r="I29" s="131">
        <v>345</v>
      </c>
      <c r="J29" s="130">
        <v>3245</v>
      </c>
      <c r="K29" s="131">
        <v>494</v>
      </c>
      <c r="L29" s="130">
        <v>3977</v>
      </c>
      <c r="M29" s="131">
        <v>596</v>
      </c>
      <c r="N29" s="142">
        <f t="shared" si="0"/>
        <v>9441</v>
      </c>
      <c r="O29" s="143">
        <f t="shared" si="1"/>
        <v>1435</v>
      </c>
      <c r="P29" s="144">
        <f t="shared" si="2"/>
        <v>59.791666666666664</v>
      </c>
      <c r="Q29" s="145">
        <f t="shared" si="3"/>
        <v>6.5790940766550525</v>
      </c>
      <c r="R29" s="130">
        <v>18363</v>
      </c>
      <c r="S29" s="187">
        <f t="shared" si="4"/>
        <v>-0.48586832216958015</v>
      </c>
      <c r="T29" s="130">
        <v>37027</v>
      </c>
      <c r="U29" s="131">
        <v>5673</v>
      </c>
      <c r="V29" s="150">
        <f t="shared" si="5"/>
        <v>6.526881720430108</v>
      </c>
      <c r="W29" s="207"/>
    </row>
    <row r="30" spans="1:23" s="160" customFormat="1" ht="13.5" customHeight="1">
      <c r="A30" s="206">
        <v>26</v>
      </c>
      <c r="B30" s="149" t="s">
        <v>93</v>
      </c>
      <c r="C30" s="138">
        <v>40655</v>
      </c>
      <c r="D30" s="137" t="s">
        <v>94</v>
      </c>
      <c r="E30" s="139">
        <v>5</v>
      </c>
      <c r="F30" s="139">
        <v>5</v>
      </c>
      <c r="G30" s="139">
        <v>2</v>
      </c>
      <c r="H30" s="140">
        <v>2300</v>
      </c>
      <c r="I30" s="141">
        <v>345</v>
      </c>
      <c r="J30" s="140">
        <v>3335</v>
      </c>
      <c r="K30" s="141">
        <v>500</v>
      </c>
      <c r="L30" s="140">
        <v>3335</v>
      </c>
      <c r="M30" s="141">
        <v>500</v>
      </c>
      <c r="N30" s="142">
        <f t="shared" si="0"/>
        <v>8970</v>
      </c>
      <c r="O30" s="143">
        <f t="shared" si="1"/>
        <v>1345</v>
      </c>
      <c r="P30" s="144">
        <f t="shared" si="2"/>
        <v>269</v>
      </c>
      <c r="Q30" s="145">
        <f t="shared" si="3"/>
        <v>6.669144981412639</v>
      </c>
      <c r="R30" s="140">
        <v>11268</v>
      </c>
      <c r="S30" s="187">
        <f t="shared" si="4"/>
        <v>-0.20394036208732694</v>
      </c>
      <c r="T30" s="175">
        <v>27835</v>
      </c>
      <c r="U30" s="179">
        <v>4226</v>
      </c>
      <c r="V30" s="150">
        <f t="shared" si="5"/>
        <v>6.586606720302887</v>
      </c>
      <c r="W30" s="207"/>
    </row>
    <row r="31" spans="1:23" s="160" customFormat="1" ht="13.5" customHeight="1">
      <c r="A31" s="206">
        <v>27</v>
      </c>
      <c r="B31" s="222" t="s">
        <v>105</v>
      </c>
      <c r="C31" s="127">
        <v>40634</v>
      </c>
      <c r="D31" s="128" t="s">
        <v>91</v>
      </c>
      <c r="E31" s="129">
        <v>149</v>
      </c>
      <c r="F31" s="129">
        <v>30</v>
      </c>
      <c r="G31" s="129">
        <v>5</v>
      </c>
      <c r="H31" s="130">
        <v>1851</v>
      </c>
      <c r="I31" s="131">
        <v>307</v>
      </c>
      <c r="J31" s="130">
        <v>3139.5</v>
      </c>
      <c r="K31" s="131">
        <v>515</v>
      </c>
      <c r="L31" s="130">
        <v>3421</v>
      </c>
      <c r="M31" s="131">
        <v>555</v>
      </c>
      <c r="N31" s="142">
        <f t="shared" si="0"/>
        <v>8411.5</v>
      </c>
      <c r="O31" s="143">
        <f t="shared" si="1"/>
        <v>1377</v>
      </c>
      <c r="P31" s="144">
        <f t="shared" si="2"/>
        <v>45.9</v>
      </c>
      <c r="Q31" s="145">
        <f t="shared" si="3"/>
        <v>6.108569353667393</v>
      </c>
      <c r="R31" s="130">
        <v>23191.5</v>
      </c>
      <c r="S31" s="187">
        <f t="shared" si="4"/>
        <v>-0.6373024599530001</v>
      </c>
      <c r="T31" s="130">
        <v>645999.5</v>
      </c>
      <c r="U31" s="131">
        <v>90190</v>
      </c>
      <c r="V31" s="150">
        <f t="shared" si="5"/>
        <v>7.1626510699634105</v>
      </c>
      <c r="W31" s="207"/>
    </row>
    <row r="32" spans="1:23" s="160" customFormat="1" ht="13.5" customHeight="1">
      <c r="A32" s="206">
        <v>28</v>
      </c>
      <c r="B32" s="148" t="s">
        <v>67</v>
      </c>
      <c r="C32" s="127">
        <v>40641</v>
      </c>
      <c r="D32" s="128" t="s">
        <v>65</v>
      </c>
      <c r="E32" s="129">
        <v>22</v>
      </c>
      <c r="F32" s="129">
        <v>22</v>
      </c>
      <c r="G32" s="129">
        <v>4</v>
      </c>
      <c r="H32" s="132">
        <v>1721</v>
      </c>
      <c r="I32" s="133">
        <v>192</v>
      </c>
      <c r="J32" s="132">
        <v>2998.5</v>
      </c>
      <c r="K32" s="133">
        <v>362</v>
      </c>
      <c r="L32" s="132">
        <v>3643</v>
      </c>
      <c r="M32" s="133">
        <v>470</v>
      </c>
      <c r="N32" s="142">
        <f t="shared" si="0"/>
        <v>8362.5</v>
      </c>
      <c r="O32" s="143">
        <f t="shared" si="1"/>
        <v>1024</v>
      </c>
      <c r="P32" s="144">
        <f t="shared" si="2"/>
        <v>46.54545454545455</v>
      </c>
      <c r="Q32" s="145">
        <f t="shared" si="3"/>
        <v>8.16650390625</v>
      </c>
      <c r="R32" s="134">
        <v>15006</v>
      </c>
      <c r="S32" s="187">
        <f t="shared" si="4"/>
        <v>-0.44272291083566573</v>
      </c>
      <c r="T32" s="174">
        <v>208041.25</v>
      </c>
      <c r="U32" s="136">
        <v>16730</v>
      </c>
      <c r="V32" s="150">
        <f t="shared" si="5"/>
        <v>12.435221159593544</v>
      </c>
      <c r="W32" s="207"/>
    </row>
    <row r="33" spans="1:23" s="160" customFormat="1" ht="13.5" customHeight="1">
      <c r="A33" s="206">
        <v>29</v>
      </c>
      <c r="B33" s="148" t="s">
        <v>76</v>
      </c>
      <c r="C33" s="127">
        <v>40648</v>
      </c>
      <c r="D33" s="128" t="s">
        <v>65</v>
      </c>
      <c r="E33" s="129">
        <v>28</v>
      </c>
      <c r="F33" s="129">
        <v>12</v>
      </c>
      <c r="G33" s="129">
        <v>3</v>
      </c>
      <c r="H33" s="132">
        <v>2240</v>
      </c>
      <c r="I33" s="133">
        <v>316</v>
      </c>
      <c r="J33" s="132">
        <v>2630.5</v>
      </c>
      <c r="K33" s="133">
        <v>351</v>
      </c>
      <c r="L33" s="132">
        <v>2695</v>
      </c>
      <c r="M33" s="133">
        <v>389</v>
      </c>
      <c r="N33" s="142">
        <f t="shared" si="0"/>
        <v>7565.5</v>
      </c>
      <c r="O33" s="143">
        <f t="shared" si="1"/>
        <v>1056</v>
      </c>
      <c r="P33" s="144">
        <f t="shared" si="2"/>
        <v>88</v>
      </c>
      <c r="Q33" s="145">
        <f t="shared" si="3"/>
        <v>7.164299242424242</v>
      </c>
      <c r="R33" s="134">
        <v>29739.5</v>
      </c>
      <c r="S33" s="187">
        <f t="shared" si="4"/>
        <v>-0.7456076934716455</v>
      </c>
      <c r="T33" s="174">
        <v>122885</v>
      </c>
      <c r="U33" s="136">
        <v>12652</v>
      </c>
      <c r="V33" s="150">
        <f t="shared" si="5"/>
        <v>9.712693645273475</v>
      </c>
      <c r="W33" s="207"/>
    </row>
    <row r="34" spans="1:23" s="160" customFormat="1" ht="13.5" customHeight="1">
      <c r="A34" s="206">
        <v>30</v>
      </c>
      <c r="B34" s="154" t="s">
        <v>38</v>
      </c>
      <c r="C34" s="138">
        <v>40620</v>
      </c>
      <c r="D34" s="151" t="s">
        <v>11</v>
      </c>
      <c r="E34" s="152">
        <v>37</v>
      </c>
      <c r="F34" s="152">
        <v>21</v>
      </c>
      <c r="G34" s="152">
        <v>7</v>
      </c>
      <c r="H34" s="140">
        <v>1674</v>
      </c>
      <c r="I34" s="141">
        <v>223</v>
      </c>
      <c r="J34" s="140">
        <v>2641</v>
      </c>
      <c r="K34" s="141">
        <v>335</v>
      </c>
      <c r="L34" s="140">
        <v>2656</v>
      </c>
      <c r="M34" s="141">
        <v>339</v>
      </c>
      <c r="N34" s="142">
        <f t="shared" si="0"/>
        <v>6971</v>
      </c>
      <c r="O34" s="143">
        <f t="shared" si="1"/>
        <v>897</v>
      </c>
      <c r="P34" s="144">
        <f t="shared" si="2"/>
        <v>42.714285714285715</v>
      </c>
      <c r="Q34" s="145">
        <f t="shared" si="3"/>
        <v>7.771460423634337</v>
      </c>
      <c r="R34" s="140">
        <v>31443</v>
      </c>
      <c r="S34" s="187">
        <f t="shared" si="4"/>
        <v>-0.7782972362688039</v>
      </c>
      <c r="T34" s="140">
        <v>824721</v>
      </c>
      <c r="U34" s="141">
        <v>72469</v>
      </c>
      <c r="V34" s="150">
        <f t="shared" si="5"/>
        <v>11.38032814030827</v>
      </c>
      <c r="W34" s="207"/>
    </row>
    <row r="35" spans="1:23" s="160" customFormat="1" ht="13.5" customHeight="1">
      <c r="A35" s="206">
        <v>31</v>
      </c>
      <c r="B35" s="148" t="s">
        <v>115</v>
      </c>
      <c r="C35" s="127">
        <v>40662</v>
      </c>
      <c r="D35" s="128" t="s">
        <v>65</v>
      </c>
      <c r="E35" s="129">
        <v>10</v>
      </c>
      <c r="F35" s="129">
        <v>10</v>
      </c>
      <c r="G35" s="129">
        <v>1</v>
      </c>
      <c r="H35" s="132">
        <v>1502.5</v>
      </c>
      <c r="I35" s="133">
        <v>206</v>
      </c>
      <c r="J35" s="132">
        <v>2389</v>
      </c>
      <c r="K35" s="133">
        <v>289</v>
      </c>
      <c r="L35" s="132">
        <v>2979.5</v>
      </c>
      <c r="M35" s="133">
        <v>366</v>
      </c>
      <c r="N35" s="142">
        <f t="shared" si="0"/>
        <v>6871</v>
      </c>
      <c r="O35" s="143">
        <f t="shared" si="1"/>
        <v>861</v>
      </c>
      <c r="P35" s="144">
        <f t="shared" si="2"/>
        <v>86.1</v>
      </c>
      <c r="Q35" s="145">
        <f t="shared" si="3"/>
        <v>7.980255516840883</v>
      </c>
      <c r="R35" s="134"/>
      <c r="S35" s="187">
        <f t="shared" si="4"/>
      </c>
      <c r="T35" s="174">
        <v>6871</v>
      </c>
      <c r="U35" s="136">
        <v>861</v>
      </c>
      <c r="V35" s="150">
        <f t="shared" si="5"/>
        <v>7.980255516840883</v>
      </c>
      <c r="W35" s="207"/>
    </row>
    <row r="36" spans="1:23" s="160" customFormat="1" ht="13.5" customHeight="1">
      <c r="A36" s="206">
        <v>32</v>
      </c>
      <c r="B36" s="148" t="s">
        <v>116</v>
      </c>
      <c r="C36" s="127">
        <v>40662</v>
      </c>
      <c r="D36" s="128" t="s">
        <v>65</v>
      </c>
      <c r="E36" s="129">
        <v>10</v>
      </c>
      <c r="F36" s="129">
        <v>10</v>
      </c>
      <c r="G36" s="129">
        <v>1</v>
      </c>
      <c r="H36" s="132">
        <v>1312</v>
      </c>
      <c r="I36" s="133">
        <v>123</v>
      </c>
      <c r="J36" s="132">
        <v>2457.5</v>
      </c>
      <c r="K36" s="133">
        <v>237</v>
      </c>
      <c r="L36" s="132">
        <v>3012</v>
      </c>
      <c r="M36" s="133">
        <v>290</v>
      </c>
      <c r="N36" s="142">
        <f t="shared" si="0"/>
        <v>6781.5</v>
      </c>
      <c r="O36" s="143">
        <f t="shared" si="1"/>
        <v>650</v>
      </c>
      <c r="P36" s="144">
        <f t="shared" si="2"/>
        <v>65</v>
      </c>
      <c r="Q36" s="145">
        <f t="shared" si="3"/>
        <v>10.433076923076923</v>
      </c>
      <c r="R36" s="134"/>
      <c r="S36" s="187">
        <f t="shared" si="4"/>
      </c>
      <c r="T36" s="174">
        <v>6781.5</v>
      </c>
      <c r="U36" s="136">
        <v>650</v>
      </c>
      <c r="V36" s="150">
        <f t="shared" si="5"/>
        <v>10.433076923076923</v>
      </c>
      <c r="W36" s="207"/>
    </row>
    <row r="37" spans="1:23" s="160" customFormat="1" ht="13.5" customHeight="1">
      <c r="A37" s="206">
        <v>33</v>
      </c>
      <c r="B37" s="148" t="s">
        <v>35</v>
      </c>
      <c r="C37" s="127">
        <v>40613</v>
      </c>
      <c r="D37" s="128" t="s">
        <v>65</v>
      </c>
      <c r="E37" s="129">
        <v>25</v>
      </c>
      <c r="F37" s="129">
        <v>18</v>
      </c>
      <c r="G37" s="129">
        <v>8</v>
      </c>
      <c r="H37" s="132">
        <v>1461</v>
      </c>
      <c r="I37" s="133">
        <v>240</v>
      </c>
      <c r="J37" s="132">
        <v>2617</v>
      </c>
      <c r="K37" s="133">
        <v>430</v>
      </c>
      <c r="L37" s="132">
        <v>2179</v>
      </c>
      <c r="M37" s="133">
        <v>364</v>
      </c>
      <c r="N37" s="142">
        <f aca="true" t="shared" si="6" ref="N37:N61">+H37+J37+L37</f>
        <v>6257</v>
      </c>
      <c r="O37" s="143">
        <f aca="true" t="shared" si="7" ref="O37:O61">+I37+K37+M37</f>
        <v>1034</v>
      </c>
      <c r="P37" s="144">
        <f aca="true" t="shared" si="8" ref="P37:P68">IF(N37&lt;&gt;0,O37/F37,"")</f>
        <v>57.44444444444444</v>
      </c>
      <c r="Q37" s="145">
        <f aca="true" t="shared" si="9" ref="Q37:Q61">IF(N37&lt;&gt;0,N37/O37,"")</f>
        <v>6.051257253384913</v>
      </c>
      <c r="R37" s="134">
        <v>12976</v>
      </c>
      <c r="S37" s="187">
        <f aca="true" t="shared" si="10" ref="S37:S68">IF(R37&lt;&gt;0,-(R37-N37)/R37,"")</f>
        <v>-0.5178020961775586</v>
      </c>
      <c r="T37" s="174">
        <v>250265</v>
      </c>
      <c r="U37" s="136">
        <v>34708</v>
      </c>
      <c r="V37" s="150">
        <f aca="true" t="shared" si="11" ref="V37:V68">T37/U37</f>
        <v>7.210585455802697</v>
      </c>
      <c r="W37" s="207"/>
    </row>
    <row r="38" spans="1:23" s="160" customFormat="1" ht="13.5" customHeight="1">
      <c r="A38" s="206">
        <v>34</v>
      </c>
      <c r="B38" s="148" t="s">
        <v>28</v>
      </c>
      <c r="C38" s="127">
        <v>40585</v>
      </c>
      <c r="D38" s="128" t="s">
        <v>65</v>
      </c>
      <c r="E38" s="129">
        <v>58</v>
      </c>
      <c r="F38" s="129">
        <v>9</v>
      </c>
      <c r="G38" s="129">
        <v>12</v>
      </c>
      <c r="H38" s="132">
        <v>936</v>
      </c>
      <c r="I38" s="133">
        <v>156</v>
      </c>
      <c r="J38" s="132">
        <v>2134</v>
      </c>
      <c r="K38" s="133">
        <v>332</v>
      </c>
      <c r="L38" s="132">
        <v>1797</v>
      </c>
      <c r="M38" s="133">
        <v>285</v>
      </c>
      <c r="N38" s="142">
        <f t="shared" si="6"/>
        <v>4867</v>
      </c>
      <c r="O38" s="143">
        <f t="shared" si="7"/>
        <v>773</v>
      </c>
      <c r="P38" s="144">
        <f t="shared" si="8"/>
        <v>85.88888888888889</v>
      </c>
      <c r="Q38" s="145">
        <f t="shared" si="9"/>
        <v>6.296248382923674</v>
      </c>
      <c r="R38" s="134">
        <v>5883</v>
      </c>
      <c r="S38" s="187">
        <f t="shared" si="10"/>
        <v>-0.17270100288968213</v>
      </c>
      <c r="T38" s="174">
        <v>875803.75</v>
      </c>
      <c r="U38" s="136">
        <v>111136</v>
      </c>
      <c r="V38" s="150">
        <f t="shared" si="11"/>
        <v>7.8804685250503885</v>
      </c>
      <c r="W38" s="207"/>
    </row>
    <row r="39" spans="1:23" s="160" customFormat="1" ht="13.5" customHeight="1">
      <c r="A39" s="206">
        <v>35</v>
      </c>
      <c r="B39" s="148" t="s">
        <v>52</v>
      </c>
      <c r="C39" s="127">
        <v>40627</v>
      </c>
      <c r="D39" s="128" t="s">
        <v>65</v>
      </c>
      <c r="E39" s="129">
        <v>28</v>
      </c>
      <c r="F39" s="129">
        <v>11</v>
      </c>
      <c r="G39" s="129">
        <v>8</v>
      </c>
      <c r="H39" s="132">
        <v>682</v>
      </c>
      <c r="I39" s="133">
        <v>85</v>
      </c>
      <c r="J39" s="132">
        <v>2025</v>
      </c>
      <c r="K39" s="133">
        <v>263</v>
      </c>
      <c r="L39" s="132">
        <v>1738</v>
      </c>
      <c r="M39" s="133">
        <v>228</v>
      </c>
      <c r="N39" s="142">
        <f t="shared" si="6"/>
        <v>4445</v>
      </c>
      <c r="O39" s="143">
        <f t="shared" si="7"/>
        <v>576</v>
      </c>
      <c r="P39" s="144">
        <f t="shared" si="8"/>
        <v>52.36363636363637</v>
      </c>
      <c r="Q39" s="145">
        <f t="shared" si="9"/>
        <v>7.717013888888889</v>
      </c>
      <c r="R39" s="134">
        <v>10761.5</v>
      </c>
      <c r="S39" s="187">
        <f t="shared" si="10"/>
        <v>-0.5869534916136226</v>
      </c>
      <c r="T39" s="174">
        <v>84923.5</v>
      </c>
      <c r="U39" s="136">
        <v>9934</v>
      </c>
      <c r="V39" s="150">
        <f t="shared" si="11"/>
        <v>8.548771894503725</v>
      </c>
      <c r="W39" s="207"/>
    </row>
    <row r="40" spans="1:23" s="160" customFormat="1" ht="13.5" customHeight="1">
      <c r="A40" s="206">
        <v>36</v>
      </c>
      <c r="B40" s="224" t="s">
        <v>50</v>
      </c>
      <c r="C40" s="127">
        <v>40627</v>
      </c>
      <c r="D40" s="128" t="s">
        <v>43</v>
      </c>
      <c r="E40" s="129">
        <v>80</v>
      </c>
      <c r="F40" s="129">
        <v>14</v>
      </c>
      <c r="G40" s="129">
        <v>6</v>
      </c>
      <c r="H40" s="130">
        <v>697</v>
      </c>
      <c r="I40" s="131">
        <v>100</v>
      </c>
      <c r="J40" s="130">
        <v>1882</v>
      </c>
      <c r="K40" s="131">
        <v>270</v>
      </c>
      <c r="L40" s="130">
        <v>1749</v>
      </c>
      <c r="M40" s="131">
        <v>250</v>
      </c>
      <c r="N40" s="142">
        <f t="shared" si="6"/>
        <v>4328</v>
      </c>
      <c r="O40" s="143">
        <f t="shared" si="7"/>
        <v>620</v>
      </c>
      <c r="P40" s="144">
        <f t="shared" si="8"/>
        <v>44.285714285714285</v>
      </c>
      <c r="Q40" s="145">
        <f t="shared" si="9"/>
        <v>6.980645161290322</v>
      </c>
      <c r="R40" s="130">
        <v>13886</v>
      </c>
      <c r="S40" s="187">
        <f t="shared" si="10"/>
        <v>-0.6883191703874406</v>
      </c>
      <c r="T40" s="130">
        <v>685654</v>
      </c>
      <c r="U40" s="131">
        <v>71026</v>
      </c>
      <c r="V40" s="150">
        <f t="shared" si="11"/>
        <v>9.653563483794667</v>
      </c>
      <c r="W40" s="207"/>
    </row>
    <row r="41" spans="1:23" s="160" customFormat="1" ht="13.5" customHeight="1">
      <c r="A41" s="206">
        <v>37</v>
      </c>
      <c r="B41" s="148" t="s">
        <v>39</v>
      </c>
      <c r="C41" s="127">
        <v>40620</v>
      </c>
      <c r="D41" s="128" t="s">
        <v>65</v>
      </c>
      <c r="E41" s="129">
        <v>18</v>
      </c>
      <c r="F41" s="129">
        <v>12</v>
      </c>
      <c r="G41" s="129">
        <v>7</v>
      </c>
      <c r="H41" s="132">
        <v>1139</v>
      </c>
      <c r="I41" s="133">
        <v>217</v>
      </c>
      <c r="J41" s="132">
        <v>1104</v>
      </c>
      <c r="K41" s="133">
        <v>193</v>
      </c>
      <c r="L41" s="132">
        <v>1373</v>
      </c>
      <c r="M41" s="133">
        <v>246</v>
      </c>
      <c r="N41" s="142">
        <f t="shared" si="6"/>
        <v>3616</v>
      </c>
      <c r="O41" s="143">
        <f t="shared" si="7"/>
        <v>656</v>
      </c>
      <c r="P41" s="144">
        <f t="shared" si="8"/>
        <v>54.666666666666664</v>
      </c>
      <c r="Q41" s="145">
        <f t="shared" si="9"/>
        <v>5.512195121951219</v>
      </c>
      <c r="R41" s="134">
        <v>4120.5</v>
      </c>
      <c r="S41" s="187">
        <f t="shared" si="10"/>
        <v>-0.12243659750030336</v>
      </c>
      <c r="T41" s="174">
        <v>164187.5</v>
      </c>
      <c r="U41" s="136">
        <v>22880</v>
      </c>
      <c r="V41" s="150">
        <f t="shared" si="11"/>
        <v>7.1760270979020975</v>
      </c>
      <c r="W41" s="207"/>
    </row>
    <row r="42" spans="1:23" s="160" customFormat="1" ht="13.5" customHeight="1">
      <c r="A42" s="206">
        <v>38</v>
      </c>
      <c r="B42" s="149" t="s">
        <v>30</v>
      </c>
      <c r="C42" s="138">
        <v>40599</v>
      </c>
      <c r="D42" s="137" t="s">
        <v>18</v>
      </c>
      <c r="E42" s="139">
        <v>246</v>
      </c>
      <c r="F42" s="139">
        <v>10</v>
      </c>
      <c r="G42" s="139">
        <v>10</v>
      </c>
      <c r="H42" s="140">
        <v>752</v>
      </c>
      <c r="I42" s="141">
        <v>107</v>
      </c>
      <c r="J42" s="140">
        <v>1333</v>
      </c>
      <c r="K42" s="141">
        <v>167</v>
      </c>
      <c r="L42" s="140">
        <v>1458</v>
      </c>
      <c r="M42" s="141">
        <v>181</v>
      </c>
      <c r="N42" s="142">
        <f t="shared" si="6"/>
        <v>3543</v>
      </c>
      <c r="O42" s="143">
        <f t="shared" si="7"/>
        <v>455</v>
      </c>
      <c r="P42" s="144">
        <f t="shared" si="8"/>
        <v>45.5</v>
      </c>
      <c r="Q42" s="145">
        <f t="shared" si="9"/>
        <v>7.786813186813187</v>
      </c>
      <c r="R42" s="140">
        <v>7573</v>
      </c>
      <c r="S42" s="187">
        <f t="shared" si="10"/>
        <v>-0.5321537039482371</v>
      </c>
      <c r="T42" s="140">
        <v>7509776</v>
      </c>
      <c r="U42" s="141">
        <v>839143</v>
      </c>
      <c r="V42" s="150">
        <f t="shared" si="11"/>
        <v>8.949339981385771</v>
      </c>
      <c r="W42" s="207"/>
    </row>
    <row r="43" spans="1:23" s="160" customFormat="1" ht="13.5" customHeight="1">
      <c r="A43" s="206">
        <v>39</v>
      </c>
      <c r="B43" s="222" t="s">
        <v>29</v>
      </c>
      <c r="C43" s="127">
        <v>40592</v>
      </c>
      <c r="D43" s="128" t="s">
        <v>65</v>
      </c>
      <c r="E43" s="129">
        <v>26</v>
      </c>
      <c r="F43" s="129">
        <v>7</v>
      </c>
      <c r="G43" s="129">
        <v>11</v>
      </c>
      <c r="H43" s="132">
        <v>682.5</v>
      </c>
      <c r="I43" s="133">
        <v>120</v>
      </c>
      <c r="J43" s="132">
        <v>1661.5</v>
      </c>
      <c r="K43" s="133">
        <v>277</v>
      </c>
      <c r="L43" s="132">
        <v>1197.5</v>
      </c>
      <c r="M43" s="133">
        <v>209</v>
      </c>
      <c r="N43" s="142">
        <f t="shared" si="6"/>
        <v>3541.5</v>
      </c>
      <c r="O43" s="143">
        <f t="shared" si="7"/>
        <v>606</v>
      </c>
      <c r="P43" s="144">
        <f t="shared" si="8"/>
        <v>86.57142857142857</v>
      </c>
      <c r="Q43" s="145">
        <f t="shared" si="9"/>
        <v>5.844059405940594</v>
      </c>
      <c r="R43" s="134">
        <v>10404</v>
      </c>
      <c r="S43" s="187">
        <f t="shared" si="10"/>
        <v>-0.6596020761245674</v>
      </c>
      <c r="T43" s="174">
        <v>460561.75</v>
      </c>
      <c r="U43" s="136">
        <v>44846</v>
      </c>
      <c r="V43" s="150">
        <f t="shared" si="11"/>
        <v>10.269851268786514</v>
      </c>
      <c r="W43" s="207"/>
    </row>
    <row r="44" spans="1:23" s="160" customFormat="1" ht="13.5" customHeight="1">
      <c r="A44" s="206">
        <v>40</v>
      </c>
      <c r="B44" s="148" t="s">
        <v>31</v>
      </c>
      <c r="C44" s="127">
        <v>40599</v>
      </c>
      <c r="D44" s="128" t="s">
        <v>65</v>
      </c>
      <c r="E44" s="129">
        <v>58</v>
      </c>
      <c r="F44" s="129">
        <v>8</v>
      </c>
      <c r="G44" s="129">
        <v>10</v>
      </c>
      <c r="H44" s="132">
        <v>928</v>
      </c>
      <c r="I44" s="133">
        <v>138</v>
      </c>
      <c r="J44" s="132">
        <v>1163</v>
      </c>
      <c r="K44" s="133">
        <v>168</v>
      </c>
      <c r="L44" s="132">
        <v>1320</v>
      </c>
      <c r="M44" s="133">
        <v>192</v>
      </c>
      <c r="N44" s="142">
        <f t="shared" si="6"/>
        <v>3411</v>
      </c>
      <c r="O44" s="143">
        <f t="shared" si="7"/>
        <v>498</v>
      </c>
      <c r="P44" s="144">
        <f t="shared" si="8"/>
        <v>62.25</v>
      </c>
      <c r="Q44" s="145">
        <f t="shared" si="9"/>
        <v>6.849397590361446</v>
      </c>
      <c r="R44" s="134">
        <v>11584.5</v>
      </c>
      <c r="S44" s="187">
        <f t="shared" si="10"/>
        <v>-0.7055548362035479</v>
      </c>
      <c r="T44" s="174">
        <v>2227663</v>
      </c>
      <c r="U44" s="136">
        <v>192416</v>
      </c>
      <c r="V44" s="150">
        <f t="shared" si="11"/>
        <v>11.577327249293198</v>
      </c>
      <c r="W44" s="207"/>
    </row>
    <row r="45" spans="1:23" s="160" customFormat="1" ht="13.5" customHeight="1">
      <c r="A45" s="206">
        <v>41</v>
      </c>
      <c r="B45" s="154" t="s">
        <v>75</v>
      </c>
      <c r="C45" s="138">
        <v>40648</v>
      </c>
      <c r="D45" s="151" t="s">
        <v>11</v>
      </c>
      <c r="E45" s="152">
        <v>10</v>
      </c>
      <c r="F45" s="152">
        <v>10</v>
      </c>
      <c r="G45" s="152">
        <v>3</v>
      </c>
      <c r="H45" s="140">
        <v>927</v>
      </c>
      <c r="I45" s="141">
        <v>130</v>
      </c>
      <c r="J45" s="140">
        <v>1144</v>
      </c>
      <c r="K45" s="141">
        <v>151</v>
      </c>
      <c r="L45" s="140">
        <v>1220</v>
      </c>
      <c r="M45" s="141">
        <v>170</v>
      </c>
      <c r="N45" s="142">
        <f t="shared" si="6"/>
        <v>3291</v>
      </c>
      <c r="O45" s="143">
        <f t="shared" si="7"/>
        <v>451</v>
      </c>
      <c r="P45" s="144">
        <f t="shared" si="8"/>
        <v>45.1</v>
      </c>
      <c r="Q45" s="145">
        <f t="shared" si="9"/>
        <v>7.2971175166297115</v>
      </c>
      <c r="R45" s="140">
        <v>18676</v>
      </c>
      <c r="S45" s="187">
        <f t="shared" si="10"/>
        <v>-0.823784536303277</v>
      </c>
      <c r="T45" s="140">
        <v>98189</v>
      </c>
      <c r="U45" s="141">
        <v>7249</v>
      </c>
      <c r="V45" s="150">
        <f t="shared" si="11"/>
        <v>13.54517864533039</v>
      </c>
      <c r="W45" s="207"/>
    </row>
    <row r="46" spans="1:23" s="160" customFormat="1" ht="13.5" customHeight="1">
      <c r="A46" s="206">
        <v>42</v>
      </c>
      <c r="B46" s="225" t="s">
        <v>112</v>
      </c>
      <c r="C46" s="170">
        <v>40662</v>
      </c>
      <c r="D46" s="163" t="s">
        <v>111</v>
      </c>
      <c r="E46" s="172">
        <v>4</v>
      </c>
      <c r="F46" s="172">
        <v>4</v>
      </c>
      <c r="G46" s="172">
        <v>1</v>
      </c>
      <c r="H46" s="174">
        <v>762</v>
      </c>
      <c r="I46" s="178">
        <v>63</v>
      </c>
      <c r="J46" s="174">
        <v>1547.5</v>
      </c>
      <c r="K46" s="178">
        <v>122</v>
      </c>
      <c r="L46" s="174">
        <v>837</v>
      </c>
      <c r="M46" s="178">
        <v>58</v>
      </c>
      <c r="N46" s="142">
        <f t="shared" si="6"/>
        <v>3146.5</v>
      </c>
      <c r="O46" s="143">
        <f t="shared" si="7"/>
        <v>243</v>
      </c>
      <c r="P46" s="144">
        <f t="shared" si="8"/>
        <v>60.75</v>
      </c>
      <c r="Q46" s="145">
        <f t="shared" si="9"/>
        <v>12.948559670781894</v>
      </c>
      <c r="R46" s="174"/>
      <c r="S46" s="187">
        <f t="shared" si="10"/>
      </c>
      <c r="T46" s="174">
        <v>3146.5</v>
      </c>
      <c r="U46" s="178">
        <v>243</v>
      </c>
      <c r="V46" s="150">
        <f t="shared" si="11"/>
        <v>12.948559670781894</v>
      </c>
      <c r="W46" s="207"/>
    </row>
    <row r="47" spans="1:23" s="160" customFormat="1" ht="13.5" customHeight="1">
      <c r="A47" s="206">
        <v>43</v>
      </c>
      <c r="B47" s="224" t="s">
        <v>44</v>
      </c>
      <c r="C47" s="127">
        <v>40606</v>
      </c>
      <c r="D47" s="128" t="s">
        <v>43</v>
      </c>
      <c r="E47" s="129">
        <v>104</v>
      </c>
      <c r="F47" s="129">
        <v>9</v>
      </c>
      <c r="G47" s="129">
        <v>9</v>
      </c>
      <c r="H47" s="130">
        <v>535</v>
      </c>
      <c r="I47" s="131">
        <v>90</v>
      </c>
      <c r="J47" s="130">
        <v>1056</v>
      </c>
      <c r="K47" s="131">
        <v>204</v>
      </c>
      <c r="L47" s="130">
        <v>1067</v>
      </c>
      <c r="M47" s="131">
        <v>199</v>
      </c>
      <c r="N47" s="142">
        <f t="shared" si="6"/>
        <v>2658</v>
      </c>
      <c r="O47" s="143">
        <f t="shared" si="7"/>
        <v>493</v>
      </c>
      <c r="P47" s="144">
        <f t="shared" si="8"/>
        <v>54.77777777777778</v>
      </c>
      <c r="Q47" s="145">
        <f t="shared" si="9"/>
        <v>5.391480730223123</v>
      </c>
      <c r="R47" s="130">
        <v>10905</v>
      </c>
      <c r="S47" s="187">
        <f t="shared" si="10"/>
        <v>-0.7562585969738652</v>
      </c>
      <c r="T47" s="130">
        <v>1269883</v>
      </c>
      <c r="U47" s="131">
        <v>129701</v>
      </c>
      <c r="V47" s="150">
        <f t="shared" si="11"/>
        <v>9.790849723595038</v>
      </c>
      <c r="W47" s="207"/>
    </row>
    <row r="48" spans="1:23" s="160" customFormat="1" ht="13.5" customHeight="1">
      <c r="A48" s="206">
        <v>44</v>
      </c>
      <c r="B48" s="149" t="s">
        <v>34</v>
      </c>
      <c r="C48" s="138">
        <v>40613</v>
      </c>
      <c r="D48" s="153" t="s">
        <v>33</v>
      </c>
      <c r="E48" s="139">
        <v>105</v>
      </c>
      <c r="F48" s="139">
        <v>6</v>
      </c>
      <c r="G48" s="139">
        <v>8</v>
      </c>
      <c r="H48" s="140">
        <v>476</v>
      </c>
      <c r="I48" s="141">
        <v>79</v>
      </c>
      <c r="J48" s="140">
        <v>1068</v>
      </c>
      <c r="K48" s="141">
        <v>162</v>
      </c>
      <c r="L48" s="140">
        <v>1044</v>
      </c>
      <c r="M48" s="141">
        <v>172</v>
      </c>
      <c r="N48" s="142">
        <f t="shared" si="6"/>
        <v>2588</v>
      </c>
      <c r="O48" s="143">
        <f t="shared" si="7"/>
        <v>413</v>
      </c>
      <c r="P48" s="144">
        <f t="shared" si="8"/>
        <v>68.83333333333333</v>
      </c>
      <c r="Q48" s="145">
        <f t="shared" si="9"/>
        <v>6.266343825665859</v>
      </c>
      <c r="R48" s="146">
        <v>4311</v>
      </c>
      <c r="S48" s="187">
        <f t="shared" si="10"/>
        <v>-0.399675249362097</v>
      </c>
      <c r="T48" s="140">
        <v>888835.5</v>
      </c>
      <c r="U48" s="141">
        <v>100473</v>
      </c>
      <c r="V48" s="150">
        <f t="shared" si="11"/>
        <v>8.846511002956017</v>
      </c>
      <c r="W48" s="207"/>
    </row>
    <row r="49" spans="1:23" s="160" customFormat="1" ht="13.5" customHeight="1">
      <c r="A49" s="206">
        <v>45</v>
      </c>
      <c r="B49" s="221" t="s">
        <v>56</v>
      </c>
      <c r="C49" s="127">
        <v>40620</v>
      </c>
      <c r="D49" s="128" t="s">
        <v>43</v>
      </c>
      <c r="E49" s="129">
        <v>51</v>
      </c>
      <c r="F49" s="129">
        <v>5</v>
      </c>
      <c r="G49" s="129">
        <v>7</v>
      </c>
      <c r="H49" s="130">
        <v>761</v>
      </c>
      <c r="I49" s="131">
        <v>105</v>
      </c>
      <c r="J49" s="130">
        <v>868</v>
      </c>
      <c r="K49" s="131">
        <v>121</v>
      </c>
      <c r="L49" s="130">
        <v>868</v>
      </c>
      <c r="M49" s="131">
        <v>122</v>
      </c>
      <c r="N49" s="142">
        <f t="shared" si="6"/>
        <v>2497</v>
      </c>
      <c r="O49" s="143">
        <f t="shared" si="7"/>
        <v>348</v>
      </c>
      <c r="P49" s="144">
        <f t="shared" si="8"/>
        <v>69.6</v>
      </c>
      <c r="Q49" s="145">
        <f t="shared" si="9"/>
        <v>7.175287356321839</v>
      </c>
      <c r="R49" s="130">
        <v>5969</v>
      </c>
      <c r="S49" s="187">
        <f t="shared" si="10"/>
        <v>-0.581671971854582</v>
      </c>
      <c r="T49" s="130">
        <v>846291</v>
      </c>
      <c r="U49" s="131">
        <v>71634</v>
      </c>
      <c r="V49" s="150">
        <f t="shared" si="11"/>
        <v>11.81409665801156</v>
      </c>
      <c r="W49" s="207"/>
    </row>
    <row r="50" spans="1:23" s="160" customFormat="1" ht="13.5" customHeight="1">
      <c r="A50" s="206">
        <v>46</v>
      </c>
      <c r="B50" s="149" t="s">
        <v>37</v>
      </c>
      <c r="C50" s="138">
        <v>40620</v>
      </c>
      <c r="D50" s="137" t="s">
        <v>18</v>
      </c>
      <c r="E50" s="139">
        <v>89</v>
      </c>
      <c r="F50" s="139">
        <v>7</v>
      </c>
      <c r="G50" s="139">
        <v>7</v>
      </c>
      <c r="H50" s="140">
        <v>505</v>
      </c>
      <c r="I50" s="141">
        <v>63</v>
      </c>
      <c r="J50" s="140">
        <v>1049</v>
      </c>
      <c r="K50" s="141">
        <v>144</v>
      </c>
      <c r="L50" s="140">
        <v>881</v>
      </c>
      <c r="M50" s="141">
        <v>128</v>
      </c>
      <c r="N50" s="142">
        <f t="shared" si="6"/>
        <v>2435</v>
      </c>
      <c r="O50" s="143">
        <f t="shared" si="7"/>
        <v>335</v>
      </c>
      <c r="P50" s="144">
        <f t="shared" si="8"/>
        <v>47.857142857142854</v>
      </c>
      <c r="Q50" s="145">
        <f t="shared" si="9"/>
        <v>7.268656716417911</v>
      </c>
      <c r="R50" s="140">
        <v>7711</v>
      </c>
      <c r="S50" s="187">
        <f t="shared" si="10"/>
        <v>-0.6842173518350408</v>
      </c>
      <c r="T50" s="140">
        <v>1129779</v>
      </c>
      <c r="U50" s="141">
        <v>111440</v>
      </c>
      <c r="V50" s="150">
        <f t="shared" si="11"/>
        <v>10.138002512562814</v>
      </c>
      <c r="W50" s="207"/>
    </row>
    <row r="51" spans="1:23" s="160" customFormat="1" ht="13.5" customHeight="1">
      <c r="A51" s="206">
        <v>47</v>
      </c>
      <c r="B51" s="222" t="s">
        <v>106</v>
      </c>
      <c r="C51" s="127">
        <v>40543</v>
      </c>
      <c r="D51" s="128" t="s">
        <v>91</v>
      </c>
      <c r="E51" s="129">
        <v>37</v>
      </c>
      <c r="F51" s="129">
        <v>1</v>
      </c>
      <c r="G51" s="129">
        <v>11</v>
      </c>
      <c r="H51" s="130">
        <v>400</v>
      </c>
      <c r="I51" s="131">
        <v>75</v>
      </c>
      <c r="J51" s="130">
        <v>750</v>
      </c>
      <c r="K51" s="131">
        <v>152</v>
      </c>
      <c r="L51" s="130">
        <v>850</v>
      </c>
      <c r="M51" s="131">
        <v>172</v>
      </c>
      <c r="N51" s="142">
        <f t="shared" si="6"/>
        <v>2000</v>
      </c>
      <c r="O51" s="143">
        <f t="shared" si="7"/>
        <v>399</v>
      </c>
      <c r="P51" s="144">
        <f t="shared" si="8"/>
        <v>399</v>
      </c>
      <c r="Q51" s="145">
        <f t="shared" si="9"/>
        <v>5.012531328320802</v>
      </c>
      <c r="R51" s="130">
        <v>1250</v>
      </c>
      <c r="S51" s="187">
        <f t="shared" si="10"/>
        <v>0.6</v>
      </c>
      <c r="T51" s="130">
        <v>70174.5</v>
      </c>
      <c r="U51" s="131">
        <v>10001</v>
      </c>
      <c r="V51" s="150">
        <f t="shared" si="11"/>
        <v>7.016748325167483</v>
      </c>
      <c r="W51" s="207"/>
    </row>
    <row r="52" spans="1:23" s="160" customFormat="1" ht="13.5" customHeight="1">
      <c r="A52" s="206">
        <v>48</v>
      </c>
      <c r="B52" s="149" t="s">
        <v>57</v>
      </c>
      <c r="C52" s="138">
        <v>40634</v>
      </c>
      <c r="D52" s="153" t="s">
        <v>33</v>
      </c>
      <c r="E52" s="139">
        <v>44</v>
      </c>
      <c r="F52" s="139">
        <v>6</v>
      </c>
      <c r="G52" s="139">
        <v>5</v>
      </c>
      <c r="H52" s="140">
        <v>531</v>
      </c>
      <c r="I52" s="141">
        <v>70</v>
      </c>
      <c r="J52" s="140">
        <v>735</v>
      </c>
      <c r="K52" s="141">
        <v>101</v>
      </c>
      <c r="L52" s="140">
        <v>622</v>
      </c>
      <c r="M52" s="141">
        <v>89</v>
      </c>
      <c r="N52" s="142">
        <f t="shared" si="6"/>
        <v>1888</v>
      </c>
      <c r="O52" s="143">
        <f t="shared" si="7"/>
        <v>260</v>
      </c>
      <c r="P52" s="144">
        <f t="shared" si="8"/>
        <v>43.333333333333336</v>
      </c>
      <c r="Q52" s="145">
        <f t="shared" si="9"/>
        <v>7.2615384615384615</v>
      </c>
      <c r="R52" s="146">
        <v>6440.5</v>
      </c>
      <c r="S52" s="187">
        <f t="shared" si="10"/>
        <v>-0.7068550578371244</v>
      </c>
      <c r="T52" s="140">
        <v>185355</v>
      </c>
      <c r="U52" s="141">
        <v>20559</v>
      </c>
      <c r="V52" s="150">
        <f t="shared" si="11"/>
        <v>9.015759521377499</v>
      </c>
      <c r="W52" s="207"/>
    </row>
    <row r="53" spans="1:23" s="160" customFormat="1" ht="13.5" customHeight="1">
      <c r="A53" s="206">
        <v>49</v>
      </c>
      <c r="B53" s="148" t="s">
        <v>97</v>
      </c>
      <c r="C53" s="127">
        <v>40557</v>
      </c>
      <c r="D53" s="128" t="s">
        <v>65</v>
      </c>
      <c r="E53" s="129">
        <v>50</v>
      </c>
      <c r="F53" s="129">
        <v>4</v>
      </c>
      <c r="G53" s="129">
        <v>13</v>
      </c>
      <c r="H53" s="132">
        <v>508</v>
      </c>
      <c r="I53" s="133">
        <v>88</v>
      </c>
      <c r="J53" s="132">
        <v>638</v>
      </c>
      <c r="K53" s="133">
        <v>111</v>
      </c>
      <c r="L53" s="132">
        <v>636</v>
      </c>
      <c r="M53" s="133">
        <v>110</v>
      </c>
      <c r="N53" s="142">
        <f t="shared" si="6"/>
        <v>1782</v>
      </c>
      <c r="O53" s="143">
        <f t="shared" si="7"/>
        <v>309</v>
      </c>
      <c r="P53" s="144">
        <f t="shared" si="8"/>
        <v>77.25</v>
      </c>
      <c r="Q53" s="145">
        <f t="shared" si="9"/>
        <v>5.766990291262136</v>
      </c>
      <c r="R53" s="134">
        <v>3508</v>
      </c>
      <c r="S53" s="187">
        <f t="shared" si="10"/>
        <v>-0.492018244013683</v>
      </c>
      <c r="T53" s="174">
        <v>1287716.5</v>
      </c>
      <c r="U53" s="136">
        <v>107996</v>
      </c>
      <c r="V53" s="150">
        <f t="shared" si="11"/>
        <v>11.923742546020224</v>
      </c>
      <c r="W53" s="207"/>
    </row>
    <row r="54" spans="1:23" s="160" customFormat="1" ht="13.5" customHeight="1">
      <c r="A54" s="206">
        <v>50</v>
      </c>
      <c r="B54" s="149" t="s">
        <v>51</v>
      </c>
      <c r="C54" s="138">
        <v>40606</v>
      </c>
      <c r="D54" s="137" t="s">
        <v>41</v>
      </c>
      <c r="E54" s="139">
        <v>152</v>
      </c>
      <c r="F54" s="139">
        <v>9</v>
      </c>
      <c r="G54" s="139">
        <v>9</v>
      </c>
      <c r="H54" s="140">
        <v>343</v>
      </c>
      <c r="I54" s="141">
        <v>56</v>
      </c>
      <c r="J54" s="140">
        <v>553</v>
      </c>
      <c r="K54" s="141">
        <v>87</v>
      </c>
      <c r="L54" s="140">
        <v>804.5</v>
      </c>
      <c r="M54" s="141">
        <v>123</v>
      </c>
      <c r="N54" s="142">
        <f t="shared" si="6"/>
        <v>1700.5</v>
      </c>
      <c r="O54" s="143">
        <f t="shared" si="7"/>
        <v>266</v>
      </c>
      <c r="P54" s="144">
        <f t="shared" si="8"/>
        <v>29.555555555555557</v>
      </c>
      <c r="Q54" s="145">
        <f t="shared" si="9"/>
        <v>6.392857142857143</v>
      </c>
      <c r="R54" s="140">
        <v>4455.5</v>
      </c>
      <c r="S54" s="187">
        <f t="shared" si="10"/>
        <v>-0.6183368869936035</v>
      </c>
      <c r="T54" s="146">
        <v>2156368</v>
      </c>
      <c r="U54" s="178">
        <v>255060</v>
      </c>
      <c r="V54" s="150">
        <f t="shared" si="11"/>
        <v>8.454355837842076</v>
      </c>
      <c r="W54" s="207"/>
    </row>
    <row r="55" spans="1:23" s="160" customFormat="1" ht="13.5" customHeight="1">
      <c r="A55" s="206">
        <v>51</v>
      </c>
      <c r="B55" s="222" t="s">
        <v>98</v>
      </c>
      <c r="C55" s="127">
        <v>40515</v>
      </c>
      <c r="D55" s="128" t="s">
        <v>65</v>
      </c>
      <c r="E55" s="129">
        <v>62</v>
      </c>
      <c r="F55" s="129">
        <v>5</v>
      </c>
      <c r="G55" s="129">
        <v>22</v>
      </c>
      <c r="H55" s="132">
        <v>466</v>
      </c>
      <c r="I55" s="133">
        <v>79</v>
      </c>
      <c r="J55" s="132">
        <v>681</v>
      </c>
      <c r="K55" s="133">
        <v>154</v>
      </c>
      <c r="L55" s="132">
        <v>528</v>
      </c>
      <c r="M55" s="133">
        <v>122</v>
      </c>
      <c r="N55" s="142">
        <f t="shared" si="6"/>
        <v>1675</v>
      </c>
      <c r="O55" s="143">
        <f t="shared" si="7"/>
        <v>355</v>
      </c>
      <c r="P55" s="144">
        <f t="shared" si="8"/>
        <v>71</v>
      </c>
      <c r="Q55" s="145">
        <f t="shared" si="9"/>
        <v>4.71830985915493</v>
      </c>
      <c r="R55" s="134">
        <v>1884</v>
      </c>
      <c r="S55" s="187">
        <f t="shared" si="10"/>
        <v>-0.11093418259023355</v>
      </c>
      <c r="T55" s="174">
        <v>1027091.5</v>
      </c>
      <c r="U55" s="136">
        <v>127395</v>
      </c>
      <c r="V55" s="150">
        <f t="shared" si="11"/>
        <v>8.062259115349896</v>
      </c>
      <c r="W55" s="207"/>
    </row>
    <row r="56" spans="1:23" s="160" customFormat="1" ht="13.5" customHeight="1">
      <c r="A56" s="206">
        <v>52</v>
      </c>
      <c r="B56" s="149" t="s">
        <v>26</v>
      </c>
      <c r="C56" s="138">
        <v>40564</v>
      </c>
      <c r="D56" s="137" t="s">
        <v>18</v>
      </c>
      <c r="E56" s="139">
        <v>109</v>
      </c>
      <c r="F56" s="139">
        <v>9</v>
      </c>
      <c r="G56" s="139">
        <v>15</v>
      </c>
      <c r="H56" s="140">
        <v>405</v>
      </c>
      <c r="I56" s="141">
        <v>88</v>
      </c>
      <c r="J56" s="140">
        <v>441</v>
      </c>
      <c r="K56" s="141">
        <v>100</v>
      </c>
      <c r="L56" s="140">
        <v>674</v>
      </c>
      <c r="M56" s="141">
        <v>137</v>
      </c>
      <c r="N56" s="142">
        <f t="shared" si="6"/>
        <v>1520</v>
      </c>
      <c r="O56" s="143">
        <f t="shared" si="7"/>
        <v>325</v>
      </c>
      <c r="P56" s="144">
        <f t="shared" si="8"/>
        <v>36.111111111111114</v>
      </c>
      <c r="Q56" s="145">
        <f t="shared" si="9"/>
        <v>4.676923076923077</v>
      </c>
      <c r="R56" s="140">
        <v>5433</v>
      </c>
      <c r="S56" s="187">
        <f t="shared" si="10"/>
        <v>-0.7202282348610344</v>
      </c>
      <c r="T56" s="140">
        <v>3973382</v>
      </c>
      <c r="U56" s="141">
        <v>403019</v>
      </c>
      <c r="V56" s="150">
        <f t="shared" si="11"/>
        <v>9.859043866418208</v>
      </c>
      <c r="W56" s="207"/>
    </row>
    <row r="57" spans="1:23" s="160" customFormat="1" ht="13.5" customHeight="1">
      <c r="A57" s="206">
        <v>53</v>
      </c>
      <c r="B57" s="225" t="s">
        <v>99</v>
      </c>
      <c r="C57" s="127">
        <v>40592</v>
      </c>
      <c r="D57" s="128" t="s">
        <v>43</v>
      </c>
      <c r="E57" s="129">
        <v>80</v>
      </c>
      <c r="F57" s="129">
        <v>2</v>
      </c>
      <c r="G57" s="129">
        <v>11</v>
      </c>
      <c r="H57" s="130">
        <v>303</v>
      </c>
      <c r="I57" s="131">
        <v>45</v>
      </c>
      <c r="J57" s="130">
        <v>420</v>
      </c>
      <c r="K57" s="131">
        <v>60</v>
      </c>
      <c r="L57" s="130">
        <v>756</v>
      </c>
      <c r="M57" s="131">
        <v>107</v>
      </c>
      <c r="N57" s="142">
        <f t="shared" si="6"/>
        <v>1479</v>
      </c>
      <c r="O57" s="143">
        <f t="shared" si="7"/>
        <v>212</v>
      </c>
      <c r="P57" s="144">
        <f t="shared" si="8"/>
        <v>106</v>
      </c>
      <c r="Q57" s="145">
        <f t="shared" si="9"/>
        <v>6.976415094339623</v>
      </c>
      <c r="R57" s="130">
        <v>1145</v>
      </c>
      <c r="S57" s="187">
        <f t="shared" si="10"/>
        <v>0.29170305676855895</v>
      </c>
      <c r="T57" s="130">
        <v>519645</v>
      </c>
      <c r="U57" s="131">
        <v>59598</v>
      </c>
      <c r="V57" s="150">
        <f t="shared" si="11"/>
        <v>8.719168428470754</v>
      </c>
      <c r="W57" s="207"/>
    </row>
    <row r="58" spans="1:23" s="160" customFormat="1" ht="13.5" customHeight="1">
      <c r="A58" s="206">
        <v>54</v>
      </c>
      <c r="B58" s="222" t="s">
        <v>54</v>
      </c>
      <c r="C58" s="127">
        <v>40606</v>
      </c>
      <c r="D58" s="128" t="s">
        <v>65</v>
      </c>
      <c r="E58" s="129">
        <v>6</v>
      </c>
      <c r="F58" s="129">
        <v>1</v>
      </c>
      <c r="G58" s="129">
        <v>8</v>
      </c>
      <c r="H58" s="132">
        <v>400</v>
      </c>
      <c r="I58" s="133">
        <v>100</v>
      </c>
      <c r="J58" s="132">
        <v>400</v>
      </c>
      <c r="K58" s="133">
        <v>100</v>
      </c>
      <c r="L58" s="132">
        <v>570</v>
      </c>
      <c r="M58" s="133">
        <v>142</v>
      </c>
      <c r="N58" s="142">
        <f t="shared" si="6"/>
        <v>1370</v>
      </c>
      <c r="O58" s="143">
        <f t="shared" si="7"/>
        <v>342</v>
      </c>
      <c r="P58" s="144">
        <f t="shared" si="8"/>
        <v>342</v>
      </c>
      <c r="Q58" s="145">
        <f t="shared" si="9"/>
        <v>4.005847953216374</v>
      </c>
      <c r="R58" s="134">
        <v>2014.5</v>
      </c>
      <c r="S58" s="187">
        <f t="shared" si="10"/>
        <v>-0.31993050384710847</v>
      </c>
      <c r="T58" s="174">
        <v>44169.5</v>
      </c>
      <c r="U58" s="136">
        <v>3934</v>
      </c>
      <c r="V58" s="150">
        <f t="shared" si="11"/>
        <v>11.227630910015252</v>
      </c>
      <c r="W58" s="207"/>
    </row>
    <row r="59" spans="1:23" s="160" customFormat="1" ht="13.5" customHeight="1">
      <c r="A59" s="206">
        <v>55</v>
      </c>
      <c r="B59" s="148" t="s">
        <v>63</v>
      </c>
      <c r="C59" s="127">
        <v>40634</v>
      </c>
      <c r="D59" s="128" t="s">
        <v>65</v>
      </c>
      <c r="E59" s="129">
        <v>36</v>
      </c>
      <c r="F59" s="129">
        <v>5</v>
      </c>
      <c r="G59" s="129">
        <v>5</v>
      </c>
      <c r="H59" s="132">
        <v>372</v>
      </c>
      <c r="I59" s="133">
        <v>49</v>
      </c>
      <c r="J59" s="132">
        <v>297</v>
      </c>
      <c r="K59" s="133">
        <v>39</v>
      </c>
      <c r="L59" s="132">
        <v>541</v>
      </c>
      <c r="M59" s="133">
        <v>65</v>
      </c>
      <c r="N59" s="142">
        <f t="shared" si="6"/>
        <v>1210</v>
      </c>
      <c r="O59" s="143">
        <f t="shared" si="7"/>
        <v>153</v>
      </c>
      <c r="P59" s="144">
        <f t="shared" si="8"/>
        <v>30.6</v>
      </c>
      <c r="Q59" s="145">
        <f t="shared" si="9"/>
        <v>7.908496732026144</v>
      </c>
      <c r="R59" s="134">
        <v>12395</v>
      </c>
      <c r="S59" s="187">
        <f t="shared" si="10"/>
        <v>-0.9023799919322307</v>
      </c>
      <c r="T59" s="174">
        <v>408274</v>
      </c>
      <c r="U59" s="136">
        <v>31661</v>
      </c>
      <c r="V59" s="150">
        <f t="shared" si="11"/>
        <v>12.895170714759484</v>
      </c>
      <c r="W59" s="207"/>
    </row>
    <row r="60" spans="1:23" s="160" customFormat="1" ht="13.5" customHeight="1">
      <c r="A60" s="206">
        <v>56</v>
      </c>
      <c r="B60" s="148" t="s">
        <v>32</v>
      </c>
      <c r="C60" s="127">
        <v>40599</v>
      </c>
      <c r="D60" s="128" t="s">
        <v>65</v>
      </c>
      <c r="E60" s="129">
        <v>60</v>
      </c>
      <c r="F60" s="129">
        <v>6</v>
      </c>
      <c r="G60" s="129">
        <v>10</v>
      </c>
      <c r="H60" s="132">
        <v>197</v>
      </c>
      <c r="I60" s="133">
        <v>42</v>
      </c>
      <c r="J60" s="132">
        <v>368.5</v>
      </c>
      <c r="K60" s="133">
        <v>55</v>
      </c>
      <c r="L60" s="132">
        <v>569.5</v>
      </c>
      <c r="M60" s="133">
        <v>96</v>
      </c>
      <c r="N60" s="142">
        <f t="shared" si="6"/>
        <v>1135</v>
      </c>
      <c r="O60" s="143">
        <f t="shared" si="7"/>
        <v>193</v>
      </c>
      <c r="P60" s="144">
        <f t="shared" si="8"/>
        <v>32.166666666666664</v>
      </c>
      <c r="Q60" s="145">
        <f t="shared" si="9"/>
        <v>5.880829015544041</v>
      </c>
      <c r="R60" s="134">
        <v>5233</v>
      </c>
      <c r="S60" s="187">
        <f t="shared" si="10"/>
        <v>-0.7831072042805274</v>
      </c>
      <c r="T60" s="174">
        <v>611418.5</v>
      </c>
      <c r="U60" s="136">
        <v>58249</v>
      </c>
      <c r="V60" s="150">
        <f t="shared" si="11"/>
        <v>10.49663513536713</v>
      </c>
      <c r="W60" s="207"/>
    </row>
    <row r="61" spans="1:23" s="160" customFormat="1" ht="13.5" customHeight="1">
      <c r="A61" s="206">
        <v>57</v>
      </c>
      <c r="B61" s="148" t="s">
        <v>62</v>
      </c>
      <c r="C61" s="127">
        <v>40634</v>
      </c>
      <c r="D61" s="128" t="s">
        <v>65</v>
      </c>
      <c r="E61" s="129">
        <v>15</v>
      </c>
      <c r="F61" s="129">
        <v>6</v>
      </c>
      <c r="G61" s="129">
        <v>5</v>
      </c>
      <c r="H61" s="132">
        <v>232</v>
      </c>
      <c r="I61" s="133">
        <v>35</v>
      </c>
      <c r="J61" s="132">
        <v>316</v>
      </c>
      <c r="K61" s="133">
        <v>49</v>
      </c>
      <c r="L61" s="132">
        <v>487.5</v>
      </c>
      <c r="M61" s="133">
        <v>72</v>
      </c>
      <c r="N61" s="142">
        <f t="shared" si="6"/>
        <v>1035.5</v>
      </c>
      <c r="O61" s="143">
        <f t="shared" si="7"/>
        <v>156</v>
      </c>
      <c r="P61" s="144">
        <f t="shared" si="8"/>
        <v>26</v>
      </c>
      <c r="Q61" s="145">
        <f t="shared" si="9"/>
        <v>6.637820512820513</v>
      </c>
      <c r="R61" s="134">
        <v>2057</v>
      </c>
      <c r="S61" s="187">
        <f t="shared" si="10"/>
        <v>-0.49659698590179874</v>
      </c>
      <c r="T61" s="174">
        <v>38518.5</v>
      </c>
      <c r="U61" s="136">
        <v>3601</v>
      </c>
      <c r="V61" s="150">
        <f t="shared" si="11"/>
        <v>10.69661205220772</v>
      </c>
      <c r="W61" s="207"/>
    </row>
    <row r="62" spans="1:23" s="160" customFormat="1" ht="13.5" customHeight="1">
      <c r="A62" s="206">
        <v>58</v>
      </c>
      <c r="B62" s="222" t="s">
        <v>78</v>
      </c>
      <c r="C62" s="127">
        <v>40571</v>
      </c>
      <c r="D62" s="128" t="s">
        <v>25</v>
      </c>
      <c r="E62" s="129">
        <v>20</v>
      </c>
      <c r="F62" s="129">
        <v>3</v>
      </c>
      <c r="G62" s="129">
        <v>13</v>
      </c>
      <c r="H62" s="173">
        <v>192</v>
      </c>
      <c r="I62" s="177">
        <v>29</v>
      </c>
      <c r="J62" s="173">
        <v>350</v>
      </c>
      <c r="K62" s="177">
        <v>53</v>
      </c>
      <c r="L62" s="173">
        <v>472</v>
      </c>
      <c r="M62" s="177">
        <v>74</v>
      </c>
      <c r="N62" s="204">
        <v>1014</v>
      </c>
      <c r="O62" s="205">
        <v>156</v>
      </c>
      <c r="P62" s="202">
        <v>52</v>
      </c>
      <c r="Q62" s="147">
        <v>6.5</v>
      </c>
      <c r="R62" s="175">
        <v>6882</v>
      </c>
      <c r="S62" s="203">
        <v>-0.8526591107236269</v>
      </c>
      <c r="T62" s="175">
        <v>774642</v>
      </c>
      <c r="U62" s="179">
        <v>64546</v>
      </c>
      <c r="V62" s="155">
        <v>12.001394354413906</v>
      </c>
      <c r="W62" s="207"/>
    </row>
    <row r="63" spans="1:23" s="160" customFormat="1" ht="13.5" customHeight="1">
      <c r="A63" s="206">
        <v>59</v>
      </c>
      <c r="B63" s="149" t="s">
        <v>102</v>
      </c>
      <c r="C63" s="138">
        <v>40515</v>
      </c>
      <c r="D63" s="137" t="s">
        <v>18</v>
      </c>
      <c r="E63" s="139">
        <v>337</v>
      </c>
      <c r="F63" s="139">
        <v>1</v>
      </c>
      <c r="G63" s="139">
        <v>19</v>
      </c>
      <c r="H63" s="140">
        <v>240</v>
      </c>
      <c r="I63" s="141">
        <v>60</v>
      </c>
      <c r="J63" s="140">
        <v>356</v>
      </c>
      <c r="K63" s="141">
        <v>89</v>
      </c>
      <c r="L63" s="140">
        <v>368</v>
      </c>
      <c r="M63" s="141">
        <v>92</v>
      </c>
      <c r="N63" s="142">
        <f aca="true" t="shared" si="12" ref="N63:N84">+H63+J63+L63</f>
        <v>964</v>
      </c>
      <c r="O63" s="143">
        <f aca="true" t="shared" si="13" ref="O63:O84">+I63+K63+M63</f>
        <v>241</v>
      </c>
      <c r="P63" s="144">
        <f aca="true" t="shared" si="14" ref="P63:P84">IF(N63&lt;&gt;0,O63/F63,"")</f>
        <v>241</v>
      </c>
      <c r="Q63" s="145">
        <f aca="true" t="shared" si="15" ref="Q63:Q84">IF(N63&lt;&gt;0,N63/O63,"")</f>
        <v>4</v>
      </c>
      <c r="R63" s="140"/>
      <c r="S63" s="187">
        <f aca="true" t="shared" si="16" ref="S63:S84">IF(R63&lt;&gt;0,-(R63-N63)/R63,"")</f>
      </c>
      <c r="T63" s="140">
        <v>19663060</v>
      </c>
      <c r="U63" s="141">
        <v>2102266</v>
      </c>
      <c r="V63" s="150">
        <f aca="true" t="shared" si="17" ref="V63:V84">T63/U63</f>
        <v>9.353269281813054</v>
      </c>
      <c r="W63" s="207"/>
    </row>
    <row r="64" spans="1:23" s="160" customFormat="1" ht="13.5" customHeight="1">
      <c r="A64" s="206">
        <v>60</v>
      </c>
      <c r="B64" s="225" t="s">
        <v>36</v>
      </c>
      <c r="C64" s="170">
        <v>40613</v>
      </c>
      <c r="D64" s="163" t="s">
        <v>111</v>
      </c>
      <c r="E64" s="172">
        <v>25</v>
      </c>
      <c r="F64" s="172">
        <v>5</v>
      </c>
      <c r="G64" s="172">
        <v>8</v>
      </c>
      <c r="H64" s="174">
        <v>159</v>
      </c>
      <c r="I64" s="178">
        <v>22</v>
      </c>
      <c r="J64" s="174">
        <v>425</v>
      </c>
      <c r="K64" s="178">
        <v>64</v>
      </c>
      <c r="L64" s="174">
        <v>343</v>
      </c>
      <c r="M64" s="178">
        <v>48</v>
      </c>
      <c r="N64" s="142">
        <f t="shared" si="12"/>
        <v>927</v>
      </c>
      <c r="O64" s="143">
        <f t="shared" si="13"/>
        <v>134</v>
      </c>
      <c r="P64" s="144">
        <f t="shared" si="14"/>
        <v>26.8</v>
      </c>
      <c r="Q64" s="145">
        <f t="shared" si="15"/>
        <v>6.917910447761194</v>
      </c>
      <c r="R64" s="174">
        <v>2386</v>
      </c>
      <c r="S64" s="187">
        <f t="shared" si="16"/>
        <v>-0.6114836546521375</v>
      </c>
      <c r="T64" s="174">
        <v>180839.5</v>
      </c>
      <c r="U64" s="178">
        <v>22425</v>
      </c>
      <c r="V64" s="150">
        <f t="shared" si="17"/>
        <v>8.064191750278706</v>
      </c>
      <c r="W64" s="207"/>
    </row>
    <row r="65" spans="1:23" s="160" customFormat="1" ht="13.5" customHeight="1">
      <c r="A65" s="206">
        <v>61</v>
      </c>
      <c r="B65" s="225" t="s">
        <v>46</v>
      </c>
      <c r="C65" s="127">
        <v>40550</v>
      </c>
      <c r="D65" s="128" t="s">
        <v>43</v>
      </c>
      <c r="E65" s="129">
        <v>355</v>
      </c>
      <c r="F65" s="129">
        <v>2</v>
      </c>
      <c r="G65" s="129">
        <v>17</v>
      </c>
      <c r="H65" s="130">
        <v>168</v>
      </c>
      <c r="I65" s="131">
        <v>49</v>
      </c>
      <c r="J65" s="130">
        <v>319</v>
      </c>
      <c r="K65" s="131">
        <v>121</v>
      </c>
      <c r="L65" s="130">
        <v>431</v>
      </c>
      <c r="M65" s="131">
        <v>163</v>
      </c>
      <c r="N65" s="142">
        <f t="shared" si="12"/>
        <v>918</v>
      </c>
      <c r="O65" s="143">
        <f t="shared" si="13"/>
        <v>333</v>
      </c>
      <c r="P65" s="144">
        <f t="shared" si="14"/>
        <v>166.5</v>
      </c>
      <c r="Q65" s="145">
        <f t="shared" si="15"/>
        <v>2.7567567567567566</v>
      </c>
      <c r="R65" s="130">
        <v>760</v>
      </c>
      <c r="S65" s="187">
        <f t="shared" si="16"/>
        <v>0.20789473684210527</v>
      </c>
      <c r="T65" s="130">
        <v>36524611</v>
      </c>
      <c r="U65" s="131">
        <v>3916841</v>
      </c>
      <c r="V65" s="150">
        <f t="shared" si="17"/>
        <v>9.325017533262136</v>
      </c>
      <c r="W65" s="207"/>
    </row>
    <row r="66" spans="1:23" s="160" customFormat="1" ht="13.5" customHeight="1">
      <c r="A66" s="206">
        <v>62</v>
      </c>
      <c r="B66" s="225" t="s">
        <v>45</v>
      </c>
      <c r="C66" s="127">
        <v>40592</v>
      </c>
      <c r="D66" s="128" t="s">
        <v>43</v>
      </c>
      <c r="E66" s="129">
        <v>27</v>
      </c>
      <c r="F66" s="129">
        <v>2</v>
      </c>
      <c r="G66" s="129">
        <v>11</v>
      </c>
      <c r="H66" s="130">
        <v>317</v>
      </c>
      <c r="I66" s="131">
        <v>70</v>
      </c>
      <c r="J66" s="130">
        <v>283</v>
      </c>
      <c r="K66" s="131">
        <v>65</v>
      </c>
      <c r="L66" s="130">
        <v>295</v>
      </c>
      <c r="M66" s="131">
        <v>67</v>
      </c>
      <c r="N66" s="142">
        <f t="shared" si="12"/>
        <v>895</v>
      </c>
      <c r="O66" s="143">
        <f t="shared" si="13"/>
        <v>202</v>
      </c>
      <c r="P66" s="144">
        <f t="shared" si="14"/>
        <v>101</v>
      </c>
      <c r="Q66" s="145">
        <f t="shared" si="15"/>
        <v>4.430693069306931</v>
      </c>
      <c r="R66" s="130">
        <v>7957</v>
      </c>
      <c r="S66" s="187">
        <f t="shared" si="16"/>
        <v>-0.8875204222696996</v>
      </c>
      <c r="T66" s="130">
        <v>1897170</v>
      </c>
      <c r="U66" s="131">
        <v>150528</v>
      </c>
      <c r="V66" s="150">
        <f t="shared" si="17"/>
        <v>12.603435905612244</v>
      </c>
      <c r="W66" s="207"/>
    </row>
    <row r="67" spans="1:23" s="160" customFormat="1" ht="13.5" customHeight="1">
      <c r="A67" s="206">
        <v>63</v>
      </c>
      <c r="B67" s="149" t="s">
        <v>58</v>
      </c>
      <c r="C67" s="138">
        <v>40634</v>
      </c>
      <c r="D67" s="137" t="s">
        <v>59</v>
      </c>
      <c r="E67" s="139">
        <v>10</v>
      </c>
      <c r="F67" s="139">
        <v>5</v>
      </c>
      <c r="G67" s="139">
        <v>5</v>
      </c>
      <c r="H67" s="198">
        <v>195</v>
      </c>
      <c r="I67" s="200">
        <v>28</v>
      </c>
      <c r="J67" s="198">
        <v>330</v>
      </c>
      <c r="K67" s="200">
        <v>44</v>
      </c>
      <c r="L67" s="198">
        <v>325</v>
      </c>
      <c r="M67" s="200">
        <v>42</v>
      </c>
      <c r="N67" s="142">
        <f t="shared" si="12"/>
        <v>850</v>
      </c>
      <c r="O67" s="143">
        <f t="shared" si="13"/>
        <v>114</v>
      </c>
      <c r="P67" s="144">
        <f t="shared" si="14"/>
        <v>22.8</v>
      </c>
      <c r="Q67" s="145">
        <f t="shared" si="15"/>
        <v>7.456140350877193</v>
      </c>
      <c r="R67" s="198">
        <v>1352</v>
      </c>
      <c r="S67" s="187">
        <f t="shared" si="16"/>
        <v>-0.371301775147929</v>
      </c>
      <c r="T67" s="198">
        <v>37522</v>
      </c>
      <c r="U67" s="200">
        <v>6054</v>
      </c>
      <c r="V67" s="150">
        <f t="shared" si="17"/>
        <v>6.197885695407995</v>
      </c>
      <c r="W67" s="207"/>
    </row>
    <row r="68" spans="1:23" s="160" customFormat="1" ht="13.5" customHeight="1">
      <c r="A68" s="206">
        <v>64</v>
      </c>
      <c r="B68" s="224" t="s">
        <v>47</v>
      </c>
      <c r="C68" s="127">
        <v>40557</v>
      </c>
      <c r="D68" s="128" t="s">
        <v>43</v>
      </c>
      <c r="E68" s="129">
        <v>129</v>
      </c>
      <c r="F68" s="129">
        <v>2</v>
      </c>
      <c r="G68" s="129">
        <v>16</v>
      </c>
      <c r="H68" s="130">
        <v>84</v>
      </c>
      <c r="I68" s="131">
        <v>12</v>
      </c>
      <c r="J68" s="130">
        <v>475</v>
      </c>
      <c r="K68" s="131">
        <v>66</v>
      </c>
      <c r="L68" s="130">
        <v>225</v>
      </c>
      <c r="M68" s="131">
        <v>31</v>
      </c>
      <c r="N68" s="142">
        <f t="shared" si="12"/>
        <v>784</v>
      </c>
      <c r="O68" s="143">
        <f t="shared" si="13"/>
        <v>109</v>
      </c>
      <c r="P68" s="144">
        <f t="shared" si="14"/>
        <v>54.5</v>
      </c>
      <c r="Q68" s="145">
        <f t="shared" si="15"/>
        <v>7.192660550458716</v>
      </c>
      <c r="R68" s="130">
        <v>1546</v>
      </c>
      <c r="S68" s="187">
        <f t="shared" si="16"/>
        <v>-0.49288486416558863</v>
      </c>
      <c r="T68" s="130">
        <v>1378585</v>
      </c>
      <c r="U68" s="131">
        <v>122217</v>
      </c>
      <c r="V68" s="150">
        <f t="shared" si="17"/>
        <v>11.279813773861246</v>
      </c>
      <c r="W68" s="207"/>
    </row>
    <row r="69" spans="1:23" s="160" customFormat="1" ht="13.5" customHeight="1">
      <c r="A69" s="206">
        <v>65</v>
      </c>
      <c r="B69" s="154" t="s">
        <v>79</v>
      </c>
      <c r="C69" s="138">
        <v>40480</v>
      </c>
      <c r="D69" s="151" t="s">
        <v>11</v>
      </c>
      <c r="E69" s="152">
        <v>21</v>
      </c>
      <c r="F69" s="152">
        <v>1</v>
      </c>
      <c r="G69" s="152">
        <v>19</v>
      </c>
      <c r="H69" s="140">
        <v>186</v>
      </c>
      <c r="I69" s="141">
        <v>31</v>
      </c>
      <c r="J69" s="140">
        <v>280</v>
      </c>
      <c r="K69" s="141">
        <v>35</v>
      </c>
      <c r="L69" s="140">
        <v>264</v>
      </c>
      <c r="M69" s="141">
        <v>33</v>
      </c>
      <c r="N69" s="142">
        <f t="shared" si="12"/>
        <v>730</v>
      </c>
      <c r="O69" s="143">
        <f t="shared" si="13"/>
        <v>99</v>
      </c>
      <c r="P69" s="144">
        <f t="shared" si="14"/>
        <v>99</v>
      </c>
      <c r="Q69" s="145">
        <f t="shared" si="15"/>
        <v>7.373737373737374</v>
      </c>
      <c r="R69" s="140">
        <v>2164</v>
      </c>
      <c r="S69" s="187">
        <f t="shared" si="16"/>
        <v>-0.6626617375231053</v>
      </c>
      <c r="T69" s="140">
        <v>310206</v>
      </c>
      <c r="U69" s="141">
        <v>28803</v>
      </c>
      <c r="V69" s="150">
        <f t="shared" si="17"/>
        <v>10.769919800020832</v>
      </c>
      <c r="W69" s="207"/>
    </row>
    <row r="70" spans="1:23" s="160" customFormat="1" ht="13.5" customHeight="1">
      <c r="A70" s="206">
        <v>66</v>
      </c>
      <c r="B70" s="149" t="s">
        <v>103</v>
      </c>
      <c r="C70" s="138">
        <v>40256</v>
      </c>
      <c r="D70" s="153" t="s">
        <v>33</v>
      </c>
      <c r="E70" s="139">
        <v>261</v>
      </c>
      <c r="F70" s="139">
        <v>1</v>
      </c>
      <c r="G70" s="139">
        <v>65</v>
      </c>
      <c r="H70" s="140">
        <v>363.6</v>
      </c>
      <c r="I70" s="141">
        <v>100</v>
      </c>
      <c r="J70" s="140">
        <v>360</v>
      </c>
      <c r="K70" s="141">
        <v>100</v>
      </c>
      <c r="L70" s="140">
        <v>0</v>
      </c>
      <c r="M70" s="141">
        <v>0</v>
      </c>
      <c r="N70" s="142">
        <f t="shared" si="12"/>
        <v>723.6</v>
      </c>
      <c r="O70" s="143">
        <f t="shared" si="13"/>
        <v>200</v>
      </c>
      <c r="P70" s="144">
        <f t="shared" si="14"/>
        <v>200</v>
      </c>
      <c r="Q70" s="145">
        <f t="shared" si="15"/>
        <v>3.6180000000000003</v>
      </c>
      <c r="R70" s="146"/>
      <c r="S70" s="187">
        <f t="shared" si="16"/>
      </c>
      <c r="T70" s="140">
        <v>5323397</v>
      </c>
      <c r="U70" s="141">
        <v>861323</v>
      </c>
      <c r="V70" s="150">
        <f t="shared" si="17"/>
        <v>6.180488620413016</v>
      </c>
      <c r="W70" s="207"/>
    </row>
    <row r="71" spans="1:23" s="160" customFormat="1" ht="13.5" customHeight="1">
      <c r="A71" s="206">
        <v>67</v>
      </c>
      <c r="B71" s="224" t="s">
        <v>81</v>
      </c>
      <c r="C71" s="127">
        <v>40599</v>
      </c>
      <c r="D71" s="128" t="s">
        <v>43</v>
      </c>
      <c r="E71" s="129">
        <v>30</v>
      </c>
      <c r="F71" s="129">
        <v>3</v>
      </c>
      <c r="G71" s="129">
        <v>10</v>
      </c>
      <c r="H71" s="130">
        <v>124</v>
      </c>
      <c r="I71" s="131">
        <v>17</v>
      </c>
      <c r="J71" s="130">
        <v>257</v>
      </c>
      <c r="K71" s="131">
        <v>36</v>
      </c>
      <c r="L71" s="130">
        <v>339</v>
      </c>
      <c r="M71" s="131">
        <v>47</v>
      </c>
      <c r="N71" s="142">
        <f t="shared" si="12"/>
        <v>720</v>
      </c>
      <c r="O71" s="143">
        <f t="shared" si="13"/>
        <v>100</v>
      </c>
      <c r="P71" s="144">
        <f t="shared" si="14"/>
        <v>33.333333333333336</v>
      </c>
      <c r="Q71" s="145">
        <f t="shared" si="15"/>
        <v>7.2</v>
      </c>
      <c r="R71" s="130">
        <v>750</v>
      </c>
      <c r="S71" s="187">
        <f t="shared" si="16"/>
        <v>-0.04</v>
      </c>
      <c r="T71" s="130">
        <v>272094</v>
      </c>
      <c r="U71" s="131">
        <v>22574</v>
      </c>
      <c r="V71" s="150">
        <f t="shared" si="17"/>
        <v>12.053424293434926</v>
      </c>
      <c r="W71" s="207"/>
    </row>
    <row r="72" spans="1:23" s="160" customFormat="1" ht="13.5" customHeight="1">
      <c r="A72" s="206">
        <v>68</v>
      </c>
      <c r="B72" s="225" t="s">
        <v>53</v>
      </c>
      <c r="C72" s="170">
        <v>40627</v>
      </c>
      <c r="D72" s="163" t="s">
        <v>111</v>
      </c>
      <c r="E72" s="172">
        <v>2</v>
      </c>
      <c r="F72" s="172">
        <v>2</v>
      </c>
      <c r="G72" s="172">
        <v>6</v>
      </c>
      <c r="H72" s="174">
        <v>0</v>
      </c>
      <c r="I72" s="178">
        <v>0</v>
      </c>
      <c r="J72" s="174">
        <v>340</v>
      </c>
      <c r="K72" s="178">
        <v>54</v>
      </c>
      <c r="L72" s="174">
        <v>364</v>
      </c>
      <c r="M72" s="178">
        <v>58</v>
      </c>
      <c r="N72" s="142">
        <f t="shared" si="12"/>
        <v>704</v>
      </c>
      <c r="O72" s="143">
        <f t="shared" si="13"/>
        <v>112</v>
      </c>
      <c r="P72" s="144">
        <f t="shared" si="14"/>
        <v>56</v>
      </c>
      <c r="Q72" s="145">
        <f t="shared" si="15"/>
        <v>6.285714285714286</v>
      </c>
      <c r="R72" s="174">
        <v>3949</v>
      </c>
      <c r="S72" s="187">
        <f t="shared" si="16"/>
        <v>-0.8217270194986073</v>
      </c>
      <c r="T72" s="174">
        <v>17636</v>
      </c>
      <c r="U72" s="178">
        <v>2207</v>
      </c>
      <c r="V72" s="150">
        <f t="shared" si="17"/>
        <v>7.990937924784776</v>
      </c>
      <c r="W72" s="207"/>
    </row>
    <row r="73" spans="1:23" s="160" customFormat="1" ht="13.5" customHeight="1">
      <c r="A73" s="206">
        <v>69</v>
      </c>
      <c r="B73" s="224" t="s">
        <v>110</v>
      </c>
      <c r="C73" s="127">
        <v>40606</v>
      </c>
      <c r="D73" s="128" t="s">
        <v>43</v>
      </c>
      <c r="E73" s="129">
        <v>93</v>
      </c>
      <c r="F73" s="129">
        <v>1</v>
      </c>
      <c r="G73" s="129">
        <v>9</v>
      </c>
      <c r="H73" s="130">
        <v>125</v>
      </c>
      <c r="I73" s="131">
        <v>60</v>
      </c>
      <c r="J73" s="130">
        <v>250</v>
      </c>
      <c r="K73" s="131">
        <v>132</v>
      </c>
      <c r="L73" s="130">
        <v>228</v>
      </c>
      <c r="M73" s="131">
        <v>128</v>
      </c>
      <c r="N73" s="142">
        <f t="shared" si="12"/>
        <v>603</v>
      </c>
      <c r="O73" s="143">
        <f t="shared" si="13"/>
        <v>320</v>
      </c>
      <c r="P73" s="144">
        <f t="shared" si="14"/>
        <v>320</v>
      </c>
      <c r="Q73" s="145">
        <f t="shared" si="15"/>
        <v>1.884375</v>
      </c>
      <c r="R73" s="130">
        <v>2558</v>
      </c>
      <c r="S73" s="187">
        <f t="shared" si="16"/>
        <v>-0.7642689601250977</v>
      </c>
      <c r="T73" s="130">
        <v>1214337</v>
      </c>
      <c r="U73" s="131">
        <v>107572</v>
      </c>
      <c r="V73" s="150">
        <f t="shared" si="17"/>
        <v>11.28859740452906</v>
      </c>
      <c r="W73" s="207"/>
    </row>
    <row r="74" spans="1:23" s="160" customFormat="1" ht="13.5" customHeight="1">
      <c r="A74" s="206">
        <v>70</v>
      </c>
      <c r="B74" s="154" t="s">
        <v>80</v>
      </c>
      <c r="C74" s="138">
        <v>40557</v>
      </c>
      <c r="D74" s="151" t="s">
        <v>11</v>
      </c>
      <c r="E74" s="152">
        <v>66</v>
      </c>
      <c r="F74" s="152">
        <v>1</v>
      </c>
      <c r="G74" s="152">
        <v>13</v>
      </c>
      <c r="H74" s="140">
        <v>102</v>
      </c>
      <c r="I74" s="141">
        <v>17</v>
      </c>
      <c r="J74" s="140">
        <v>180</v>
      </c>
      <c r="K74" s="141">
        <v>30</v>
      </c>
      <c r="L74" s="140">
        <v>168</v>
      </c>
      <c r="M74" s="141">
        <v>28</v>
      </c>
      <c r="N74" s="142">
        <f t="shared" si="12"/>
        <v>450</v>
      </c>
      <c r="O74" s="143">
        <f t="shared" si="13"/>
        <v>75</v>
      </c>
      <c r="P74" s="144">
        <f t="shared" si="14"/>
        <v>75</v>
      </c>
      <c r="Q74" s="145">
        <f t="shared" si="15"/>
        <v>6</v>
      </c>
      <c r="R74" s="140">
        <v>870</v>
      </c>
      <c r="S74" s="187">
        <f t="shared" si="16"/>
        <v>-0.4827586206896552</v>
      </c>
      <c r="T74" s="140">
        <v>2598715</v>
      </c>
      <c r="U74" s="141">
        <v>251492</v>
      </c>
      <c r="V74" s="150">
        <f t="shared" si="17"/>
        <v>10.333191513050117</v>
      </c>
      <c r="W74" s="207"/>
    </row>
    <row r="75" spans="1:23" s="160" customFormat="1" ht="13.5" customHeight="1">
      <c r="A75" s="206">
        <v>71</v>
      </c>
      <c r="B75" s="225" t="s">
        <v>61</v>
      </c>
      <c r="C75" s="170">
        <v>40557</v>
      </c>
      <c r="D75" s="163" t="s">
        <v>111</v>
      </c>
      <c r="E75" s="172">
        <v>7</v>
      </c>
      <c r="F75" s="172">
        <v>1</v>
      </c>
      <c r="G75" s="172">
        <v>12</v>
      </c>
      <c r="H75" s="174">
        <v>100</v>
      </c>
      <c r="I75" s="178">
        <v>9</v>
      </c>
      <c r="J75" s="174">
        <v>218</v>
      </c>
      <c r="K75" s="178">
        <v>20</v>
      </c>
      <c r="L75" s="174">
        <v>84</v>
      </c>
      <c r="M75" s="178">
        <v>8</v>
      </c>
      <c r="N75" s="142">
        <f t="shared" si="12"/>
        <v>402</v>
      </c>
      <c r="O75" s="143">
        <f t="shared" si="13"/>
        <v>37</v>
      </c>
      <c r="P75" s="144">
        <f t="shared" si="14"/>
        <v>37</v>
      </c>
      <c r="Q75" s="145">
        <f t="shared" si="15"/>
        <v>10.864864864864865</v>
      </c>
      <c r="R75" s="174">
        <v>498</v>
      </c>
      <c r="S75" s="187">
        <f t="shared" si="16"/>
        <v>-0.1927710843373494</v>
      </c>
      <c r="T75" s="174">
        <v>104768</v>
      </c>
      <c r="U75" s="178">
        <v>8242</v>
      </c>
      <c r="V75" s="150">
        <f t="shared" si="17"/>
        <v>12.711477796651298</v>
      </c>
      <c r="W75" s="207"/>
    </row>
    <row r="76" spans="1:23" s="160" customFormat="1" ht="13.5" customHeight="1">
      <c r="A76" s="206">
        <v>72</v>
      </c>
      <c r="B76" s="148" t="s">
        <v>117</v>
      </c>
      <c r="C76" s="127">
        <v>40543</v>
      </c>
      <c r="D76" s="128" t="s">
        <v>65</v>
      </c>
      <c r="E76" s="129">
        <v>99</v>
      </c>
      <c r="F76" s="129">
        <v>4</v>
      </c>
      <c r="G76" s="129">
        <v>15</v>
      </c>
      <c r="H76" s="132">
        <v>76</v>
      </c>
      <c r="I76" s="133">
        <v>12</v>
      </c>
      <c r="J76" s="132">
        <v>222</v>
      </c>
      <c r="K76" s="133">
        <v>35</v>
      </c>
      <c r="L76" s="132">
        <v>99</v>
      </c>
      <c r="M76" s="133">
        <v>16</v>
      </c>
      <c r="N76" s="142">
        <f t="shared" si="12"/>
        <v>397</v>
      </c>
      <c r="O76" s="143">
        <f t="shared" si="13"/>
        <v>63</v>
      </c>
      <c r="P76" s="144">
        <f t="shared" si="14"/>
        <v>15.75</v>
      </c>
      <c r="Q76" s="145">
        <f t="shared" si="15"/>
        <v>6.301587301587301</v>
      </c>
      <c r="R76" s="134"/>
      <c r="S76" s="187">
        <f t="shared" si="16"/>
      </c>
      <c r="T76" s="174">
        <v>1393934.5</v>
      </c>
      <c r="U76" s="136">
        <v>129632</v>
      </c>
      <c r="V76" s="150">
        <f t="shared" si="17"/>
        <v>10.753012373488028</v>
      </c>
      <c r="W76" s="207"/>
    </row>
    <row r="77" spans="1:23" s="160" customFormat="1" ht="13.5" customHeight="1">
      <c r="A77" s="206">
        <v>73</v>
      </c>
      <c r="B77" s="148" t="s">
        <v>68</v>
      </c>
      <c r="C77" s="127">
        <v>40613</v>
      </c>
      <c r="D77" s="128" t="s">
        <v>65</v>
      </c>
      <c r="E77" s="129">
        <v>22</v>
      </c>
      <c r="F77" s="129">
        <v>1</v>
      </c>
      <c r="G77" s="129">
        <v>7</v>
      </c>
      <c r="H77" s="132">
        <v>95.5</v>
      </c>
      <c r="I77" s="133">
        <v>14</v>
      </c>
      <c r="J77" s="132">
        <v>100.5</v>
      </c>
      <c r="K77" s="133">
        <v>15</v>
      </c>
      <c r="L77" s="132">
        <v>123</v>
      </c>
      <c r="M77" s="133">
        <v>18</v>
      </c>
      <c r="N77" s="142">
        <f t="shared" si="12"/>
        <v>319</v>
      </c>
      <c r="O77" s="143">
        <f t="shared" si="13"/>
        <v>47</v>
      </c>
      <c r="P77" s="144">
        <f t="shared" si="14"/>
        <v>47</v>
      </c>
      <c r="Q77" s="145">
        <f t="shared" si="15"/>
        <v>6.787234042553192</v>
      </c>
      <c r="R77" s="134">
        <v>402.5</v>
      </c>
      <c r="S77" s="187">
        <f t="shared" si="16"/>
        <v>-0.20745341614906831</v>
      </c>
      <c r="T77" s="174">
        <v>173141</v>
      </c>
      <c r="U77" s="136">
        <v>13895</v>
      </c>
      <c r="V77" s="150">
        <f t="shared" si="17"/>
        <v>12.460669305505577</v>
      </c>
      <c r="W77" s="207"/>
    </row>
    <row r="78" spans="1:23" s="160" customFormat="1" ht="13.5" customHeight="1">
      <c r="A78" s="206">
        <v>74</v>
      </c>
      <c r="B78" s="149" t="s">
        <v>27</v>
      </c>
      <c r="C78" s="138">
        <v>40585</v>
      </c>
      <c r="D78" s="137" t="s">
        <v>18</v>
      </c>
      <c r="E78" s="139">
        <v>89</v>
      </c>
      <c r="F78" s="139">
        <v>1</v>
      </c>
      <c r="G78" s="139">
        <v>12</v>
      </c>
      <c r="H78" s="140">
        <v>49</v>
      </c>
      <c r="I78" s="141">
        <v>8</v>
      </c>
      <c r="J78" s="140">
        <v>97</v>
      </c>
      <c r="K78" s="141">
        <v>16</v>
      </c>
      <c r="L78" s="140">
        <v>48</v>
      </c>
      <c r="M78" s="141">
        <v>8</v>
      </c>
      <c r="N78" s="142">
        <f t="shared" si="12"/>
        <v>194</v>
      </c>
      <c r="O78" s="143">
        <f t="shared" si="13"/>
        <v>32</v>
      </c>
      <c r="P78" s="144">
        <f t="shared" si="14"/>
        <v>32</v>
      </c>
      <c r="Q78" s="145">
        <f t="shared" si="15"/>
        <v>6.0625</v>
      </c>
      <c r="R78" s="140">
        <v>1257</v>
      </c>
      <c r="S78" s="187">
        <f t="shared" si="16"/>
        <v>-0.8456642800318218</v>
      </c>
      <c r="T78" s="140">
        <v>1437668</v>
      </c>
      <c r="U78" s="141">
        <v>144346</v>
      </c>
      <c r="V78" s="150">
        <f t="shared" si="17"/>
        <v>9.959874191179527</v>
      </c>
      <c r="W78" s="207"/>
    </row>
    <row r="79" spans="1:23" s="160" customFormat="1" ht="13.5" customHeight="1">
      <c r="A79" s="206">
        <v>75</v>
      </c>
      <c r="B79" s="149" t="s">
        <v>95</v>
      </c>
      <c r="C79" s="138">
        <v>40655</v>
      </c>
      <c r="D79" s="137" t="s">
        <v>96</v>
      </c>
      <c r="E79" s="139">
        <v>1</v>
      </c>
      <c r="F79" s="139">
        <v>1</v>
      </c>
      <c r="G79" s="139">
        <v>2</v>
      </c>
      <c r="H79" s="198">
        <v>33</v>
      </c>
      <c r="I79" s="200">
        <v>5</v>
      </c>
      <c r="J79" s="198">
        <v>66</v>
      </c>
      <c r="K79" s="200">
        <v>10</v>
      </c>
      <c r="L79" s="198">
        <v>79</v>
      </c>
      <c r="M79" s="200">
        <v>12</v>
      </c>
      <c r="N79" s="142">
        <f t="shared" si="12"/>
        <v>178</v>
      </c>
      <c r="O79" s="143">
        <f t="shared" si="13"/>
        <v>27</v>
      </c>
      <c r="P79" s="144">
        <f t="shared" si="14"/>
        <v>27</v>
      </c>
      <c r="Q79" s="145">
        <f t="shared" si="15"/>
        <v>6.592592592592593</v>
      </c>
      <c r="R79" s="198">
        <v>5361</v>
      </c>
      <c r="S79" s="187">
        <f t="shared" si="16"/>
        <v>-0.9667972393210222</v>
      </c>
      <c r="T79" s="198">
        <v>5361</v>
      </c>
      <c r="U79" s="200">
        <v>892</v>
      </c>
      <c r="V79" s="150">
        <f t="shared" si="17"/>
        <v>6.010089686098655</v>
      </c>
      <c r="W79" s="207"/>
    </row>
    <row r="80" spans="1:23" s="160" customFormat="1" ht="13.5" customHeight="1">
      <c r="A80" s="206">
        <v>76</v>
      </c>
      <c r="B80" s="225" t="s">
        <v>70</v>
      </c>
      <c r="C80" s="170">
        <v>40641</v>
      </c>
      <c r="D80" s="163" t="s">
        <v>111</v>
      </c>
      <c r="E80" s="172">
        <v>2</v>
      </c>
      <c r="F80" s="172">
        <v>1</v>
      </c>
      <c r="G80" s="172">
        <v>4</v>
      </c>
      <c r="H80" s="174">
        <v>33</v>
      </c>
      <c r="I80" s="178">
        <v>3</v>
      </c>
      <c r="J80" s="174">
        <v>105</v>
      </c>
      <c r="K80" s="178">
        <v>10</v>
      </c>
      <c r="L80" s="174">
        <v>0</v>
      </c>
      <c r="M80" s="178">
        <v>0</v>
      </c>
      <c r="N80" s="142">
        <f t="shared" si="12"/>
        <v>138</v>
      </c>
      <c r="O80" s="143">
        <f t="shared" si="13"/>
        <v>13</v>
      </c>
      <c r="P80" s="144">
        <f t="shared" si="14"/>
        <v>13</v>
      </c>
      <c r="Q80" s="145">
        <f t="shared" si="15"/>
        <v>10.615384615384615</v>
      </c>
      <c r="R80" s="174">
        <v>333.5</v>
      </c>
      <c r="S80" s="187">
        <f t="shared" si="16"/>
        <v>-0.5862068965517241</v>
      </c>
      <c r="T80" s="174">
        <v>2867.5</v>
      </c>
      <c r="U80" s="178">
        <v>207</v>
      </c>
      <c r="V80" s="150">
        <f t="shared" si="17"/>
        <v>13.852657004830919</v>
      </c>
      <c r="W80" s="207"/>
    </row>
    <row r="81" spans="1:23" s="160" customFormat="1" ht="13.5" customHeight="1">
      <c r="A81" s="206">
        <v>77</v>
      </c>
      <c r="B81" s="225" t="s">
        <v>69</v>
      </c>
      <c r="C81" s="127">
        <v>40536</v>
      </c>
      <c r="D81" s="128" t="s">
        <v>43</v>
      </c>
      <c r="E81" s="129">
        <v>112</v>
      </c>
      <c r="F81" s="129">
        <v>1</v>
      </c>
      <c r="G81" s="129">
        <v>19</v>
      </c>
      <c r="H81" s="130">
        <v>75</v>
      </c>
      <c r="I81" s="131">
        <v>25</v>
      </c>
      <c r="J81" s="130">
        <v>0</v>
      </c>
      <c r="K81" s="131">
        <v>0</v>
      </c>
      <c r="L81" s="130">
        <v>0</v>
      </c>
      <c r="M81" s="131">
        <v>0</v>
      </c>
      <c r="N81" s="142">
        <f t="shared" si="12"/>
        <v>75</v>
      </c>
      <c r="O81" s="143">
        <f t="shared" si="13"/>
        <v>25</v>
      </c>
      <c r="P81" s="144">
        <f t="shared" si="14"/>
        <v>25</v>
      </c>
      <c r="Q81" s="145">
        <f t="shared" si="15"/>
        <v>3</v>
      </c>
      <c r="R81" s="130">
        <v>170</v>
      </c>
      <c r="S81" s="187">
        <f t="shared" si="16"/>
        <v>-0.5588235294117647</v>
      </c>
      <c r="T81" s="130">
        <v>2755845</v>
      </c>
      <c r="U81" s="131">
        <v>246673</v>
      </c>
      <c r="V81" s="150">
        <f t="shared" si="17"/>
        <v>11.172057744463318</v>
      </c>
      <c r="W81" s="207"/>
    </row>
    <row r="82" spans="1:23" s="160" customFormat="1" ht="13.5" customHeight="1">
      <c r="A82" s="206">
        <v>78</v>
      </c>
      <c r="B82" s="149" t="s">
        <v>77</v>
      </c>
      <c r="C82" s="138">
        <v>40627</v>
      </c>
      <c r="D82" s="137" t="s">
        <v>18</v>
      </c>
      <c r="E82" s="139">
        <v>126</v>
      </c>
      <c r="F82" s="139">
        <v>1</v>
      </c>
      <c r="G82" s="139">
        <v>6</v>
      </c>
      <c r="H82" s="140">
        <v>58</v>
      </c>
      <c r="I82" s="141">
        <v>9</v>
      </c>
      <c r="J82" s="140">
        <v>12</v>
      </c>
      <c r="K82" s="141">
        <v>2</v>
      </c>
      <c r="L82" s="140">
        <v>0</v>
      </c>
      <c r="M82" s="141">
        <v>0</v>
      </c>
      <c r="N82" s="142">
        <f t="shared" si="12"/>
        <v>70</v>
      </c>
      <c r="O82" s="143">
        <f t="shared" si="13"/>
        <v>11</v>
      </c>
      <c r="P82" s="144">
        <f t="shared" si="14"/>
        <v>11</v>
      </c>
      <c r="Q82" s="145">
        <f t="shared" si="15"/>
        <v>6.363636363636363</v>
      </c>
      <c r="R82" s="140">
        <v>14359</v>
      </c>
      <c r="S82" s="187">
        <f t="shared" si="16"/>
        <v>-0.9951250087053416</v>
      </c>
      <c r="T82" s="140">
        <v>1419085</v>
      </c>
      <c r="U82" s="141">
        <v>127308</v>
      </c>
      <c r="V82" s="150">
        <f t="shared" si="17"/>
        <v>11.146864297608948</v>
      </c>
      <c r="W82" s="207"/>
    </row>
    <row r="83" spans="1:23" s="160" customFormat="1" ht="13.5" customHeight="1">
      <c r="A83" s="206">
        <v>79</v>
      </c>
      <c r="B83" s="149" t="s">
        <v>100</v>
      </c>
      <c r="C83" s="138">
        <v>40627</v>
      </c>
      <c r="D83" s="137" t="s">
        <v>41</v>
      </c>
      <c r="E83" s="139">
        <v>2</v>
      </c>
      <c r="F83" s="139">
        <v>1</v>
      </c>
      <c r="G83" s="139">
        <v>4</v>
      </c>
      <c r="H83" s="140">
        <v>0</v>
      </c>
      <c r="I83" s="141">
        <v>0</v>
      </c>
      <c r="J83" s="140">
        <v>24</v>
      </c>
      <c r="K83" s="141">
        <v>4</v>
      </c>
      <c r="L83" s="140">
        <v>36</v>
      </c>
      <c r="M83" s="141">
        <v>6</v>
      </c>
      <c r="N83" s="142">
        <f t="shared" si="12"/>
        <v>60</v>
      </c>
      <c r="O83" s="143">
        <f t="shared" si="13"/>
        <v>10</v>
      </c>
      <c r="P83" s="144">
        <f t="shared" si="14"/>
        <v>10</v>
      </c>
      <c r="Q83" s="145">
        <f t="shared" si="15"/>
        <v>6</v>
      </c>
      <c r="R83" s="140">
        <v>256</v>
      </c>
      <c r="S83" s="187">
        <f t="shared" si="16"/>
        <v>-0.765625</v>
      </c>
      <c r="T83" s="146">
        <v>2887</v>
      </c>
      <c r="U83" s="178">
        <v>223</v>
      </c>
      <c r="V83" s="150">
        <f t="shared" si="17"/>
        <v>12.946188340807176</v>
      </c>
      <c r="W83" s="207"/>
    </row>
    <row r="84" spans="1:23" s="160" customFormat="1" ht="13.5" customHeight="1" thickBot="1">
      <c r="A84" s="206">
        <v>80</v>
      </c>
      <c r="B84" s="226" t="s">
        <v>107</v>
      </c>
      <c r="C84" s="227">
        <v>40592</v>
      </c>
      <c r="D84" s="228" t="s">
        <v>91</v>
      </c>
      <c r="E84" s="229">
        <v>3</v>
      </c>
      <c r="F84" s="229">
        <v>1</v>
      </c>
      <c r="G84" s="229">
        <v>5</v>
      </c>
      <c r="H84" s="230">
        <v>51</v>
      </c>
      <c r="I84" s="231">
        <v>8</v>
      </c>
      <c r="J84" s="230">
        <v>0</v>
      </c>
      <c r="K84" s="231">
        <v>0</v>
      </c>
      <c r="L84" s="230">
        <v>0</v>
      </c>
      <c r="M84" s="231">
        <v>0</v>
      </c>
      <c r="N84" s="232">
        <f t="shared" si="12"/>
        <v>51</v>
      </c>
      <c r="O84" s="233">
        <f t="shared" si="13"/>
        <v>8</v>
      </c>
      <c r="P84" s="234">
        <f t="shared" si="14"/>
        <v>8</v>
      </c>
      <c r="Q84" s="235">
        <f t="shared" si="15"/>
        <v>6.375</v>
      </c>
      <c r="R84" s="230">
        <v>534</v>
      </c>
      <c r="S84" s="236">
        <f t="shared" si="16"/>
        <v>-0.9044943820224719</v>
      </c>
      <c r="T84" s="230">
        <v>8847</v>
      </c>
      <c r="U84" s="231">
        <v>1210</v>
      </c>
      <c r="V84" s="237">
        <f t="shared" si="17"/>
        <v>7.311570247933885</v>
      </c>
      <c r="W84" s="207"/>
    </row>
    <row r="85" spans="1:23" s="159" customFormat="1" ht="15">
      <c r="A85" s="167"/>
      <c r="B85" s="284"/>
      <c r="C85" s="285"/>
      <c r="D85" s="286"/>
      <c r="E85" s="1"/>
      <c r="F85" s="1"/>
      <c r="G85" s="2"/>
      <c r="H85" s="56"/>
      <c r="I85" s="66"/>
      <c r="J85" s="56"/>
      <c r="K85" s="66"/>
      <c r="L85" s="56"/>
      <c r="M85" s="66"/>
      <c r="N85" s="61"/>
      <c r="O85" s="71"/>
      <c r="P85" s="74"/>
      <c r="Q85" s="181"/>
      <c r="R85" s="64"/>
      <c r="S85" s="188"/>
      <c r="T85" s="64"/>
      <c r="U85" s="74"/>
      <c r="V85" s="184"/>
      <c r="W85" s="158"/>
    </row>
    <row r="86" spans="1:23" s="7" customFormat="1" ht="15">
      <c r="A86" s="168"/>
      <c r="B86" s="79"/>
      <c r="C86" s="117"/>
      <c r="D86" s="80"/>
      <c r="E86" s="81"/>
      <c r="F86" s="81"/>
      <c r="G86" s="82"/>
      <c r="H86" s="83"/>
      <c r="I86" s="84"/>
      <c r="J86" s="83"/>
      <c r="K86" s="84"/>
      <c r="L86" s="83"/>
      <c r="M86" s="84"/>
      <c r="N86" s="85"/>
      <c r="O86" s="86"/>
      <c r="P86" s="87"/>
      <c r="Q86" s="182"/>
      <c r="R86" s="88"/>
      <c r="S86" s="189"/>
      <c r="T86" s="88"/>
      <c r="U86" s="87"/>
      <c r="V86" s="185"/>
      <c r="W86" s="123"/>
    </row>
    <row r="87" spans="1:23" s="7" customFormat="1" ht="21.75" customHeight="1">
      <c r="A87" s="277" t="s">
        <v>8</v>
      </c>
      <c r="B87" s="278"/>
      <c r="C87" s="278"/>
      <c r="D87" s="278"/>
      <c r="E87" s="278"/>
      <c r="F87" s="278"/>
      <c r="G87" s="278"/>
      <c r="H87" s="278"/>
      <c r="I87" s="278"/>
      <c r="J87" s="278"/>
      <c r="K87" s="278"/>
      <c r="L87" s="278"/>
      <c r="M87" s="278"/>
      <c r="N87" s="278"/>
      <c r="O87" s="278"/>
      <c r="P87" s="278"/>
      <c r="Q87" s="278"/>
      <c r="R87" s="278"/>
      <c r="S87" s="278"/>
      <c r="T87" s="278"/>
      <c r="U87" s="278"/>
      <c r="V87" s="278"/>
      <c r="W87" s="123"/>
    </row>
    <row r="88" spans="1:256" s="7" customFormat="1" ht="15">
      <c r="A88" s="270" t="s">
        <v>10</v>
      </c>
      <c r="B88" s="271"/>
      <c r="C88" s="271"/>
      <c r="D88" s="271"/>
      <c r="E88" s="271"/>
      <c r="F88" s="271"/>
      <c r="G88" s="271"/>
      <c r="H88" s="271"/>
      <c r="I88" s="271"/>
      <c r="J88" s="271"/>
      <c r="K88" s="271"/>
      <c r="L88" s="271"/>
      <c r="M88" s="271"/>
      <c r="N88" s="271"/>
      <c r="O88" s="271"/>
      <c r="P88" s="271"/>
      <c r="Q88" s="271"/>
      <c r="R88" s="271"/>
      <c r="S88" s="271"/>
      <c r="T88" s="271"/>
      <c r="U88" s="271"/>
      <c r="V88" s="271"/>
      <c r="W88" s="124"/>
      <c r="X88" s="91"/>
      <c r="Y88" s="91"/>
      <c r="Z88" s="91"/>
      <c r="AA88" s="91"/>
      <c r="AB88" s="91"/>
      <c r="AC88" s="91"/>
      <c r="AD88" s="91"/>
      <c r="AE88" s="91"/>
      <c r="AF88" s="91"/>
      <c r="AG88" s="91"/>
      <c r="AH88" s="91"/>
      <c r="AI88" s="91"/>
      <c r="AJ88" s="91"/>
      <c r="AK88" s="91"/>
      <c r="AL88" s="91"/>
      <c r="AM88" s="91"/>
      <c r="AN88" s="91"/>
      <c r="AO88" s="91"/>
      <c r="AP88" s="91"/>
      <c r="AQ88" s="91"/>
      <c r="AR88" s="91"/>
      <c r="AS88" s="90"/>
      <c r="AT88" s="91"/>
      <c r="AU88" s="91"/>
      <c r="AV88" s="91"/>
      <c r="AW88" s="91"/>
      <c r="AX88" s="91"/>
      <c r="AY88" s="91"/>
      <c r="AZ88" s="91"/>
      <c r="BA88" s="91"/>
      <c r="BB88" s="91"/>
      <c r="BC88" s="91"/>
      <c r="BD88" s="91"/>
      <c r="BE88" s="91"/>
      <c r="BF88" s="91"/>
      <c r="BG88" s="91"/>
      <c r="BH88" s="91"/>
      <c r="BI88" s="91"/>
      <c r="BJ88" s="91"/>
      <c r="BK88" s="91"/>
      <c r="BL88" s="91"/>
      <c r="BM88" s="91"/>
      <c r="BN88" s="91"/>
      <c r="BO88" s="90"/>
      <c r="BP88" s="91"/>
      <c r="BQ88" s="91"/>
      <c r="BR88" s="91"/>
      <c r="BS88" s="91"/>
      <c r="BT88" s="91"/>
      <c r="BU88" s="91"/>
      <c r="BV88" s="91"/>
      <c r="BW88" s="91"/>
      <c r="BX88" s="91"/>
      <c r="BY88" s="91"/>
      <c r="BZ88" s="91"/>
      <c r="CA88" s="91"/>
      <c r="CB88" s="91"/>
      <c r="CC88" s="91"/>
      <c r="CD88" s="91"/>
      <c r="CE88" s="91"/>
      <c r="CF88" s="91"/>
      <c r="CG88" s="91"/>
      <c r="CH88" s="91"/>
      <c r="CI88" s="91"/>
      <c r="CJ88" s="91"/>
      <c r="CK88" s="90"/>
      <c r="CL88" s="91"/>
      <c r="CM88" s="91"/>
      <c r="CN88" s="91"/>
      <c r="CO88" s="91"/>
      <c r="CP88" s="91"/>
      <c r="CQ88" s="91"/>
      <c r="CR88" s="91"/>
      <c r="CS88" s="91"/>
      <c r="CT88" s="91"/>
      <c r="CU88" s="91"/>
      <c r="CV88" s="91"/>
      <c r="CW88" s="91"/>
      <c r="CX88" s="91"/>
      <c r="CY88" s="91"/>
      <c r="CZ88" s="91"/>
      <c r="DA88" s="91"/>
      <c r="DB88" s="91"/>
      <c r="DC88" s="91"/>
      <c r="DD88" s="91"/>
      <c r="DE88" s="91"/>
      <c r="DF88" s="91"/>
      <c r="DG88" s="90"/>
      <c r="DH88" s="91"/>
      <c r="DI88" s="91"/>
      <c r="DJ88" s="91"/>
      <c r="DK88" s="91"/>
      <c r="DL88" s="91"/>
      <c r="DM88" s="91"/>
      <c r="DN88" s="91"/>
      <c r="DO88" s="91"/>
      <c r="DP88" s="91"/>
      <c r="DQ88" s="91"/>
      <c r="DR88" s="91"/>
      <c r="DS88" s="91"/>
      <c r="DT88" s="91"/>
      <c r="DU88" s="91"/>
      <c r="DV88" s="91"/>
      <c r="DW88" s="91"/>
      <c r="DX88" s="91"/>
      <c r="DY88" s="91"/>
      <c r="DZ88" s="91"/>
      <c r="EA88" s="91"/>
      <c r="EB88" s="91"/>
      <c r="EC88" s="90"/>
      <c r="ED88" s="91"/>
      <c r="EE88" s="91"/>
      <c r="EF88" s="91"/>
      <c r="EG88" s="91"/>
      <c r="EH88" s="91"/>
      <c r="EI88" s="91"/>
      <c r="EJ88" s="91"/>
      <c r="EK88" s="91"/>
      <c r="EL88" s="91"/>
      <c r="EM88" s="91"/>
      <c r="EN88" s="91"/>
      <c r="EO88" s="91"/>
      <c r="EP88" s="91"/>
      <c r="EQ88" s="91"/>
      <c r="ER88" s="91"/>
      <c r="ES88" s="91"/>
      <c r="ET88" s="91"/>
      <c r="EU88" s="91"/>
      <c r="EV88" s="91"/>
      <c r="EW88" s="91"/>
      <c r="EX88" s="91"/>
      <c r="EY88" s="90"/>
      <c r="EZ88" s="91"/>
      <c r="FA88" s="91"/>
      <c r="FB88" s="91"/>
      <c r="FC88" s="91"/>
      <c r="FD88" s="91"/>
      <c r="FE88" s="91"/>
      <c r="FF88" s="91"/>
      <c r="FG88" s="91"/>
      <c r="FH88" s="91"/>
      <c r="FI88" s="91"/>
      <c r="FJ88" s="91"/>
      <c r="FK88" s="91"/>
      <c r="FL88" s="91"/>
      <c r="FM88" s="91"/>
      <c r="FN88" s="91"/>
      <c r="FO88" s="91"/>
      <c r="FP88" s="91"/>
      <c r="FQ88" s="91"/>
      <c r="FR88" s="91"/>
      <c r="FS88" s="91"/>
      <c r="FT88" s="91"/>
      <c r="FU88" s="90"/>
      <c r="FV88" s="91"/>
      <c r="FW88" s="91"/>
      <c r="FX88" s="91"/>
      <c r="FY88" s="91"/>
      <c r="FZ88" s="91"/>
      <c r="GA88" s="91"/>
      <c r="GB88" s="91"/>
      <c r="GC88" s="91"/>
      <c r="GD88" s="91"/>
      <c r="GE88" s="91"/>
      <c r="GF88" s="91"/>
      <c r="GG88" s="91"/>
      <c r="GH88" s="91"/>
      <c r="GI88" s="91"/>
      <c r="GJ88" s="91"/>
      <c r="GK88" s="91"/>
      <c r="GL88" s="91"/>
      <c r="GM88" s="91"/>
      <c r="GN88" s="91"/>
      <c r="GO88" s="91"/>
      <c r="GP88" s="91"/>
      <c r="GQ88" s="90"/>
      <c r="GR88" s="91"/>
      <c r="GS88" s="91"/>
      <c r="GT88" s="91"/>
      <c r="GU88" s="91"/>
      <c r="GV88" s="91"/>
      <c r="GW88" s="91"/>
      <c r="GX88" s="91"/>
      <c r="GY88" s="91"/>
      <c r="GZ88" s="91"/>
      <c r="HA88" s="91"/>
      <c r="HB88" s="91"/>
      <c r="HC88" s="91"/>
      <c r="HD88" s="91"/>
      <c r="HE88" s="91"/>
      <c r="HF88" s="91"/>
      <c r="HG88" s="91"/>
      <c r="HH88" s="91"/>
      <c r="HI88" s="91"/>
      <c r="HJ88" s="91"/>
      <c r="HK88" s="91"/>
      <c r="HL88" s="91"/>
      <c r="HM88" s="90"/>
      <c r="HN88" s="91"/>
      <c r="HO88" s="91"/>
      <c r="HP88" s="91"/>
      <c r="HQ88" s="91"/>
      <c r="HR88" s="91"/>
      <c r="HS88" s="91"/>
      <c r="HT88" s="91"/>
      <c r="HU88" s="91"/>
      <c r="HV88" s="91"/>
      <c r="HW88" s="91"/>
      <c r="HX88" s="91"/>
      <c r="HY88" s="91"/>
      <c r="HZ88" s="91"/>
      <c r="IA88" s="91"/>
      <c r="IB88" s="91"/>
      <c r="IC88" s="91"/>
      <c r="ID88" s="91"/>
      <c r="IE88" s="91"/>
      <c r="IF88" s="91"/>
      <c r="IG88" s="91"/>
      <c r="IH88" s="91"/>
      <c r="II88" s="90"/>
      <c r="IJ88" s="91"/>
      <c r="IK88" s="91"/>
      <c r="IL88" s="91"/>
      <c r="IM88" s="91"/>
      <c r="IN88" s="91"/>
      <c r="IO88" s="91"/>
      <c r="IP88" s="91"/>
      <c r="IQ88" s="91"/>
      <c r="IR88" s="91"/>
      <c r="IS88" s="91"/>
      <c r="IT88" s="91"/>
      <c r="IU88" s="91"/>
      <c r="IV88" s="91"/>
    </row>
    <row r="89" spans="1:256" s="7" customFormat="1" ht="15">
      <c r="A89" s="272"/>
      <c r="B89" s="273"/>
      <c r="C89" s="273"/>
      <c r="D89" s="273"/>
      <c r="E89" s="273"/>
      <c r="F89" s="273"/>
      <c r="G89" s="273"/>
      <c r="H89" s="273"/>
      <c r="I89" s="273"/>
      <c r="J89" s="273"/>
      <c r="K89" s="273"/>
      <c r="L89" s="273"/>
      <c r="M89" s="273"/>
      <c r="N89" s="273"/>
      <c r="O89" s="273"/>
      <c r="P89" s="273"/>
      <c r="Q89" s="273"/>
      <c r="R89" s="273"/>
      <c r="S89" s="273"/>
      <c r="T89" s="273"/>
      <c r="U89" s="273"/>
      <c r="V89" s="274"/>
      <c r="W89" s="124"/>
      <c r="X89" s="91"/>
      <c r="Y89" s="91"/>
      <c r="Z89" s="91"/>
      <c r="AA89" s="91"/>
      <c r="AB89" s="91"/>
      <c r="AC89" s="91"/>
      <c r="AD89" s="91"/>
      <c r="AE89" s="91"/>
      <c r="AF89" s="91"/>
      <c r="AG89" s="91"/>
      <c r="AH89" s="91"/>
      <c r="AI89" s="91"/>
      <c r="AJ89" s="91"/>
      <c r="AK89" s="91"/>
      <c r="AL89" s="91"/>
      <c r="AM89" s="91"/>
      <c r="AN89" s="91"/>
      <c r="AO89" s="91"/>
      <c r="AP89" s="91"/>
      <c r="AQ89" s="91"/>
      <c r="AR89" s="91"/>
      <c r="AS89" s="90"/>
      <c r="AT89" s="91"/>
      <c r="AU89" s="91"/>
      <c r="AV89" s="91"/>
      <c r="AW89" s="91"/>
      <c r="AX89" s="91"/>
      <c r="AY89" s="91"/>
      <c r="AZ89" s="91"/>
      <c r="BA89" s="91"/>
      <c r="BB89" s="91"/>
      <c r="BC89" s="91"/>
      <c r="BD89" s="91"/>
      <c r="BE89" s="91"/>
      <c r="BF89" s="91"/>
      <c r="BG89" s="91"/>
      <c r="BH89" s="91"/>
      <c r="BI89" s="91"/>
      <c r="BJ89" s="91"/>
      <c r="BK89" s="91"/>
      <c r="BL89" s="91"/>
      <c r="BM89" s="91"/>
      <c r="BN89" s="91"/>
      <c r="BO89" s="90"/>
      <c r="BP89" s="91"/>
      <c r="BQ89" s="91"/>
      <c r="BR89" s="91"/>
      <c r="BS89" s="91"/>
      <c r="BT89" s="91"/>
      <c r="BU89" s="91"/>
      <c r="BV89" s="91"/>
      <c r="BW89" s="91"/>
      <c r="BX89" s="91"/>
      <c r="BY89" s="91"/>
      <c r="BZ89" s="91"/>
      <c r="CA89" s="91"/>
      <c r="CB89" s="91"/>
      <c r="CC89" s="91"/>
      <c r="CD89" s="91"/>
      <c r="CE89" s="91"/>
      <c r="CF89" s="91"/>
      <c r="CG89" s="91"/>
      <c r="CH89" s="91"/>
      <c r="CI89" s="91"/>
      <c r="CJ89" s="91"/>
      <c r="CK89" s="90"/>
      <c r="CL89" s="91"/>
      <c r="CM89" s="91"/>
      <c r="CN89" s="91"/>
      <c r="CO89" s="91"/>
      <c r="CP89" s="91"/>
      <c r="CQ89" s="91"/>
      <c r="CR89" s="91"/>
      <c r="CS89" s="91"/>
      <c r="CT89" s="91"/>
      <c r="CU89" s="91"/>
      <c r="CV89" s="91"/>
      <c r="CW89" s="91"/>
      <c r="CX89" s="91"/>
      <c r="CY89" s="91"/>
      <c r="CZ89" s="91"/>
      <c r="DA89" s="91"/>
      <c r="DB89" s="91"/>
      <c r="DC89" s="91"/>
      <c r="DD89" s="91"/>
      <c r="DE89" s="91"/>
      <c r="DF89" s="91"/>
      <c r="DG89" s="90"/>
      <c r="DH89" s="91"/>
      <c r="DI89" s="91"/>
      <c r="DJ89" s="91"/>
      <c r="DK89" s="91"/>
      <c r="DL89" s="91"/>
      <c r="DM89" s="91"/>
      <c r="DN89" s="91"/>
      <c r="DO89" s="91"/>
      <c r="DP89" s="91"/>
      <c r="DQ89" s="91"/>
      <c r="DR89" s="91"/>
      <c r="DS89" s="91"/>
      <c r="DT89" s="91"/>
      <c r="DU89" s="91"/>
      <c r="DV89" s="91"/>
      <c r="DW89" s="91"/>
      <c r="DX89" s="91"/>
      <c r="DY89" s="91"/>
      <c r="DZ89" s="91"/>
      <c r="EA89" s="91"/>
      <c r="EB89" s="91"/>
      <c r="EC89" s="90"/>
      <c r="ED89" s="91"/>
      <c r="EE89" s="91"/>
      <c r="EF89" s="91"/>
      <c r="EG89" s="91"/>
      <c r="EH89" s="91"/>
      <c r="EI89" s="91"/>
      <c r="EJ89" s="91"/>
      <c r="EK89" s="91"/>
      <c r="EL89" s="91"/>
      <c r="EM89" s="91"/>
      <c r="EN89" s="91"/>
      <c r="EO89" s="91"/>
      <c r="EP89" s="91"/>
      <c r="EQ89" s="91"/>
      <c r="ER89" s="91"/>
      <c r="ES89" s="91"/>
      <c r="ET89" s="91"/>
      <c r="EU89" s="91"/>
      <c r="EV89" s="91"/>
      <c r="EW89" s="91"/>
      <c r="EX89" s="91"/>
      <c r="EY89" s="90"/>
      <c r="EZ89" s="91"/>
      <c r="FA89" s="91"/>
      <c r="FB89" s="91"/>
      <c r="FC89" s="91"/>
      <c r="FD89" s="91"/>
      <c r="FE89" s="91"/>
      <c r="FF89" s="91"/>
      <c r="FG89" s="91"/>
      <c r="FH89" s="91"/>
      <c r="FI89" s="91"/>
      <c r="FJ89" s="91"/>
      <c r="FK89" s="91"/>
      <c r="FL89" s="91"/>
      <c r="FM89" s="91"/>
      <c r="FN89" s="91"/>
      <c r="FO89" s="91"/>
      <c r="FP89" s="91"/>
      <c r="FQ89" s="91"/>
      <c r="FR89" s="91"/>
      <c r="FS89" s="91"/>
      <c r="FT89" s="91"/>
      <c r="FU89" s="90"/>
      <c r="FV89" s="91"/>
      <c r="FW89" s="91"/>
      <c r="FX89" s="91"/>
      <c r="FY89" s="91"/>
      <c r="FZ89" s="91"/>
      <c r="GA89" s="91"/>
      <c r="GB89" s="91"/>
      <c r="GC89" s="91"/>
      <c r="GD89" s="91"/>
      <c r="GE89" s="91"/>
      <c r="GF89" s="91"/>
      <c r="GG89" s="91"/>
      <c r="GH89" s="91"/>
      <c r="GI89" s="91"/>
      <c r="GJ89" s="91"/>
      <c r="GK89" s="91"/>
      <c r="GL89" s="91"/>
      <c r="GM89" s="91"/>
      <c r="GN89" s="91"/>
      <c r="GO89" s="91"/>
      <c r="GP89" s="91"/>
      <c r="GQ89" s="90"/>
      <c r="GR89" s="91"/>
      <c r="GS89" s="91"/>
      <c r="GT89" s="91"/>
      <c r="GU89" s="91"/>
      <c r="GV89" s="91"/>
      <c r="GW89" s="91"/>
      <c r="GX89" s="91"/>
      <c r="GY89" s="91"/>
      <c r="GZ89" s="91"/>
      <c r="HA89" s="91"/>
      <c r="HB89" s="91"/>
      <c r="HC89" s="91"/>
      <c r="HD89" s="91"/>
      <c r="HE89" s="91"/>
      <c r="HF89" s="91"/>
      <c r="HG89" s="91"/>
      <c r="HH89" s="91"/>
      <c r="HI89" s="91"/>
      <c r="HJ89" s="91"/>
      <c r="HK89" s="91"/>
      <c r="HL89" s="91"/>
      <c r="HM89" s="90"/>
      <c r="HN89" s="91"/>
      <c r="HO89" s="91"/>
      <c r="HP89" s="91"/>
      <c r="HQ89" s="91"/>
      <c r="HR89" s="91"/>
      <c r="HS89" s="91"/>
      <c r="HT89" s="91"/>
      <c r="HU89" s="91"/>
      <c r="HV89" s="91"/>
      <c r="HW89" s="91"/>
      <c r="HX89" s="91"/>
      <c r="HY89" s="91"/>
      <c r="HZ89" s="91"/>
      <c r="IA89" s="91"/>
      <c r="IB89" s="91"/>
      <c r="IC89" s="91"/>
      <c r="ID89" s="91"/>
      <c r="IE89" s="91"/>
      <c r="IF89" s="91"/>
      <c r="IG89" s="91"/>
      <c r="IH89" s="91"/>
      <c r="II89" s="90"/>
      <c r="IJ89" s="91"/>
      <c r="IK89" s="91"/>
      <c r="IL89" s="91"/>
      <c r="IM89" s="91"/>
      <c r="IN89" s="91"/>
      <c r="IO89" s="91"/>
      <c r="IP89" s="91"/>
      <c r="IQ89" s="91"/>
      <c r="IR89" s="91"/>
      <c r="IS89" s="91"/>
      <c r="IT89" s="91"/>
      <c r="IU89" s="91"/>
      <c r="IV89" s="91"/>
    </row>
    <row r="90" spans="1:256" s="7" customFormat="1" ht="15">
      <c r="A90" s="275"/>
      <c r="B90" s="276"/>
      <c r="C90" s="276"/>
      <c r="D90" s="276"/>
      <c r="E90" s="276"/>
      <c r="F90" s="276"/>
      <c r="G90" s="276"/>
      <c r="H90" s="276"/>
      <c r="I90" s="276"/>
      <c r="J90" s="276"/>
      <c r="K90" s="276"/>
      <c r="L90" s="276"/>
      <c r="M90" s="276"/>
      <c r="N90" s="276"/>
      <c r="O90" s="276"/>
      <c r="P90" s="276"/>
      <c r="Q90" s="276"/>
      <c r="R90" s="276"/>
      <c r="S90" s="276"/>
      <c r="T90" s="276"/>
      <c r="U90" s="276"/>
      <c r="V90" s="276"/>
      <c r="W90" s="124"/>
      <c r="X90" s="91"/>
      <c r="Y90" s="91"/>
      <c r="Z90" s="91"/>
      <c r="AA90" s="91"/>
      <c r="AB90" s="91"/>
      <c r="AC90" s="91"/>
      <c r="AD90" s="91"/>
      <c r="AE90" s="91"/>
      <c r="AF90" s="91"/>
      <c r="AG90" s="91"/>
      <c r="AH90" s="91"/>
      <c r="AI90" s="91"/>
      <c r="AJ90" s="91"/>
      <c r="AK90" s="91"/>
      <c r="AL90" s="91"/>
      <c r="AM90" s="91"/>
      <c r="AN90" s="91"/>
      <c r="AO90" s="91"/>
      <c r="AP90" s="91"/>
      <c r="AQ90" s="91"/>
      <c r="AR90" s="91"/>
      <c r="AS90" s="90"/>
      <c r="AT90" s="91"/>
      <c r="AU90" s="91"/>
      <c r="AV90" s="91"/>
      <c r="AW90" s="91"/>
      <c r="AX90" s="91"/>
      <c r="AY90" s="91"/>
      <c r="AZ90" s="91"/>
      <c r="BA90" s="91"/>
      <c r="BB90" s="91"/>
      <c r="BC90" s="91"/>
      <c r="BD90" s="91"/>
      <c r="BE90" s="91"/>
      <c r="BF90" s="91"/>
      <c r="BG90" s="91"/>
      <c r="BH90" s="91"/>
      <c r="BI90" s="91"/>
      <c r="BJ90" s="91"/>
      <c r="BK90" s="91"/>
      <c r="BL90" s="91"/>
      <c r="BM90" s="91"/>
      <c r="BN90" s="91"/>
      <c r="BO90" s="90"/>
      <c r="BP90" s="91"/>
      <c r="BQ90" s="91"/>
      <c r="BR90" s="91"/>
      <c r="BS90" s="91"/>
      <c r="BT90" s="91"/>
      <c r="BU90" s="91"/>
      <c r="BV90" s="91"/>
      <c r="BW90" s="91"/>
      <c r="BX90" s="91"/>
      <c r="BY90" s="91"/>
      <c r="BZ90" s="91"/>
      <c r="CA90" s="91"/>
      <c r="CB90" s="91"/>
      <c r="CC90" s="91"/>
      <c r="CD90" s="91"/>
      <c r="CE90" s="91"/>
      <c r="CF90" s="91"/>
      <c r="CG90" s="91"/>
      <c r="CH90" s="91"/>
      <c r="CI90" s="91"/>
      <c r="CJ90" s="91"/>
      <c r="CK90" s="90"/>
      <c r="CL90" s="91"/>
      <c r="CM90" s="91"/>
      <c r="CN90" s="91"/>
      <c r="CO90" s="91"/>
      <c r="CP90" s="91"/>
      <c r="CQ90" s="91"/>
      <c r="CR90" s="91"/>
      <c r="CS90" s="91"/>
      <c r="CT90" s="91"/>
      <c r="CU90" s="91"/>
      <c r="CV90" s="91"/>
      <c r="CW90" s="91"/>
      <c r="CX90" s="91"/>
      <c r="CY90" s="91"/>
      <c r="CZ90" s="91"/>
      <c r="DA90" s="91"/>
      <c r="DB90" s="91"/>
      <c r="DC90" s="91"/>
      <c r="DD90" s="91"/>
      <c r="DE90" s="91"/>
      <c r="DF90" s="91"/>
      <c r="DG90" s="90"/>
      <c r="DH90" s="91"/>
      <c r="DI90" s="91"/>
      <c r="DJ90" s="91"/>
      <c r="DK90" s="91"/>
      <c r="DL90" s="91"/>
      <c r="DM90" s="91"/>
      <c r="DN90" s="91"/>
      <c r="DO90" s="91"/>
      <c r="DP90" s="91"/>
      <c r="DQ90" s="91"/>
      <c r="DR90" s="91"/>
      <c r="DS90" s="91"/>
      <c r="DT90" s="91"/>
      <c r="DU90" s="91"/>
      <c r="DV90" s="91"/>
      <c r="DW90" s="91"/>
      <c r="DX90" s="91"/>
      <c r="DY90" s="91"/>
      <c r="DZ90" s="91"/>
      <c r="EA90" s="91"/>
      <c r="EB90" s="91"/>
      <c r="EC90" s="90"/>
      <c r="ED90" s="91"/>
      <c r="EE90" s="91"/>
      <c r="EF90" s="91"/>
      <c r="EG90" s="91"/>
      <c r="EH90" s="91"/>
      <c r="EI90" s="91"/>
      <c r="EJ90" s="91"/>
      <c r="EK90" s="91"/>
      <c r="EL90" s="91"/>
      <c r="EM90" s="91"/>
      <c r="EN90" s="91"/>
      <c r="EO90" s="91"/>
      <c r="EP90" s="91"/>
      <c r="EQ90" s="91"/>
      <c r="ER90" s="91"/>
      <c r="ES90" s="91"/>
      <c r="ET90" s="91"/>
      <c r="EU90" s="91"/>
      <c r="EV90" s="91"/>
      <c r="EW90" s="91"/>
      <c r="EX90" s="91"/>
      <c r="EY90" s="90"/>
      <c r="EZ90" s="91"/>
      <c r="FA90" s="91"/>
      <c r="FB90" s="91"/>
      <c r="FC90" s="91"/>
      <c r="FD90" s="91"/>
      <c r="FE90" s="91"/>
      <c r="FF90" s="91"/>
      <c r="FG90" s="91"/>
      <c r="FH90" s="91"/>
      <c r="FI90" s="91"/>
      <c r="FJ90" s="91"/>
      <c r="FK90" s="91"/>
      <c r="FL90" s="91"/>
      <c r="FM90" s="91"/>
      <c r="FN90" s="91"/>
      <c r="FO90" s="91"/>
      <c r="FP90" s="91"/>
      <c r="FQ90" s="91"/>
      <c r="FR90" s="91"/>
      <c r="FS90" s="91"/>
      <c r="FT90" s="91"/>
      <c r="FU90" s="90"/>
      <c r="FV90" s="91"/>
      <c r="FW90" s="91"/>
      <c r="FX90" s="91"/>
      <c r="FY90" s="91"/>
      <c r="FZ90" s="91"/>
      <c r="GA90" s="91"/>
      <c r="GB90" s="91"/>
      <c r="GC90" s="91"/>
      <c r="GD90" s="91"/>
      <c r="GE90" s="91"/>
      <c r="GF90" s="91"/>
      <c r="GG90" s="91"/>
      <c r="GH90" s="91"/>
      <c r="GI90" s="91"/>
      <c r="GJ90" s="91"/>
      <c r="GK90" s="91"/>
      <c r="GL90" s="91"/>
      <c r="GM90" s="91"/>
      <c r="GN90" s="91"/>
      <c r="GO90" s="91"/>
      <c r="GP90" s="91"/>
      <c r="GQ90" s="90"/>
      <c r="GR90" s="91"/>
      <c r="GS90" s="91"/>
      <c r="GT90" s="91"/>
      <c r="GU90" s="91"/>
      <c r="GV90" s="91"/>
      <c r="GW90" s="91"/>
      <c r="GX90" s="91"/>
      <c r="GY90" s="91"/>
      <c r="GZ90" s="91"/>
      <c r="HA90" s="91"/>
      <c r="HB90" s="91"/>
      <c r="HC90" s="91"/>
      <c r="HD90" s="91"/>
      <c r="HE90" s="91"/>
      <c r="HF90" s="91"/>
      <c r="HG90" s="91"/>
      <c r="HH90" s="91"/>
      <c r="HI90" s="91"/>
      <c r="HJ90" s="91"/>
      <c r="HK90" s="91"/>
      <c r="HL90" s="91"/>
      <c r="HM90" s="90"/>
      <c r="HN90" s="91"/>
      <c r="HO90" s="91"/>
      <c r="HP90" s="91"/>
      <c r="HQ90" s="91"/>
      <c r="HR90" s="91"/>
      <c r="HS90" s="91"/>
      <c r="HT90" s="91"/>
      <c r="HU90" s="91"/>
      <c r="HV90" s="91"/>
      <c r="HW90" s="91"/>
      <c r="HX90" s="91"/>
      <c r="HY90" s="91"/>
      <c r="HZ90" s="91"/>
      <c r="IA90" s="91"/>
      <c r="IB90" s="91"/>
      <c r="IC90" s="91"/>
      <c r="ID90" s="91"/>
      <c r="IE90" s="91"/>
      <c r="IF90" s="91"/>
      <c r="IG90" s="91"/>
      <c r="IH90" s="91"/>
      <c r="II90" s="90"/>
      <c r="IJ90" s="91"/>
      <c r="IK90" s="91"/>
      <c r="IL90" s="91"/>
      <c r="IM90" s="91"/>
      <c r="IN90" s="91"/>
      <c r="IO90" s="91"/>
      <c r="IP90" s="91"/>
      <c r="IQ90" s="91"/>
      <c r="IR90" s="91"/>
      <c r="IS90" s="91"/>
      <c r="IT90" s="91"/>
      <c r="IU90" s="91"/>
      <c r="IV90" s="91"/>
    </row>
    <row r="91" spans="1:256" s="7" customFormat="1" ht="10.5" customHeight="1">
      <c r="A91" s="270" t="s">
        <v>9</v>
      </c>
      <c r="B91" s="271"/>
      <c r="C91" s="271"/>
      <c r="D91" s="271"/>
      <c r="E91" s="271"/>
      <c r="F91" s="271"/>
      <c r="G91" s="271"/>
      <c r="H91" s="271"/>
      <c r="I91" s="271"/>
      <c r="J91" s="271"/>
      <c r="K91" s="271"/>
      <c r="L91" s="271"/>
      <c r="M91" s="271"/>
      <c r="N91" s="271"/>
      <c r="O91" s="271"/>
      <c r="P91" s="271"/>
      <c r="Q91" s="271"/>
      <c r="R91" s="271"/>
      <c r="S91" s="271"/>
      <c r="T91" s="271"/>
      <c r="U91" s="271"/>
      <c r="V91" s="271"/>
      <c r="W91" s="124"/>
      <c r="X91" s="91"/>
      <c r="Y91" s="91"/>
      <c r="Z91" s="91"/>
      <c r="AA91" s="91"/>
      <c r="AB91" s="91"/>
      <c r="AC91" s="91"/>
      <c r="AD91" s="91"/>
      <c r="AE91" s="91"/>
      <c r="AF91" s="91"/>
      <c r="AG91" s="91"/>
      <c r="AH91" s="91"/>
      <c r="AI91" s="91"/>
      <c r="AJ91" s="91"/>
      <c r="AK91" s="91"/>
      <c r="AL91" s="91"/>
      <c r="AM91" s="91"/>
      <c r="AN91" s="91"/>
      <c r="AO91" s="91"/>
      <c r="AP91" s="91"/>
      <c r="AQ91" s="91"/>
      <c r="AR91" s="91"/>
      <c r="AS91" s="90"/>
      <c r="AT91" s="91"/>
      <c r="AU91" s="91"/>
      <c r="AV91" s="91"/>
      <c r="AW91" s="91"/>
      <c r="AX91" s="91"/>
      <c r="AY91" s="91"/>
      <c r="AZ91" s="91"/>
      <c r="BA91" s="91"/>
      <c r="BB91" s="91"/>
      <c r="BC91" s="91"/>
      <c r="BD91" s="91"/>
      <c r="BE91" s="91"/>
      <c r="BF91" s="91"/>
      <c r="BG91" s="91"/>
      <c r="BH91" s="91"/>
      <c r="BI91" s="91"/>
      <c r="BJ91" s="91"/>
      <c r="BK91" s="91"/>
      <c r="BL91" s="91"/>
      <c r="BM91" s="91"/>
      <c r="BN91" s="91"/>
      <c r="BO91" s="90"/>
      <c r="BP91" s="91"/>
      <c r="BQ91" s="91"/>
      <c r="BR91" s="91"/>
      <c r="BS91" s="91"/>
      <c r="BT91" s="91"/>
      <c r="BU91" s="91"/>
      <c r="BV91" s="91"/>
      <c r="BW91" s="91"/>
      <c r="BX91" s="91"/>
      <c r="BY91" s="91"/>
      <c r="BZ91" s="91"/>
      <c r="CA91" s="91"/>
      <c r="CB91" s="91"/>
      <c r="CC91" s="91"/>
      <c r="CD91" s="91"/>
      <c r="CE91" s="91"/>
      <c r="CF91" s="91"/>
      <c r="CG91" s="91"/>
      <c r="CH91" s="91"/>
      <c r="CI91" s="91"/>
      <c r="CJ91" s="91"/>
      <c r="CK91" s="90"/>
      <c r="CL91" s="91"/>
      <c r="CM91" s="91"/>
      <c r="CN91" s="91"/>
      <c r="CO91" s="91"/>
      <c r="CP91" s="91"/>
      <c r="CQ91" s="91"/>
      <c r="CR91" s="91"/>
      <c r="CS91" s="91"/>
      <c r="CT91" s="91"/>
      <c r="CU91" s="91"/>
      <c r="CV91" s="91"/>
      <c r="CW91" s="91"/>
      <c r="CX91" s="91"/>
      <c r="CY91" s="91"/>
      <c r="CZ91" s="91"/>
      <c r="DA91" s="91"/>
      <c r="DB91" s="91"/>
      <c r="DC91" s="91"/>
      <c r="DD91" s="91"/>
      <c r="DE91" s="91"/>
      <c r="DF91" s="91"/>
      <c r="DG91" s="90"/>
      <c r="DH91" s="91"/>
      <c r="DI91" s="91"/>
      <c r="DJ91" s="91"/>
      <c r="DK91" s="91"/>
      <c r="DL91" s="91"/>
      <c r="DM91" s="91"/>
      <c r="DN91" s="91"/>
      <c r="DO91" s="91"/>
      <c r="DP91" s="91"/>
      <c r="DQ91" s="91"/>
      <c r="DR91" s="91"/>
      <c r="DS91" s="91"/>
      <c r="DT91" s="91"/>
      <c r="DU91" s="91"/>
      <c r="DV91" s="91"/>
      <c r="DW91" s="91"/>
      <c r="DX91" s="91"/>
      <c r="DY91" s="91"/>
      <c r="DZ91" s="91"/>
      <c r="EA91" s="91"/>
      <c r="EB91" s="91"/>
      <c r="EC91" s="90"/>
      <c r="ED91" s="91"/>
      <c r="EE91" s="91"/>
      <c r="EF91" s="91"/>
      <c r="EG91" s="91"/>
      <c r="EH91" s="91"/>
      <c r="EI91" s="91"/>
      <c r="EJ91" s="91"/>
      <c r="EK91" s="91"/>
      <c r="EL91" s="91"/>
      <c r="EM91" s="91"/>
      <c r="EN91" s="91"/>
      <c r="EO91" s="91"/>
      <c r="EP91" s="91"/>
      <c r="EQ91" s="91"/>
      <c r="ER91" s="91"/>
      <c r="ES91" s="91"/>
      <c r="ET91" s="91"/>
      <c r="EU91" s="91"/>
      <c r="EV91" s="91"/>
      <c r="EW91" s="91"/>
      <c r="EX91" s="91"/>
      <c r="EY91" s="90"/>
      <c r="EZ91" s="91"/>
      <c r="FA91" s="91"/>
      <c r="FB91" s="91"/>
      <c r="FC91" s="91"/>
      <c r="FD91" s="91"/>
      <c r="FE91" s="91"/>
      <c r="FF91" s="91"/>
      <c r="FG91" s="91"/>
      <c r="FH91" s="91"/>
      <c r="FI91" s="91"/>
      <c r="FJ91" s="91"/>
      <c r="FK91" s="91"/>
      <c r="FL91" s="91"/>
      <c r="FM91" s="91"/>
      <c r="FN91" s="91"/>
      <c r="FO91" s="91"/>
      <c r="FP91" s="91"/>
      <c r="FQ91" s="91"/>
      <c r="FR91" s="91"/>
      <c r="FS91" s="91"/>
      <c r="FT91" s="91"/>
      <c r="FU91" s="90"/>
      <c r="FV91" s="91"/>
      <c r="FW91" s="91"/>
      <c r="FX91" s="91"/>
      <c r="FY91" s="91"/>
      <c r="FZ91" s="91"/>
      <c r="GA91" s="91"/>
      <c r="GB91" s="91"/>
      <c r="GC91" s="91"/>
      <c r="GD91" s="91"/>
      <c r="GE91" s="91"/>
      <c r="GF91" s="91"/>
      <c r="GG91" s="91"/>
      <c r="GH91" s="91"/>
      <c r="GI91" s="91"/>
      <c r="GJ91" s="91"/>
      <c r="GK91" s="91"/>
      <c r="GL91" s="91"/>
      <c r="GM91" s="91"/>
      <c r="GN91" s="91"/>
      <c r="GO91" s="91"/>
      <c r="GP91" s="91"/>
      <c r="GQ91" s="90"/>
      <c r="GR91" s="91"/>
      <c r="GS91" s="91"/>
      <c r="GT91" s="91"/>
      <c r="GU91" s="91"/>
      <c r="GV91" s="91"/>
      <c r="GW91" s="91"/>
      <c r="GX91" s="91"/>
      <c r="GY91" s="91"/>
      <c r="GZ91" s="91"/>
      <c r="HA91" s="91"/>
      <c r="HB91" s="91"/>
      <c r="HC91" s="91"/>
      <c r="HD91" s="91"/>
      <c r="HE91" s="91"/>
      <c r="HF91" s="91"/>
      <c r="HG91" s="91"/>
      <c r="HH91" s="91"/>
      <c r="HI91" s="91"/>
      <c r="HJ91" s="91"/>
      <c r="HK91" s="91"/>
      <c r="HL91" s="91"/>
      <c r="HM91" s="90"/>
      <c r="HN91" s="91"/>
      <c r="HO91" s="91"/>
      <c r="HP91" s="91"/>
      <c r="HQ91" s="91"/>
      <c r="HR91" s="91"/>
      <c r="HS91" s="91"/>
      <c r="HT91" s="91"/>
      <c r="HU91" s="91"/>
      <c r="HV91" s="91"/>
      <c r="HW91" s="91"/>
      <c r="HX91" s="91"/>
      <c r="HY91" s="91"/>
      <c r="HZ91" s="91"/>
      <c r="IA91" s="91"/>
      <c r="IB91" s="91"/>
      <c r="IC91" s="91"/>
      <c r="ID91" s="91"/>
      <c r="IE91" s="91"/>
      <c r="IF91" s="91"/>
      <c r="IG91" s="91"/>
      <c r="IH91" s="91"/>
      <c r="II91" s="90"/>
      <c r="IJ91" s="91"/>
      <c r="IK91" s="91"/>
      <c r="IL91" s="91"/>
      <c r="IM91" s="91"/>
      <c r="IN91" s="91"/>
      <c r="IO91" s="91"/>
      <c r="IP91" s="91"/>
      <c r="IQ91" s="91"/>
      <c r="IR91" s="91"/>
      <c r="IS91" s="91"/>
      <c r="IT91" s="91"/>
      <c r="IU91" s="91"/>
      <c r="IV91" s="91"/>
    </row>
    <row r="92" spans="1:256" s="7" customFormat="1" ht="12" customHeight="1">
      <c r="A92" s="272"/>
      <c r="B92" s="273"/>
      <c r="C92" s="273"/>
      <c r="D92" s="273"/>
      <c r="E92" s="273"/>
      <c r="F92" s="273"/>
      <c r="G92" s="273"/>
      <c r="H92" s="273"/>
      <c r="I92" s="273"/>
      <c r="J92" s="273"/>
      <c r="K92" s="273"/>
      <c r="L92" s="273"/>
      <c r="M92" s="273"/>
      <c r="N92" s="273"/>
      <c r="O92" s="273"/>
      <c r="P92" s="273"/>
      <c r="Q92" s="273"/>
      <c r="R92" s="273"/>
      <c r="S92" s="273"/>
      <c r="T92" s="273"/>
      <c r="U92" s="273"/>
      <c r="V92" s="274"/>
      <c r="W92" s="124"/>
      <c r="X92" s="91"/>
      <c r="Y92" s="91"/>
      <c r="Z92" s="91"/>
      <c r="AA92" s="91"/>
      <c r="AB92" s="91"/>
      <c r="AC92" s="91"/>
      <c r="AD92" s="91"/>
      <c r="AE92" s="91"/>
      <c r="AF92" s="91"/>
      <c r="AG92" s="91"/>
      <c r="AH92" s="91"/>
      <c r="AI92" s="91"/>
      <c r="AJ92" s="91"/>
      <c r="AK92" s="91"/>
      <c r="AL92" s="91"/>
      <c r="AM92" s="91"/>
      <c r="AN92" s="91"/>
      <c r="AO92" s="91"/>
      <c r="AP92" s="91"/>
      <c r="AQ92" s="91"/>
      <c r="AR92" s="91"/>
      <c r="AS92" s="90"/>
      <c r="AT92" s="91"/>
      <c r="AU92" s="91"/>
      <c r="AV92" s="91"/>
      <c r="AW92" s="91"/>
      <c r="AX92" s="91"/>
      <c r="AY92" s="91"/>
      <c r="AZ92" s="91"/>
      <c r="BA92" s="91"/>
      <c r="BB92" s="91"/>
      <c r="BC92" s="91"/>
      <c r="BD92" s="91"/>
      <c r="BE92" s="91"/>
      <c r="BF92" s="91"/>
      <c r="BG92" s="91"/>
      <c r="BH92" s="91"/>
      <c r="BI92" s="91"/>
      <c r="BJ92" s="91"/>
      <c r="BK92" s="91"/>
      <c r="BL92" s="91"/>
      <c r="BM92" s="91"/>
      <c r="BN92" s="91"/>
      <c r="BO92" s="90"/>
      <c r="BP92" s="91"/>
      <c r="BQ92" s="91"/>
      <c r="BR92" s="91"/>
      <c r="BS92" s="91"/>
      <c r="BT92" s="91"/>
      <c r="BU92" s="91"/>
      <c r="BV92" s="91"/>
      <c r="BW92" s="91"/>
      <c r="BX92" s="91"/>
      <c r="BY92" s="91"/>
      <c r="BZ92" s="91"/>
      <c r="CA92" s="91"/>
      <c r="CB92" s="91"/>
      <c r="CC92" s="91"/>
      <c r="CD92" s="91"/>
      <c r="CE92" s="91"/>
      <c r="CF92" s="91"/>
      <c r="CG92" s="91"/>
      <c r="CH92" s="91"/>
      <c r="CI92" s="91"/>
      <c r="CJ92" s="91"/>
      <c r="CK92" s="90"/>
      <c r="CL92" s="91"/>
      <c r="CM92" s="91"/>
      <c r="CN92" s="91"/>
      <c r="CO92" s="91"/>
      <c r="CP92" s="91"/>
      <c r="CQ92" s="91"/>
      <c r="CR92" s="91"/>
      <c r="CS92" s="91"/>
      <c r="CT92" s="91"/>
      <c r="CU92" s="91"/>
      <c r="CV92" s="91"/>
      <c r="CW92" s="91"/>
      <c r="CX92" s="91"/>
      <c r="CY92" s="91"/>
      <c r="CZ92" s="91"/>
      <c r="DA92" s="91"/>
      <c r="DB92" s="91"/>
      <c r="DC92" s="91"/>
      <c r="DD92" s="91"/>
      <c r="DE92" s="91"/>
      <c r="DF92" s="91"/>
      <c r="DG92" s="90"/>
      <c r="DH92" s="91"/>
      <c r="DI92" s="91"/>
      <c r="DJ92" s="91"/>
      <c r="DK92" s="91"/>
      <c r="DL92" s="91"/>
      <c r="DM92" s="91"/>
      <c r="DN92" s="91"/>
      <c r="DO92" s="91"/>
      <c r="DP92" s="91"/>
      <c r="DQ92" s="91"/>
      <c r="DR92" s="91"/>
      <c r="DS92" s="91"/>
      <c r="DT92" s="91"/>
      <c r="DU92" s="91"/>
      <c r="DV92" s="91"/>
      <c r="DW92" s="91"/>
      <c r="DX92" s="91"/>
      <c r="DY92" s="91"/>
      <c r="DZ92" s="91"/>
      <c r="EA92" s="91"/>
      <c r="EB92" s="91"/>
      <c r="EC92" s="90"/>
      <c r="ED92" s="91"/>
      <c r="EE92" s="91"/>
      <c r="EF92" s="91"/>
      <c r="EG92" s="91"/>
      <c r="EH92" s="91"/>
      <c r="EI92" s="91"/>
      <c r="EJ92" s="91"/>
      <c r="EK92" s="91"/>
      <c r="EL92" s="91"/>
      <c r="EM92" s="91"/>
      <c r="EN92" s="91"/>
      <c r="EO92" s="91"/>
      <c r="EP92" s="91"/>
      <c r="EQ92" s="91"/>
      <c r="ER92" s="91"/>
      <c r="ES92" s="91"/>
      <c r="ET92" s="91"/>
      <c r="EU92" s="91"/>
      <c r="EV92" s="91"/>
      <c r="EW92" s="91"/>
      <c r="EX92" s="91"/>
      <c r="EY92" s="90"/>
      <c r="EZ92" s="91"/>
      <c r="FA92" s="91"/>
      <c r="FB92" s="91"/>
      <c r="FC92" s="91"/>
      <c r="FD92" s="91"/>
      <c r="FE92" s="91"/>
      <c r="FF92" s="91"/>
      <c r="FG92" s="91"/>
      <c r="FH92" s="91"/>
      <c r="FI92" s="91"/>
      <c r="FJ92" s="91"/>
      <c r="FK92" s="91"/>
      <c r="FL92" s="91"/>
      <c r="FM92" s="91"/>
      <c r="FN92" s="91"/>
      <c r="FO92" s="91"/>
      <c r="FP92" s="91"/>
      <c r="FQ92" s="91"/>
      <c r="FR92" s="91"/>
      <c r="FS92" s="91"/>
      <c r="FT92" s="91"/>
      <c r="FU92" s="90"/>
      <c r="FV92" s="91"/>
      <c r="FW92" s="91"/>
      <c r="FX92" s="91"/>
      <c r="FY92" s="91"/>
      <c r="FZ92" s="91"/>
      <c r="GA92" s="91"/>
      <c r="GB92" s="91"/>
      <c r="GC92" s="91"/>
      <c r="GD92" s="91"/>
      <c r="GE92" s="91"/>
      <c r="GF92" s="91"/>
      <c r="GG92" s="91"/>
      <c r="GH92" s="91"/>
      <c r="GI92" s="91"/>
      <c r="GJ92" s="91"/>
      <c r="GK92" s="91"/>
      <c r="GL92" s="91"/>
      <c r="GM92" s="91"/>
      <c r="GN92" s="91"/>
      <c r="GO92" s="91"/>
      <c r="GP92" s="91"/>
      <c r="GQ92" s="90"/>
      <c r="GR92" s="91"/>
      <c r="GS92" s="91"/>
      <c r="GT92" s="91"/>
      <c r="GU92" s="91"/>
      <c r="GV92" s="91"/>
      <c r="GW92" s="91"/>
      <c r="GX92" s="91"/>
      <c r="GY92" s="91"/>
      <c r="GZ92" s="91"/>
      <c r="HA92" s="91"/>
      <c r="HB92" s="91"/>
      <c r="HC92" s="91"/>
      <c r="HD92" s="91"/>
      <c r="HE92" s="91"/>
      <c r="HF92" s="91"/>
      <c r="HG92" s="91"/>
      <c r="HH92" s="91"/>
      <c r="HI92" s="91"/>
      <c r="HJ92" s="91"/>
      <c r="HK92" s="91"/>
      <c r="HL92" s="91"/>
      <c r="HM92" s="90"/>
      <c r="HN92" s="91"/>
      <c r="HO92" s="91"/>
      <c r="HP92" s="91"/>
      <c r="HQ92" s="91"/>
      <c r="HR92" s="91"/>
      <c r="HS92" s="91"/>
      <c r="HT92" s="91"/>
      <c r="HU92" s="91"/>
      <c r="HV92" s="91"/>
      <c r="HW92" s="91"/>
      <c r="HX92" s="91"/>
      <c r="HY92" s="91"/>
      <c r="HZ92" s="91"/>
      <c r="IA92" s="91"/>
      <c r="IB92" s="91"/>
      <c r="IC92" s="91"/>
      <c r="ID92" s="91"/>
      <c r="IE92" s="91"/>
      <c r="IF92" s="91"/>
      <c r="IG92" s="91"/>
      <c r="IH92" s="91"/>
      <c r="II92" s="90"/>
      <c r="IJ92" s="91"/>
      <c r="IK92" s="91"/>
      <c r="IL92" s="91"/>
      <c r="IM92" s="91"/>
      <c r="IN92" s="91"/>
      <c r="IO92" s="91"/>
      <c r="IP92" s="91"/>
      <c r="IQ92" s="91"/>
      <c r="IR92" s="91"/>
      <c r="IS92" s="91"/>
      <c r="IT92" s="91"/>
      <c r="IU92" s="91"/>
      <c r="IV92" s="91"/>
    </row>
    <row r="93" spans="1:256" s="7" customFormat="1" ht="12" customHeight="1">
      <c r="A93" s="272"/>
      <c r="B93" s="273"/>
      <c r="C93" s="273"/>
      <c r="D93" s="273"/>
      <c r="E93" s="273"/>
      <c r="F93" s="273"/>
      <c r="G93" s="273"/>
      <c r="H93" s="273"/>
      <c r="I93" s="273"/>
      <c r="J93" s="273"/>
      <c r="K93" s="273"/>
      <c r="L93" s="273"/>
      <c r="M93" s="273"/>
      <c r="N93" s="273"/>
      <c r="O93" s="273"/>
      <c r="P93" s="273"/>
      <c r="Q93" s="273"/>
      <c r="R93" s="273"/>
      <c r="S93" s="273"/>
      <c r="T93" s="273"/>
      <c r="U93" s="273"/>
      <c r="V93" s="274"/>
      <c r="W93" s="124"/>
      <c r="X93" s="91"/>
      <c r="Y93" s="91"/>
      <c r="Z93" s="91"/>
      <c r="AA93" s="91"/>
      <c r="AB93" s="91"/>
      <c r="AC93" s="91"/>
      <c r="AD93" s="91"/>
      <c r="AE93" s="91"/>
      <c r="AF93" s="91"/>
      <c r="AG93" s="91"/>
      <c r="AH93" s="91"/>
      <c r="AI93" s="91"/>
      <c r="AJ93" s="91"/>
      <c r="AK93" s="91"/>
      <c r="AL93" s="91"/>
      <c r="AM93" s="91"/>
      <c r="AN93" s="91"/>
      <c r="AO93" s="91"/>
      <c r="AP93" s="91"/>
      <c r="AQ93" s="91"/>
      <c r="AR93" s="91"/>
      <c r="AS93" s="90"/>
      <c r="AT93" s="91"/>
      <c r="AU93" s="91"/>
      <c r="AV93" s="91"/>
      <c r="AW93" s="91"/>
      <c r="AX93" s="91"/>
      <c r="AY93" s="91"/>
      <c r="AZ93" s="91"/>
      <c r="BA93" s="91"/>
      <c r="BB93" s="91"/>
      <c r="BC93" s="91"/>
      <c r="BD93" s="91"/>
      <c r="BE93" s="91"/>
      <c r="BF93" s="91"/>
      <c r="BG93" s="91"/>
      <c r="BH93" s="91"/>
      <c r="BI93" s="91"/>
      <c r="BJ93" s="91"/>
      <c r="BK93" s="91"/>
      <c r="BL93" s="91"/>
      <c r="BM93" s="91"/>
      <c r="BN93" s="91"/>
      <c r="BO93" s="90"/>
      <c r="BP93" s="91"/>
      <c r="BQ93" s="91"/>
      <c r="BR93" s="91"/>
      <c r="BS93" s="91"/>
      <c r="BT93" s="91"/>
      <c r="BU93" s="91"/>
      <c r="BV93" s="91"/>
      <c r="BW93" s="91"/>
      <c r="BX93" s="91"/>
      <c r="BY93" s="91"/>
      <c r="BZ93" s="91"/>
      <c r="CA93" s="91"/>
      <c r="CB93" s="91"/>
      <c r="CC93" s="91"/>
      <c r="CD93" s="91"/>
      <c r="CE93" s="91"/>
      <c r="CF93" s="91"/>
      <c r="CG93" s="91"/>
      <c r="CH93" s="91"/>
      <c r="CI93" s="91"/>
      <c r="CJ93" s="91"/>
      <c r="CK93" s="90"/>
      <c r="CL93" s="91"/>
      <c r="CM93" s="91"/>
      <c r="CN93" s="91"/>
      <c r="CO93" s="91"/>
      <c r="CP93" s="91"/>
      <c r="CQ93" s="91"/>
      <c r="CR93" s="91"/>
      <c r="CS93" s="91"/>
      <c r="CT93" s="91"/>
      <c r="CU93" s="91"/>
      <c r="CV93" s="91"/>
      <c r="CW93" s="91"/>
      <c r="CX93" s="91"/>
      <c r="CY93" s="91"/>
      <c r="CZ93" s="91"/>
      <c r="DA93" s="91"/>
      <c r="DB93" s="91"/>
      <c r="DC93" s="91"/>
      <c r="DD93" s="91"/>
      <c r="DE93" s="91"/>
      <c r="DF93" s="91"/>
      <c r="DG93" s="90"/>
      <c r="DH93" s="91"/>
      <c r="DI93" s="91"/>
      <c r="DJ93" s="91"/>
      <c r="DK93" s="91"/>
      <c r="DL93" s="91"/>
      <c r="DM93" s="91"/>
      <c r="DN93" s="91"/>
      <c r="DO93" s="91"/>
      <c r="DP93" s="91"/>
      <c r="DQ93" s="91"/>
      <c r="DR93" s="91"/>
      <c r="DS93" s="91"/>
      <c r="DT93" s="91"/>
      <c r="DU93" s="91"/>
      <c r="DV93" s="91"/>
      <c r="DW93" s="91"/>
      <c r="DX93" s="91"/>
      <c r="DY93" s="91"/>
      <c r="DZ93" s="91"/>
      <c r="EA93" s="91"/>
      <c r="EB93" s="91"/>
      <c r="EC93" s="90"/>
      <c r="ED93" s="91"/>
      <c r="EE93" s="91"/>
      <c r="EF93" s="91"/>
      <c r="EG93" s="91"/>
      <c r="EH93" s="91"/>
      <c r="EI93" s="91"/>
      <c r="EJ93" s="91"/>
      <c r="EK93" s="91"/>
      <c r="EL93" s="91"/>
      <c r="EM93" s="91"/>
      <c r="EN93" s="91"/>
      <c r="EO93" s="91"/>
      <c r="EP93" s="91"/>
      <c r="EQ93" s="91"/>
      <c r="ER93" s="91"/>
      <c r="ES93" s="91"/>
      <c r="ET93" s="91"/>
      <c r="EU93" s="91"/>
      <c r="EV93" s="91"/>
      <c r="EW93" s="91"/>
      <c r="EX93" s="91"/>
      <c r="EY93" s="90"/>
      <c r="EZ93" s="91"/>
      <c r="FA93" s="91"/>
      <c r="FB93" s="91"/>
      <c r="FC93" s="91"/>
      <c r="FD93" s="91"/>
      <c r="FE93" s="91"/>
      <c r="FF93" s="91"/>
      <c r="FG93" s="91"/>
      <c r="FH93" s="91"/>
      <c r="FI93" s="91"/>
      <c r="FJ93" s="91"/>
      <c r="FK93" s="91"/>
      <c r="FL93" s="91"/>
      <c r="FM93" s="91"/>
      <c r="FN93" s="91"/>
      <c r="FO93" s="91"/>
      <c r="FP93" s="91"/>
      <c r="FQ93" s="91"/>
      <c r="FR93" s="91"/>
      <c r="FS93" s="91"/>
      <c r="FT93" s="91"/>
      <c r="FU93" s="90"/>
      <c r="FV93" s="91"/>
      <c r="FW93" s="91"/>
      <c r="FX93" s="91"/>
      <c r="FY93" s="91"/>
      <c r="FZ93" s="91"/>
      <c r="GA93" s="91"/>
      <c r="GB93" s="91"/>
      <c r="GC93" s="91"/>
      <c r="GD93" s="91"/>
      <c r="GE93" s="91"/>
      <c r="GF93" s="91"/>
      <c r="GG93" s="91"/>
      <c r="GH93" s="91"/>
      <c r="GI93" s="91"/>
      <c r="GJ93" s="91"/>
      <c r="GK93" s="91"/>
      <c r="GL93" s="91"/>
      <c r="GM93" s="91"/>
      <c r="GN93" s="91"/>
      <c r="GO93" s="91"/>
      <c r="GP93" s="91"/>
      <c r="GQ93" s="90"/>
      <c r="GR93" s="91"/>
      <c r="GS93" s="91"/>
      <c r="GT93" s="91"/>
      <c r="GU93" s="91"/>
      <c r="GV93" s="91"/>
      <c r="GW93" s="91"/>
      <c r="GX93" s="91"/>
      <c r="GY93" s="91"/>
      <c r="GZ93" s="91"/>
      <c r="HA93" s="91"/>
      <c r="HB93" s="91"/>
      <c r="HC93" s="91"/>
      <c r="HD93" s="91"/>
      <c r="HE93" s="91"/>
      <c r="HF93" s="91"/>
      <c r="HG93" s="91"/>
      <c r="HH93" s="91"/>
      <c r="HI93" s="91"/>
      <c r="HJ93" s="91"/>
      <c r="HK93" s="91"/>
      <c r="HL93" s="91"/>
      <c r="HM93" s="90"/>
      <c r="HN93" s="91"/>
      <c r="HO93" s="91"/>
      <c r="HP93" s="91"/>
      <c r="HQ93" s="91"/>
      <c r="HR93" s="91"/>
      <c r="HS93" s="91"/>
      <c r="HT93" s="91"/>
      <c r="HU93" s="91"/>
      <c r="HV93" s="91"/>
      <c r="HW93" s="91"/>
      <c r="HX93" s="91"/>
      <c r="HY93" s="91"/>
      <c r="HZ93" s="91"/>
      <c r="IA93" s="91"/>
      <c r="IB93" s="91"/>
      <c r="IC93" s="91"/>
      <c r="ID93" s="91"/>
      <c r="IE93" s="91"/>
      <c r="IF93" s="91"/>
      <c r="IG93" s="91"/>
      <c r="IH93" s="91"/>
      <c r="II93" s="90"/>
      <c r="IJ93" s="91"/>
      <c r="IK93" s="91"/>
      <c r="IL93" s="91"/>
      <c r="IM93" s="91"/>
      <c r="IN93" s="91"/>
      <c r="IO93" s="91"/>
      <c r="IP93" s="91"/>
      <c r="IQ93" s="91"/>
      <c r="IR93" s="91"/>
      <c r="IS93" s="91"/>
      <c r="IT93" s="91"/>
      <c r="IU93" s="91"/>
      <c r="IV93" s="91"/>
    </row>
    <row r="94" spans="1:23" s="10" customFormat="1" ht="12" customHeight="1">
      <c r="A94" s="275"/>
      <c r="B94" s="276"/>
      <c r="C94" s="276"/>
      <c r="D94" s="276"/>
      <c r="E94" s="276"/>
      <c r="F94" s="276"/>
      <c r="G94" s="276"/>
      <c r="H94" s="276"/>
      <c r="I94" s="276"/>
      <c r="J94" s="276"/>
      <c r="K94" s="276"/>
      <c r="L94" s="276"/>
      <c r="M94" s="276"/>
      <c r="N94" s="276"/>
      <c r="O94" s="276"/>
      <c r="P94" s="276"/>
      <c r="Q94" s="276"/>
      <c r="R94" s="276"/>
      <c r="S94" s="276"/>
      <c r="T94" s="276"/>
      <c r="U94" s="276"/>
      <c r="V94" s="276"/>
      <c r="W94" s="125"/>
    </row>
  </sheetData>
  <sheetProtection/>
  <mergeCells count="17">
    <mergeCell ref="A2:V2"/>
    <mergeCell ref="R3:S3"/>
    <mergeCell ref="E3:E4"/>
    <mergeCell ref="H3:I3"/>
    <mergeCell ref="F3:F4"/>
    <mergeCell ref="T3:V3"/>
    <mergeCell ref="B3:B4"/>
    <mergeCell ref="A88:V90"/>
    <mergeCell ref="A91:V94"/>
    <mergeCell ref="A87:V87"/>
    <mergeCell ref="C3:C4"/>
    <mergeCell ref="G3:G4"/>
    <mergeCell ref="D3:D4"/>
    <mergeCell ref="B85:D85"/>
    <mergeCell ref="L3:M3"/>
    <mergeCell ref="J3:K3"/>
    <mergeCell ref="N3:Q3"/>
  </mergeCells>
  <printOptions/>
  <pageMargins left="0.3" right="0.13" top="1" bottom="1" header="0.5" footer="0.5"/>
  <pageSetup orientation="portrait" paperSize="9" scale="35" r:id="rId2"/>
  <ignoredErrors>
    <ignoredError sqref="Q85:S86" formula="1"/>
    <ignoredError sqref="V85:V86 V5:V52 V53:V84"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A3" sqref="A3:V3"/>
    </sheetView>
  </sheetViews>
  <sheetFormatPr defaultColWidth="4.421875" defaultRowHeight="12.75"/>
  <cols>
    <col min="1" max="1" width="4.140625" style="54" bestFit="1" customWidth="1"/>
    <col min="2" max="2" width="55.00390625" style="15" customWidth="1"/>
    <col min="3" max="3" width="8.710937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3.57421875" style="21" bestFit="1" customWidth="1"/>
    <col min="15" max="15" width="8.5742187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2812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78"/>
      <c r="B1" s="26"/>
      <c r="C1" s="27"/>
      <c r="D1" s="28"/>
      <c r="E1" s="29"/>
      <c r="F1" s="29"/>
      <c r="G1" s="29"/>
      <c r="H1" s="55"/>
      <c r="I1" s="65"/>
      <c r="J1" s="58"/>
      <c r="K1" s="68"/>
      <c r="L1" s="59"/>
      <c r="M1" s="69"/>
      <c r="N1" s="60"/>
      <c r="O1" s="70"/>
      <c r="P1" s="73"/>
      <c r="Q1" s="75"/>
      <c r="R1" s="63"/>
      <c r="S1" s="34"/>
      <c r="T1" s="63"/>
      <c r="U1" s="73"/>
      <c r="V1" s="89"/>
      <c r="W1" s="49"/>
    </row>
    <row r="2" spans="1:23" s="30" customFormat="1" ht="24" customHeight="1">
      <c r="A2" s="92"/>
      <c r="B2" s="93"/>
      <c r="C2" s="94"/>
      <c r="D2" s="95"/>
      <c r="E2" s="96"/>
      <c r="F2" s="96"/>
      <c r="G2" s="96"/>
      <c r="H2" s="97"/>
      <c r="I2" s="98"/>
      <c r="J2" s="99"/>
      <c r="K2" s="100"/>
      <c r="L2" s="101"/>
      <c r="M2" s="102"/>
      <c r="N2" s="103"/>
      <c r="O2" s="104"/>
      <c r="P2" s="105"/>
      <c r="Q2" s="106"/>
      <c r="R2" s="107"/>
      <c r="S2" s="108"/>
      <c r="T2" s="107"/>
      <c r="U2" s="105"/>
      <c r="V2" s="109"/>
      <c r="W2" s="49"/>
    </row>
    <row r="3" spans="1:23" s="3" customFormat="1" ht="26.25" customHeight="1" thickBot="1">
      <c r="A3" s="313" t="s">
        <v>24</v>
      </c>
      <c r="B3" s="314"/>
      <c r="C3" s="314"/>
      <c r="D3" s="314"/>
      <c r="E3" s="314"/>
      <c r="F3" s="314"/>
      <c r="G3" s="314"/>
      <c r="H3" s="314"/>
      <c r="I3" s="314"/>
      <c r="J3" s="314"/>
      <c r="K3" s="314"/>
      <c r="L3" s="314"/>
      <c r="M3" s="314"/>
      <c r="N3" s="314"/>
      <c r="O3" s="314"/>
      <c r="P3" s="314"/>
      <c r="Q3" s="314"/>
      <c r="R3" s="314"/>
      <c r="S3" s="314"/>
      <c r="T3" s="314"/>
      <c r="U3" s="314"/>
      <c r="V3" s="315"/>
      <c r="W3" s="49"/>
    </row>
    <row r="4" spans="1:23" s="76" customFormat="1" ht="20.25" customHeight="1">
      <c r="A4" s="115"/>
      <c r="B4" s="294" t="s">
        <v>12</v>
      </c>
      <c r="C4" s="279" t="s">
        <v>17</v>
      </c>
      <c r="D4" s="281" t="s">
        <v>1</v>
      </c>
      <c r="E4" s="281" t="s">
        <v>19</v>
      </c>
      <c r="F4" s="281" t="s">
        <v>20</v>
      </c>
      <c r="G4" s="281" t="s">
        <v>21</v>
      </c>
      <c r="H4" s="296" t="s">
        <v>2</v>
      </c>
      <c r="I4" s="296"/>
      <c r="J4" s="296" t="s">
        <v>3</v>
      </c>
      <c r="K4" s="296"/>
      <c r="L4" s="296" t="s">
        <v>4</v>
      </c>
      <c r="M4" s="296"/>
      <c r="N4" s="316" t="s">
        <v>22</v>
      </c>
      <c r="O4" s="316"/>
      <c r="P4" s="316"/>
      <c r="Q4" s="316"/>
      <c r="R4" s="296" t="s">
        <v>0</v>
      </c>
      <c r="S4" s="296"/>
      <c r="T4" s="316" t="s">
        <v>13</v>
      </c>
      <c r="U4" s="316"/>
      <c r="V4" s="317"/>
      <c r="W4" s="110"/>
    </row>
    <row r="5" spans="1:23" s="76" customFormat="1" ht="29.25" customHeight="1" thickBot="1">
      <c r="A5" s="116"/>
      <c r="B5" s="295"/>
      <c r="C5" s="280"/>
      <c r="D5" s="283"/>
      <c r="E5" s="282"/>
      <c r="F5" s="282"/>
      <c r="G5" s="282"/>
      <c r="H5" s="111" t="s">
        <v>7</v>
      </c>
      <c r="I5" s="112" t="s">
        <v>6</v>
      </c>
      <c r="J5" s="111" t="s">
        <v>7</v>
      </c>
      <c r="K5" s="112" t="s">
        <v>6</v>
      </c>
      <c r="L5" s="111" t="s">
        <v>7</v>
      </c>
      <c r="M5" s="112" t="s">
        <v>6</v>
      </c>
      <c r="N5" s="111" t="s">
        <v>7</v>
      </c>
      <c r="O5" s="112" t="s">
        <v>6</v>
      </c>
      <c r="P5" s="112" t="s">
        <v>14</v>
      </c>
      <c r="Q5" s="113" t="s">
        <v>15</v>
      </c>
      <c r="R5" s="111" t="s">
        <v>7</v>
      </c>
      <c r="S5" s="77" t="s">
        <v>5</v>
      </c>
      <c r="T5" s="111" t="s">
        <v>7</v>
      </c>
      <c r="U5" s="112" t="s">
        <v>6</v>
      </c>
      <c r="V5" s="114" t="s">
        <v>15</v>
      </c>
      <c r="W5" s="110"/>
    </row>
    <row r="6" spans="1:23" s="4" customFormat="1" ht="15" customHeight="1">
      <c r="A6" s="50">
        <v>1</v>
      </c>
      <c r="B6" s="209" t="s">
        <v>108</v>
      </c>
      <c r="C6" s="210">
        <v>40662</v>
      </c>
      <c r="D6" s="211" t="s">
        <v>43</v>
      </c>
      <c r="E6" s="212">
        <v>172</v>
      </c>
      <c r="F6" s="212">
        <v>175</v>
      </c>
      <c r="G6" s="212">
        <v>1</v>
      </c>
      <c r="H6" s="213">
        <v>460581</v>
      </c>
      <c r="I6" s="214">
        <v>44643</v>
      </c>
      <c r="J6" s="213">
        <v>511807</v>
      </c>
      <c r="K6" s="214">
        <v>50226</v>
      </c>
      <c r="L6" s="213">
        <v>559311</v>
      </c>
      <c r="M6" s="214">
        <v>55145</v>
      </c>
      <c r="N6" s="215">
        <f aca="true" t="shared" si="0" ref="N6:N25">+H6+J6+L6</f>
        <v>1531699</v>
      </c>
      <c r="O6" s="216">
        <f aca="true" t="shared" si="1" ref="O6:O25">+I6+K6+M6</f>
        <v>150014</v>
      </c>
      <c r="P6" s="217">
        <f aca="true" t="shared" si="2" ref="P6:P25">IF(N6&lt;&gt;0,O6/F6,"")</f>
        <v>857.2228571428572</v>
      </c>
      <c r="Q6" s="218">
        <f aca="true" t="shared" si="3" ref="Q6:Q25">IF(N6&lt;&gt;0,N6/O6,"")</f>
        <v>10.210373698454811</v>
      </c>
      <c r="R6" s="213"/>
      <c r="S6" s="219">
        <f aca="true" t="shared" si="4" ref="S6:S25">IF(R6&lt;&gt;0,-(R6-N6)/R6,"")</f>
      </c>
      <c r="T6" s="213">
        <v>1531699</v>
      </c>
      <c r="U6" s="214">
        <v>150014</v>
      </c>
      <c r="V6" s="220">
        <f aca="true" t="shared" si="5" ref="V6:V25">T6/U6</f>
        <v>10.210373698454811</v>
      </c>
      <c r="W6" s="118"/>
    </row>
    <row r="7" spans="1:23" s="4" customFormat="1" ht="15" customHeight="1">
      <c r="A7" s="50">
        <v>2</v>
      </c>
      <c r="B7" s="221" t="s">
        <v>109</v>
      </c>
      <c r="C7" s="127">
        <v>40662</v>
      </c>
      <c r="D7" s="128" t="s">
        <v>43</v>
      </c>
      <c r="E7" s="129">
        <v>241</v>
      </c>
      <c r="F7" s="129">
        <v>248</v>
      </c>
      <c r="G7" s="129">
        <v>1</v>
      </c>
      <c r="H7" s="130">
        <v>266950</v>
      </c>
      <c r="I7" s="131">
        <v>21114</v>
      </c>
      <c r="J7" s="130">
        <v>384374</v>
      </c>
      <c r="K7" s="131">
        <v>30448</v>
      </c>
      <c r="L7" s="130">
        <v>398840</v>
      </c>
      <c r="M7" s="131">
        <v>31918</v>
      </c>
      <c r="N7" s="142">
        <f t="shared" si="0"/>
        <v>1050164</v>
      </c>
      <c r="O7" s="143">
        <f t="shared" si="1"/>
        <v>83480</v>
      </c>
      <c r="P7" s="144">
        <f t="shared" si="2"/>
        <v>336.61290322580646</v>
      </c>
      <c r="Q7" s="145">
        <f t="shared" si="3"/>
        <v>12.579827503593675</v>
      </c>
      <c r="R7" s="130"/>
      <c r="S7" s="187">
        <f t="shared" si="4"/>
      </c>
      <c r="T7" s="130">
        <v>1050164</v>
      </c>
      <c r="U7" s="131">
        <v>83480</v>
      </c>
      <c r="V7" s="150">
        <f t="shared" si="5"/>
        <v>12.579827503593675</v>
      </c>
      <c r="W7" s="118"/>
    </row>
    <row r="8" spans="1:23" s="5" customFormat="1" ht="15" customHeight="1">
      <c r="A8" s="120">
        <v>3</v>
      </c>
      <c r="B8" s="252" t="s">
        <v>64</v>
      </c>
      <c r="C8" s="253">
        <v>40641</v>
      </c>
      <c r="D8" s="254" t="s">
        <v>65</v>
      </c>
      <c r="E8" s="255">
        <v>137</v>
      </c>
      <c r="F8" s="255">
        <v>132</v>
      </c>
      <c r="G8" s="255">
        <v>4</v>
      </c>
      <c r="H8" s="256">
        <v>25974</v>
      </c>
      <c r="I8" s="257">
        <v>3715</v>
      </c>
      <c r="J8" s="256">
        <v>73485</v>
      </c>
      <c r="K8" s="257">
        <v>6850</v>
      </c>
      <c r="L8" s="256">
        <v>77414</v>
      </c>
      <c r="M8" s="257">
        <v>7160</v>
      </c>
      <c r="N8" s="258">
        <f t="shared" si="0"/>
        <v>176873</v>
      </c>
      <c r="O8" s="259">
        <f t="shared" si="1"/>
        <v>17725</v>
      </c>
      <c r="P8" s="260">
        <f t="shared" si="2"/>
        <v>134.28030303030303</v>
      </c>
      <c r="Q8" s="261">
        <f t="shared" si="3"/>
        <v>9.97873060648801</v>
      </c>
      <c r="R8" s="262">
        <v>700922</v>
      </c>
      <c r="S8" s="263">
        <f t="shared" si="4"/>
        <v>-0.7476566579448213</v>
      </c>
      <c r="T8" s="264">
        <v>3037410.99</v>
      </c>
      <c r="U8" s="265">
        <v>299929</v>
      </c>
      <c r="V8" s="266">
        <f t="shared" si="5"/>
        <v>10.127100047011126</v>
      </c>
      <c r="W8" s="118"/>
    </row>
    <row r="9" spans="1:23" s="5" customFormat="1" ht="15" customHeight="1">
      <c r="A9" s="51">
        <v>4</v>
      </c>
      <c r="B9" s="239" t="s">
        <v>83</v>
      </c>
      <c r="C9" s="240">
        <v>40655</v>
      </c>
      <c r="D9" s="241" t="s">
        <v>18</v>
      </c>
      <c r="E9" s="242">
        <v>70</v>
      </c>
      <c r="F9" s="242">
        <v>69</v>
      </c>
      <c r="G9" s="242">
        <v>2</v>
      </c>
      <c r="H9" s="243">
        <v>47563</v>
      </c>
      <c r="I9" s="244">
        <v>4157</v>
      </c>
      <c r="J9" s="243">
        <v>67678</v>
      </c>
      <c r="K9" s="244">
        <v>5733</v>
      </c>
      <c r="L9" s="243">
        <v>61522</v>
      </c>
      <c r="M9" s="244">
        <v>5383</v>
      </c>
      <c r="N9" s="245">
        <f t="shared" si="0"/>
        <v>176763</v>
      </c>
      <c r="O9" s="246">
        <f t="shared" si="1"/>
        <v>15273</v>
      </c>
      <c r="P9" s="247">
        <f t="shared" si="2"/>
        <v>221.34782608695653</v>
      </c>
      <c r="Q9" s="248">
        <f t="shared" si="3"/>
        <v>11.573561186407385</v>
      </c>
      <c r="R9" s="243">
        <v>410891</v>
      </c>
      <c r="S9" s="249">
        <f t="shared" si="4"/>
        <v>-0.5698056175482062</v>
      </c>
      <c r="T9" s="243">
        <v>763084</v>
      </c>
      <c r="U9" s="244">
        <v>68393</v>
      </c>
      <c r="V9" s="250">
        <f t="shared" si="5"/>
        <v>11.157340663518196</v>
      </c>
      <c r="W9" s="118"/>
    </row>
    <row r="10" spans="1:23" s="5" customFormat="1" ht="15" customHeight="1">
      <c r="A10" s="51">
        <v>5</v>
      </c>
      <c r="B10" s="148" t="s">
        <v>48</v>
      </c>
      <c r="C10" s="127">
        <v>40627</v>
      </c>
      <c r="D10" s="128" t="s">
        <v>65</v>
      </c>
      <c r="E10" s="129">
        <v>137</v>
      </c>
      <c r="F10" s="129">
        <v>139</v>
      </c>
      <c r="G10" s="129">
        <v>6</v>
      </c>
      <c r="H10" s="132">
        <v>41587</v>
      </c>
      <c r="I10" s="133">
        <v>4538</v>
      </c>
      <c r="J10" s="132">
        <v>62513.5</v>
      </c>
      <c r="K10" s="133">
        <v>6960</v>
      </c>
      <c r="L10" s="132">
        <v>60575.5</v>
      </c>
      <c r="M10" s="133">
        <v>6897</v>
      </c>
      <c r="N10" s="142">
        <f t="shared" si="0"/>
        <v>164676</v>
      </c>
      <c r="O10" s="143">
        <f t="shared" si="1"/>
        <v>18395</v>
      </c>
      <c r="P10" s="144">
        <f t="shared" si="2"/>
        <v>132.33812949640287</v>
      </c>
      <c r="Q10" s="145">
        <f t="shared" si="3"/>
        <v>8.952215275890188</v>
      </c>
      <c r="R10" s="134">
        <v>296794.5</v>
      </c>
      <c r="S10" s="187">
        <f t="shared" si="4"/>
        <v>-0.4451514431702744</v>
      </c>
      <c r="T10" s="135">
        <v>4180407.75</v>
      </c>
      <c r="U10" s="136">
        <v>431879</v>
      </c>
      <c r="V10" s="150">
        <f t="shared" si="5"/>
        <v>9.67958097059593</v>
      </c>
      <c r="W10" s="119"/>
    </row>
    <row r="11" spans="1:23" s="5" customFormat="1" ht="15" customHeight="1">
      <c r="A11" s="51">
        <v>6</v>
      </c>
      <c r="B11" s="221" t="s">
        <v>71</v>
      </c>
      <c r="C11" s="127">
        <v>40651</v>
      </c>
      <c r="D11" s="128" t="s">
        <v>43</v>
      </c>
      <c r="E11" s="129">
        <v>65</v>
      </c>
      <c r="F11" s="129">
        <v>65</v>
      </c>
      <c r="G11" s="129">
        <v>3</v>
      </c>
      <c r="H11" s="130">
        <v>33869</v>
      </c>
      <c r="I11" s="131">
        <v>3213</v>
      </c>
      <c r="J11" s="130">
        <v>61065</v>
      </c>
      <c r="K11" s="131">
        <v>5693</v>
      </c>
      <c r="L11" s="130">
        <v>54742</v>
      </c>
      <c r="M11" s="131">
        <v>5102</v>
      </c>
      <c r="N11" s="142">
        <f t="shared" si="0"/>
        <v>149676</v>
      </c>
      <c r="O11" s="143">
        <f t="shared" si="1"/>
        <v>14008</v>
      </c>
      <c r="P11" s="144">
        <f t="shared" si="2"/>
        <v>215.5076923076923</v>
      </c>
      <c r="Q11" s="145">
        <f t="shared" si="3"/>
        <v>10.685037121644774</v>
      </c>
      <c r="R11" s="130">
        <v>370527</v>
      </c>
      <c r="S11" s="187">
        <f t="shared" si="4"/>
        <v>-0.5960456323020994</v>
      </c>
      <c r="T11" s="130">
        <v>1289488</v>
      </c>
      <c r="U11" s="131">
        <v>124319</v>
      </c>
      <c r="V11" s="150">
        <f t="shared" si="5"/>
        <v>10.372412905509215</v>
      </c>
      <c r="W11" s="118"/>
    </row>
    <row r="12" spans="1:23" s="5" customFormat="1" ht="15" customHeight="1">
      <c r="A12" s="51">
        <v>7</v>
      </c>
      <c r="B12" s="148" t="s">
        <v>82</v>
      </c>
      <c r="C12" s="127">
        <v>40655</v>
      </c>
      <c r="D12" s="128" t="s">
        <v>65</v>
      </c>
      <c r="E12" s="129">
        <v>156</v>
      </c>
      <c r="F12" s="129">
        <v>154</v>
      </c>
      <c r="G12" s="129">
        <v>2</v>
      </c>
      <c r="H12" s="132">
        <v>11206.5</v>
      </c>
      <c r="I12" s="133">
        <v>1532</v>
      </c>
      <c r="J12" s="132">
        <v>48196.5</v>
      </c>
      <c r="K12" s="133">
        <v>5727</v>
      </c>
      <c r="L12" s="132">
        <v>48813.5</v>
      </c>
      <c r="M12" s="133">
        <v>5812</v>
      </c>
      <c r="N12" s="142">
        <f t="shared" si="0"/>
        <v>108216.5</v>
      </c>
      <c r="O12" s="143">
        <f t="shared" si="1"/>
        <v>13071</v>
      </c>
      <c r="P12" s="144">
        <f t="shared" si="2"/>
        <v>84.87662337662337</v>
      </c>
      <c r="Q12" s="145">
        <f t="shared" si="3"/>
        <v>8.27912937036187</v>
      </c>
      <c r="R12" s="134">
        <v>583223</v>
      </c>
      <c r="S12" s="187">
        <f t="shared" si="4"/>
        <v>-0.8144509047139773</v>
      </c>
      <c r="T12" s="135">
        <v>741977</v>
      </c>
      <c r="U12" s="136">
        <v>87711</v>
      </c>
      <c r="V12" s="150">
        <f t="shared" si="5"/>
        <v>8.45933805337985</v>
      </c>
      <c r="W12" s="118"/>
    </row>
    <row r="13" spans="1:23" s="5" customFormat="1" ht="15" customHeight="1">
      <c r="A13" s="51">
        <v>8</v>
      </c>
      <c r="B13" s="154" t="s">
        <v>104</v>
      </c>
      <c r="C13" s="138">
        <v>40662</v>
      </c>
      <c r="D13" s="151" t="s">
        <v>11</v>
      </c>
      <c r="E13" s="152">
        <v>68</v>
      </c>
      <c r="F13" s="152">
        <v>68</v>
      </c>
      <c r="G13" s="152">
        <v>1</v>
      </c>
      <c r="H13" s="140">
        <v>14231</v>
      </c>
      <c r="I13" s="141">
        <v>1445</v>
      </c>
      <c r="J13" s="140">
        <v>48299</v>
      </c>
      <c r="K13" s="141">
        <v>5018</v>
      </c>
      <c r="L13" s="140">
        <v>36623</v>
      </c>
      <c r="M13" s="141">
        <v>3627</v>
      </c>
      <c r="N13" s="142">
        <f t="shared" si="0"/>
        <v>99153</v>
      </c>
      <c r="O13" s="143">
        <f t="shared" si="1"/>
        <v>10090</v>
      </c>
      <c r="P13" s="144">
        <f t="shared" si="2"/>
        <v>148.38235294117646</v>
      </c>
      <c r="Q13" s="145">
        <f t="shared" si="3"/>
        <v>9.826858275520317</v>
      </c>
      <c r="R13" s="140"/>
      <c r="S13" s="187">
        <f t="shared" si="4"/>
      </c>
      <c r="T13" s="140">
        <v>99153</v>
      </c>
      <c r="U13" s="141">
        <v>10090</v>
      </c>
      <c r="V13" s="150">
        <f t="shared" si="5"/>
        <v>9.826858275520317</v>
      </c>
      <c r="W13" s="118"/>
    </row>
    <row r="14" spans="1:23" s="5" customFormat="1" ht="15" customHeight="1">
      <c r="A14" s="51">
        <v>9</v>
      </c>
      <c r="B14" s="148" t="s">
        <v>66</v>
      </c>
      <c r="C14" s="127">
        <v>40641</v>
      </c>
      <c r="D14" s="128" t="s">
        <v>65</v>
      </c>
      <c r="E14" s="129">
        <v>128</v>
      </c>
      <c r="F14" s="129">
        <v>83</v>
      </c>
      <c r="G14" s="129">
        <v>4</v>
      </c>
      <c r="H14" s="132">
        <v>16502.5</v>
      </c>
      <c r="I14" s="133">
        <v>1607</v>
      </c>
      <c r="J14" s="132">
        <v>25745</v>
      </c>
      <c r="K14" s="133">
        <v>2543</v>
      </c>
      <c r="L14" s="132">
        <v>22503.5</v>
      </c>
      <c r="M14" s="133">
        <v>2294</v>
      </c>
      <c r="N14" s="142">
        <f t="shared" si="0"/>
        <v>64751</v>
      </c>
      <c r="O14" s="143">
        <f t="shared" si="1"/>
        <v>6444</v>
      </c>
      <c r="P14" s="144">
        <f t="shared" si="2"/>
        <v>77.63855421686748</v>
      </c>
      <c r="Q14" s="145">
        <f t="shared" si="3"/>
        <v>10.048261949099938</v>
      </c>
      <c r="R14" s="134">
        <v>255151.5</v>
      </c>
      <c r="S14" s="187">
        <f t="shared" si="4"/>
        <v>-0.7462252818423564</v>
      </c>
      <c r="T14" s="135">
        <v>1695216.75</v>
      </c>
      <c r="U14" s="136">
        <v>163299</v>
      </c>
      <c r="V14" s="150">
        <f t="shared" si="5"/>
        <v>10.381060202450719</v>
      </c>
      <c r="W14" s="119"/>
    </row>
    <row r="15" spans="1:23" s="5" customFormat="1" ht="15" customHeight="1">
      <c r="A15" s="51">
        <v>10</v>
      </c>
      <c r="B15" s="148" t="s">
        <v>72</v>
      </c>
      <c r="C15" s="127">
        <v>40648</v>
      </c>
      <c r="D15" s="128" t="s">
        <v>65</v>
      </c>
      <c r="E15" s="129">
        <v>72</v>
      </c>
      <c r="F15" s="129">
        <v>68</v>
      </c>
      <c r="G15" s="129">
        <v>3</v>
      </c>
      <c r="H15" s="132">
        <v>12538.5</v>
      </c>
      <c r="I15" s="133">
        <v>1322</v>
      </c>
      <c r="J15" s="132">
        <v>22384.5</v>
      </c>
      <c r="K15" s="133">
        <v>2270</v>
      </c>
      <c r="L15" s="132">
        <v>23406.5</v>
      </c>
      <c r="M15" s="133">
        <v>2377</v>
      </c>
      <c r="N15" s="142">
        <f t="shared" si="0"/>
        <v>58329.5</v>
      </c>
      <c r="O15" s="143">
        <f t="shared" si="1"/>
        <v>5969</v>
      </c>
      <c r="P15" s="144">
        <f t="shared" si="2"/>
        <v>87.77941176470588</v>
      </c>
      <c r="Q15" s="145">
        <f t="shared" si="3"/>
        <v>9.772072373931982</v>
      </c>
      <c r="R15" s="134">
        <v>147303.5</v>
      </c>
      <c r="S15" s="187">
        <f t="shared" si="4"/>
        <v>-0.6040182344615029</v>
      </c>
      <c r="T15" s="135">
        <v>590695.5</v>
      </c>
      <c r="U15" s="136">
        <v>57079</v>
      </c>
      <c r="V15" s="150">
        <f t="shared" si="5"/>
        <v>10.348735962438024</v>
      </c>
      <c r="W15" s="118"/>
    </row>
    <row r="16" spans="1:23" s="5" customFormat="1" ht="15" customHeight="1">
      <c r="A16" s="51">
        <v>11</v>
      </c>
      <c r="B16" s="148" t="s">
        <v>113</v>
      </c>
      <c r="C16" s="127">
        <v>40662</v>
      </c>
      <c r="D16" s="128" t="s">
        <v>65</v>
      </c>
      <c r="E16" s="129">
        <v>19</v>
      </c>
      <c r="F16" s="129">
        <v>19</v>
      </c>
      <c r="G16" s="129">
        <v>1</v>
      </c>
      <c r="H16" s="132">
        <v>13653.5</v>
      </c>
      <c r="I16" s="133">
        <v>955</v>
      </c>
      <c r="J16" s="132">
        <v>22207</v>
      </c>
      <c r="K16" s="133">
        <v>1564</v>
      </c>
      <c r="L16" s="132">
        <v>18994</v>
      </c>
      <c r="M16" s="133">
        <v>1330</v>
      </c>
      <c r="N16" s="142">
        <f t="shared" si="0"/>
        <v>54854.5</v>
      </c>
      <c r="O16" s="143">
        <f t="shared" si="1"/>
        <v>3849</v>
      </c>
      <c r="P16" s="144">
        <f t="shared" si="2"/>
        <v>202.57894736842104</v>
      </c>
      <c r="Q16" s="145">
        <f t="shared" si="3"/>
        <v>14.251623798389192</v>
      </c>
      <c r="R16" s="134"/>
      <c r="S16" s="187">
        <f t="shared" si="4"/>
      </c>
      <c r="T16" s="135">
        <v>54854.5</v>
      </c>
      <c r="U16" s="136">
        <v>3849</v>
      </c>
      <c r="V16" s="150">
        <f t="shared" si="5"/>
        <v>14.251623798389192</v>
      </c>
      <c r="W16" s="118"/>
    </row>
    <row r="17" spans="1:23" s="5" customFormat="1" ht="15" customHeight="1">
      <c r="A17" s="51">
        <v>12</v>
      </c>
      <c r="B17" s="222" t="s">
        <v>84</v>
      </c>
      <c r="C17" s="196">
        <v>40655</v>
      </c>
      <c r="D17" s="195" t="s">
        <v>111</v>
      </c>
      <c r="E17" s="197">
        <v>35</v>
      </c>
      <c r="F17" s="197">
        <v>35</v>
      </c>
      <c r="G17" s="197">
        <v>2</v>
      </c>
      <c r="H17" s="199">
        <v>9193</v>
      </c>
      <c r="I17" s="201">
        <v>823</v>
      </c>
      <c r="J17" s="199">
        <v>14225.5</v>
      </c>
      <c r="K17" s="201">
        <v>1209</v>
      </c>
      <c r="L17" s="199">
        <v>13931</v>
      </c>
      <c r="M17" s="201">
        <v>1123</v>
      </c>
      <c r="N17" s="142">
        <f t="shared" si="0"/>
        <v>37349.5</v>
      </c>
      <c r="O17" s="143">
        <f t="shared" si="1"/>
        <v>3155</v>
      </c>
      <c r="P17" s="144">
        <f t="shared" si="2"/>
        <v>90.14285714285714</v>
      </c>
      <c r="Q17" s="145">
        <f t="shared" si="3"/>
        <v>11.838193343898574</v>
      </c>
      <c r="R17" s="199">
        <v>102286</v>
      </c>
      <c r="S17" s="187">
        <f t="shared" si="4"/>
        <v>-0.6348522769489471</v>
      </c>
      <c r="T17" s="199">
        <v>190437</v>
      </c>
      <c r="U17" s="201">
        <v>15827</v>
      </c>
      <c r="V17" s="150">
        <f t="shared" si="5"/>
        <v>12.032412965186074</v>
      </c>
      <c r="W17" s="119"/>
    </row>
    <row r="18" spans="1:23" s="5" customFormat="1" ht="15" customHeight="1">
      <c r="A18" s="51">
        <v>13</v>
      </c>
      <c r="B18" s="148" t="s">
        <v>114</v>
      </c>
      <c r="C18" s="127">
        <v>40662</v>
      </c>
      <c r="D18" s="128" t="s">
        <v>65</v>
      </c>
      <c r="E18" s="129">
        <v>8</v>
      </c>
      <c r="F18" s="129">
        <v>27</v>
      </c>
      <c r="G18" s="129">
        <v>1</v>
      </c>
      <c r="H18" s="132">
        <v>6524.5</v>
      </c>
      <c r="I18" s="133">
        <v>416</v>
      </c>
      <c r="J18" s="132">
        <v>12356</v>
      </c>
      <c r="K18" s="133">
        <v>778</v>
      </c>
      <c r="L18" s="132">
        <v>16541.5</v>
      </c>
      <c r="M18" s="133">
        <v>1055</v>
      </c>
      <c r="N18" s="142">
        <f t="shared" si="0"/>
        <v>35422</v>
      </c>
      <c r="O18" s="143">
        <f t="shared" si="1"/>
        <v>2249</v>
      </c>
      <c r="P18" s="144">
        <f t="shared" si="2"/>
        <v>83.29629629629629</v>
      </c>
      <c r="Q18" s="145">
        <f t="shared" si="3"/>
        <v>15.750111160515784</v>
      </c>
      <c r="R18" s="134"/>
      <c r="S18" s="187">
        <f t="shared" si="4"/>
      </c>
      <c r="T18" s="135">
        <v>35422</v>
      </c>
      <c r="U18" s="136">
        <v>2249</v>
      </c>
      <c r="V18" s="150">
        <f t="shared" si="5"/>
        <v>15.750111160515784</v>
      </c>
      <c r="W18" s="118"/>
    </row>
    <row r="19" spans="1:23" s="5" customFormat="1" ht="15" customHeight="1">
      <c r="A19" s="51">
        <v>14</v>
      </c>
      <c r="B19" s="221" t="s">
        <v>74</v>
      </c>
      <c r="C19" s="127">
        <v>40648</v>
      </c>
      <c r="D19" s="128" t="s">
        <v>43</v>
      </c>
      <c r="E19" s="129">
        <v>75</v>
      </c>
      <c r="F19" s="129">
        <v>55</v>
      </c>
      <c r="G19" s="129">
        <v>3</v>
      </c>
      <c r="H19" s="130">
        <v>3176</v>
      </c>
      <c r="I19" s="131">
        <v>328</v>
      </c>
      <c r="J19" s="130">
        <v>15905</v>
      </c>
      <c r="K19" s="131">
        <v>1547</v>
      </c>
      <c r="L19" s="130">
        <v>15752</v>
      </c>
      <c r="M19" s="131">
        <v>1527</v>
      </c>
      <c r="N19" s="142">
        <f t="shared" si="0"/>
        <v>34833</v>
      </c>
      <c r="O19" s="143">
        <f t="shared" si="1"/>
        <v>3402</v>
      </c>
      <c r="P19" s="144">
        <f t="shared" si="2"/>
        <v>61.85454545454545</v>
      </c>
      <c r="Q19" s="145">
        <f t="shared" si="3"/>
        <v>10.238977072310405</v>
      </c>
      <c r="R19" s="130">
        <v>166614</v>
      </c>
      <c r="S19" s="187">
        <f t="shared" si="4"/>
        <v>-0.7909359357556988</v>
      </c>
      <c r="T19" s="130">
        <v>467475</v>
      </c>
      <c r="U19" s="131">
        <v>45495</v>
      </c>
      <c r="V19" s="150">
        <f t="shared" si="5"/>
        <v>10.275304978569073</v>
      </c>
      <c r="W19" s="118"/>
    </row>
    <row r="20" spans="1:23" s="5" customFormat="1" ht="15" customHeight="1">
      <c r="A20" s="51">
        <v>15</v>
      </c>
      <c r="B20" s="149" t="s">
        <v>49</v>
      </c>
      <c r="C20" s="138">
        <v>40627</v>
      </c>
      <c r="D20" s="137" t="s">
        <v>18</v>
      </c>
      <c r="E20" s="139">
        <v>73</v>
      </c>
      <c r="F20" s="139">
        <v>54</v>
      </c>
      <c r="G20" s="139">
        <v>6</v>
      </c>
      <c r="H20" s="140">
        <v>6608</v>
      </c>
      <c r="I20" s="141">
        <v>928</v>
      </c>
      <c r="J20" s="140">
        <v>11228</v>
      </c>
      <c r="K20" s="141">
        <v>1447</v>
      </c>
      <c r="L20" s="140">
        <v>11589</v>
      </c>
      <c r="M20" s="141">
        <v>1465</v>
      </c>
      <c r="N20" s="142">
        <f t="shared" si="0"/>
        <v>29425</v>
      </c>
      <c r="O20" s="143">
        <f t="shared" si="1"/>
        <v>3840</v>
      </c>
      <c r="P20" s="144">
        <f t="shared" si="2"/>
        <v>71.11111111111111</v>
      </c>
      <c r="Q20" s="145">
        <f t="shared" si="3"/>
        <v>7.662760416666667</v>
      </c>
      <c r="R20" s="140">
        <v>86288</v>
      </c>
      <c r="S20" s="187">
        <f t="shared" si="4"/>
        <v>-0.6589908214351937</v>
      </c>
      <c r="T20" s="140">
        <v>1631098</v>
      </c>
      <c r="U20" s="141">
        <v>147172</v>
      </c>
      <c r="V20" s="150">
        <f t="shared" si="5"/>
        <v>11.082936971706575</v>
      </c>
      <c r="W20" s="119"/>
    </row>
    <row r="21" spans="1:23" s="5" customFormat="1" ht="15" customHeight="1">
      <c r="A21" s="51">
        <v>16</v>
      </c>
      <c r="B21" s="149" t="s">
        <v>101</v>
      </c>
      <c r="C21" s="138">
        <v>40613</v>
      </c>
      <c r="D21" s="137" t="s">
        <v>18</v>
      </c>
      <c r="E21" s="139">
        <v>280</v>
      </c>
      <c r="F21" s="139">
        <v>52</v>
      </c>
      <c r="G21" s="139">
        <v>8</v>
      </c>
      <c r="H21" s="140">
        <v>5450</v>
      </c>
      <c r="I21" s="141">
        <v>788</v>
      </c>
      <c r="J21" s="140">
        <v>9439</v>
      </c>
      <c r="K21" s="141">
        <v>1304</v>
      </c>
      <c r="L21" s="140">
        <v>12949</v>
      </c>
      <c r="M21" s="141">
        <v>1739</v>
      </c>
      <c r="N21" s="142">
        <f t="shared" si="0"/>
        <v>27838</v>
      </c>
      <c r="O21" s="143">
        <f t="shared" si="1"/>
        <v>3831</v>
      </c>
      <c r="P21" s="144">
        <f t="shared" si="2"/>
        <v>73.67307692307692</v>
      </c>
      <c r="Q21" s="145">
        <f t="shared" si="3"/>
        <v>7.266510049595406</v>
      </c>
      <c r="R21" s="140">
        <v>109977</v>
      </c>
      <c r="S21" s="187">
        <f t="shared" si="4"/>
        <v>-0.7468743464542587</v>
      </c>
      <c r="T21" s="140">
        <v>6501287</v>
      </c>
      <c r="U21" s="141">
        <v>726955</v>
      </c>
      <c r="V21" s="150">
        <f t="shared" si="5"/>
        <v>8.943176675310026</v>
      </c>
      <c r="W21" s="119"/>
    </row>
    <row r="22" spans="1:23" s="5" customFormat="1" ht="15" customHeight="1">
      <c r="A22" s="51">
        <v>17</v>
      </c>
      <c r="B22" s="149" t="s">
        <v>40</v>
      </c>
      <c r="C22" s="138">
        <v>40620</v>
      </c>
      <c r="D22" s="137" t="s">
        <v>41</v>
      </c>
      <c r="E22" s="139">
        <v>218</v>
      </c>
      <c r="F22" s="139">
        <v>45</v>
      </c>
      <c r="G22" s="139">
        <v>7</v>
      </c>
      <c r="H22" s="140">
        <v>6436.5</v>
      </c>
      <c r="I22" s="141">
        <v>1175</v>
      </c>
      <c r="J22" s="140">
        <v>10141.5</v>
      </c>
      <c r="K22" s="141">
        <v>1860</v>
      </c>
      <c r="L22" s="140">
        <v>10353.5</v>
      </c>
      <c r="M22" s="141">
        <v>1902</v>
      </c>
      <c r="N22" s="142">
        <f t="shared" si="0"/>
        <v>26931.5</v>
      </c>
      <c r="O22" s="143">
        <f t="shared" si="1"/>
        <v>4937</v>
      </c>
      <c r="P22" s="144">
        <f t="shared" si="2"/>
        <v>109.71111111111111</v>
      </c>
      <c r="Q22" s="145">
        <f t="shared" si="3"/>
        <v>5.455033421105934</v>
      </c>
      <c r="R22" s="140">
        <v>62958.5</v>
      </c>
      <c r="S22" s="187">
        <f t="shared" si="4"/>
        <v>-0.5722340907105474</v>
      </c>
      <c r="T22" s="176">
        <v>2530888.25</v>
      </c>
      <c r="U22" s="178">
        <v>294622</v>
      </c>
      <c r="V22" s="150">
        <f t="shared" si="5"/>
        <v>8.59028942169967</v>
      </c>
      <c r="W22" s="119"/>
    </row>
    <row r="23" spans="1:23" s="5" customFormat="1" ht="15" customHeight="1">
      <c r="A23" s="51">
        <v>18</v>
      </c>
      <c r="B23" s="222" t="s">
        <v>85</v>
      </c>
      <c r="C23" s="127">
        <v>40655</v>
      </c>
      <c r="D23" s="128" t="s">
        <v>60</v>
      </c>
      <c r="E23" s="129">
        <v>25</v>
      </c>
      <c r="F23" s="129">
        <v>25</v>
      </c>
      <c r="G23" s="129">
        <v>2</v>
      </c>
      <c r="H23" s="130">
        <v>4622</v>
      </c>
      <c r="I23" s="131">
        <v>462</v>
      </c>
      <c r="J23" s="130">
        <v>10038.5</v>
      </c>
      <c r="K23" s="131">
        <v>908</v>
      </c>
      <c r="L23" s="130">
        <v>9666.5</v>
      </c>
      <c r="M23" s="131">
        <v>840</v>
      </c>
      <c r="N23" s="142">
        <f t="shared" si="0"/>
        <v>24327</v>
      </c>
      <c r="O23" s="143">
        <f t="shared" si="1"/>
        <v>2210</v>
      </c>
      <c r="P23" s="144">
        <f t="shared" si="2"/>
        <v>88.4</v>
      </c>
      <c r="Q23" s="145">
        <f t="shared" si="3"/>
        <v>11.007692307692308</v>
      </c>
      <c r="R23" s="130">
        <v>69405</v>
      </c>
      <c r="S23" s="187">
        <f t="shared" si="4"/>
        <v>-0.6494921115193429</v>
      </c>
      <c r="T23" s="130">
        <v>118357</v>
      </c>
      <c r="U23" s="131">
        <v>10887</v>
      </c>
      <c r="V23" s="150">
        <f t="shared" si="5"/>
        <v>10.871406264351979</v>
      </c>
      <c r="W23" s="118"/>
    </row>
    <row r="24" spans="1:23" s="5" customFormat="1" ht="15" customHeight="1">
      <c r="A24" s="51">
        <v>19</v>
      </c>
      <c r="B24" s="149" t="s">
        <v>73</v>
      </c>
      <c r="C24" s="138">
        <v>40648</v>
      </c>
      <c r="D24" s="137" t="s">
        <v>18</v>
      </c>
      <c r="E24" s="139">
        <v>76</v>
      </c>
      <c r="F24" s="139">
        <v>75</v>
      </c>
      <c r="G24" s="139">
        <v>3</v>
      </c>
      <c r="H24" s="140">
        <v>5072</v>
      </c>
      <c r="I24" s="141">
        <v>574</v>
      </c>
      <c r="J24" s="140">
        <v>10071</v>
      </c>
      <c r="K24" s="141">
        <v>1119</v>
      </c>
      <c r="L24" s="140">
        <v>8733</v>
      </c>
      <c r="M24" s="141">
        <v>1004</v>
      </c>
      <c r="N24" s="142">
        <f t="shared" si="0"/>
        <v>23876</v>
      </c>
      <c r="O24" s="143">
        <f t="shared" si="1"/>
        <v>2697</v>
      </c>
      <c r="P24" s="144">
        <f t="shared" si="2"/>
        <v>35.96</v>
      </c>
      <c r="Q24" s="145">
        <f t="shared" si="3"/>
        <v>8.85279940674824</v>
      </c>
      <c r="R24" s="140">
        <v>141854</v>
      </c>
      <c r="S24" s="187">
        <f t="shared" si="4"/>
        <v>-0.8316860997927447</v>
      </c>
      <c r="T24" s="140">
        <v>500289</v>
      </c>
      <c r="U24" s="141">
        <v>49811</v>
      </c>
      <c r="V24" s="150">
        <f t="shared" si="5"/>
        <v>10.043745357451165</v>
      </c>
      <c r="W24" s="118"/>
    </row>
    <row r="25" spans="1:23" s="5" customFormat="1" ht="15" customHeight="1" thickBot="1">
      <c r="A25" s="51">
        <v>20</v>
      </c>
      <c r="B25" s="267" t="s">
        <v>88</v>
      </c>
      <c r="C25" s="227">
        <v>40641</v>
      </c>
      <c r="D25" s="268" t="s">
        <v>89</v>
      </c>
      <c r="E25" s="269">
        <v>20</v>
      </c>
      <c r="F25" s="269">
        <v>20</v>
      </c>
      <c r="G25" s="269">
        <v>4</v>
      </c>
      <c r="H25" s="230">
        <v>2990</v>
      </c>
      <c r="I25" s="231">
        <v>448</v>
      </c>
      <c r="J25" s="230">
        <v>6662</v>
      </c>
      <c r="K25" s="231">
        <v>930</v>
      </c>
      <c r="L25" s="230">
        <v>7508</v>
      </c>
      <c r="M25" s="231">
        <v>1050</v>
      </c>
      <c r="N25" s="232">
        <f t="shared" si="0"/>
        <v>17160</v>
      </c>
      <c r="O25" s="233">
        <f t="shared" si="1"/>
        <v>2428</v>
      </c>
      <c r="P25" s="234">
        <f t="shared" si="2"/>
        <v>121.4</v>
      </c>
      <c r="Q25" s="235">
        <f t="shared" si="3"/>
        <v>7.067545304777595</v>
      </c>
      <c r="R25" s="230"/>
      <c r="S25" s="236">
        <f t="shared" si="4"/>
      </c>
      <c r="T25" s="230">
        <v>167780</v>
      </c>
      <c r="U25" s="231">
        <v>21003</v>
      </c>
      <c r="V25" s="237">
        <f t="shared" si="5"/>
        <v>7.9883826120078085</v>
      </c>
      <c r="W25" s="118"/>
    </row>
    <row r="26" spans="1:27" s="7" customFormat="1" ht="15">
      <c r="A26" s="52"/>
      <c r="B26" s="310"/>
      <c r="C26" s="311"/>
      <c r="D26" s="312"/>
      <c r="E26" s="1"/>
      <c r="F26" s="1"/>
      <c r="G26" s="2"/>
      <c r="H26" s="19"/>
      <c r="I26" s="22"/>
      <c r="J26" s="19"/>
      <c r="K26" s="22"/>
      <c r="L26" s="19"/>
      <c r="M26" s="22"/>
      <c r="N26" s="20"/>
      <c r="O26" s="46"/>
      <c r="P26" s="36"/>
      <c r="Q26" s="37"/>
      <c r="R26" s="38"/>
      <c r="S26" s="39"/>
      <c r="T26" s="38"/>
      <c r="U26" s="36"/>
      <c r="V26" s="37"/>
      <c r="W26" s="40"/>
      <c r="AA26" s="7" t="s">
        <v>16</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18" t="s">
        <v>8</v>
      </c>
      <c r="B28" s="319"/>
      <c r="C28" s="319"/>
      <c r="D28" s="319"/>
      <c r="E28" s="319"/>
      <c r="F28" s="319"/>
      <c r="G28" s="319"/>
      <c r="H28" s="319"/>
      <c r="I28" s="319"/>
      <c r="J28" s="319"/>
      <c r="K28" s="319"/>
      <c r="L28" s="319"/>
      <c r="M28" s="319"/>
      <c r="N28" s="319"/>
      <c r="O28" s="319"/>
      <c r="P28" s="319"/>
      <c r="Q28" s="319"/>
      <c r="R28" s="319"/>
      <c r="S28" s="319"/>
      <c r="T28" s="319"/>
      <c r="U28" s="319"/>
      <c r="V28" s="319"/>
      <c r="W28" s="47"/>
    </row>
    <row r="29" spans="1:256" s="7" customFormat="1" ht="16.5" customHeight="1">
      <c r="A29" s="297" t="s">
        <v>10</v>
      </c>
      <c r="B29" s="298"/>
      <c r="C29" s="298"/>
      <c r="D29" s="298"/>
      <c r="E29" s="298"/>
      <c r="F29" s="298"/>
      <c r="G29" s="298"/>
      <c r="H29" s="298"/>
      <c r="I29" s="298"/>
      <c r="J29" s="298"/>
      <c r="K29" s="298"/>
      <c r="L29" s="298"/>
      <c r="M29" s="298"/>
      <c r="N29" s="298"/>
      <c r="O29" s="298"/>
      <c r="P29" s="298"/>
      <c r="Q29" s="298"/>
      <c r="R29" s="298"/>
      <c r="S29" s="298"/>
      <c r="T29" s="298"/>
      <c r="U29" s="298"/>
      <c r="V29" s="298"/>
      <c r="W29" s="90"/>
      <c r="X29" s="91"/>
      <c r="Y29" s="91"/>
      <c r="Z29" s="91"/>
      <c r="AA29" s="91"/>
      <c r="AB29" s="91"/>
      <c r="AC29" s="91"/>
      <c r="AD29" s="91"/>
      <c r="AE29" s="91"/>
      <c r="AF29" s="91"/>
      <c r="AG29" s="91"/>
      <c r="AH29" s="91"/>
      <c r="AI29" s="91"/>
      <c r="AJ29" s="91"/>
      <c r="AK29" s="91"/>
      <c r="AL29" s="91"/>
      <c r="AM29" s="91"/>
      <c r="AN29" s="91"/>
      <c r="AO29" s="91"/>
      <c r="AP29" s="91"/>
      <c r="AQ29" s="91"/>
      <c r="AR29" s="91"/>
      <c r="AS29" s="90"/>
      <c r="AT29" s="91"/>
      <c r="AU29" s="91"/>
      <c r="AV29" s="91"/>
      <c r="AW29" s="91"/>
      <c r="AX29" s="91"/>
      <c r="AY29" s="91"/>
      <c r="AZ29" s="91"/>
      <c r="BA29" s="91"/>
      <c r="BB29" s="91"/>
      <c r="BC29" s="91"/>
      <c r="BD29" s="91"/>
      <c r="BE29" s="91"/>
      <c r="BF29" s="91"/>
      <c r="BG29" s="91"/>
      <c r="BH29" s="91"/>
      <c r="BI29" s="91"/>
      <c r="BJ29" s="91"/>
      <c r="BK29" s="91"/>
      <c r="BL29" s="91"/>
      <c r="BM29" s="91"/>
      <c r="BN29" s="91"/>
      <c r="BO29" s="90"/>
      <c r="BP29" s="91"/>
      <c r="BQ29" s="91"/>
      <c r="BR29" s="91"/>
      <c r="BS29" s="91"/>
      <c r="BT29" s="91"/>
      <c r="BU29" s="91"/>
      <c r="BV29" s="91"/>
      <c r="BW29" s="91"/>
      <c r="BX29" s="91"/>
      <c r="BY29" s="91"/>
      <c r="BZ29" s="91"/>
      <c r="CA29" s="91"/>
      <c r="CB29" s="91"/>
      <c r="CC29" s="91"/>
      <c r="CD29" s="91"/>
      <c r="CE29" s="91"/>
      <c r="CF29" s="91"/>
      <c r="CG29" s="91"/>
      <c r="CH29" s="91"/>
      <c r="CI29" s="91"/>
      <c r="CJ29" s="91"/>
      <c r="CK29" s="90"/>
      <c r="CL29" s="91"/>
      <c r="CM29" s="91"/>
      <c r="CN29" s="91"/>
      <c r="CO29" s="91"/>
      <c r="CP29" s="91"/>
      <c r="CQ29" s="91"/>
      <c r="CR29" s="91"/>
      <c r="CS29" s="91"/>
      <c r="CT29" s="91"/>
      <c r="CU29" s="91"/>
      <c r="CV29" s="91"/>
      <c r="CW29" s="91"/>
      <c r="CX29" s="91"/>
      <c r="CY29" s="91"/>
      <c r="CZ29" s="91"/>
      <c r="DA29" s="91"/>
      <c r="DB29" s="91"/>
      <c r="DC29" s="91"/>
      <c r="DD29" s="91"/>
      <c r="DE29" s="91"/>
      <c r="DF29" s="91"/>
      <c r="DG29" s="90"/>
      <c r="DH29" s="91"/>
      <c r="DI29" s="91"/>
      <c r="DJ29" s="91"/>
      <c r="DK29" s="91"/>
      <c r="DL29" s="91"/>
      <c r="DM29" s="91"/>
      <c r="DN29" s="91"/>
      <c r="DO29" s="91"/>
      <c r="DP29" s="91"/>
      <c r="DQ29" s="91"/>
      <c r="DR29" s="91"/>
      <c r="DS29" s="91"/>
      <c r="DT29" s="91"/>
      <c r="DU29" s="91"/>
      <c r="DV29" s="91"/>
      <c r="DW29" s="91"/>
      <c r="DX29" s="91"/>
      <c r="DY29" s="91"/>
      <c r="DZ29" s="91"/>
      <c r="EA29" s="91"/>
      <c r="EB29" s="91"/>
      <c r="EC29" s="90"/>
      <c r="ED29" s="91"/>
      <c r="EE29" s="91"/>
      <c r="EF29" s="91"/>
      <c r="EG29" s="91"/>
      <c r="EH29" s="91"/>
      <c r="EI29" s="91"/>
      <c r="EJ29" s="91"/>
      <c r="EK29" s="91"/>
      <c r="EL29" s="91"/>
      <c r="EM29" s="91"/>
      <c r="EN29" s="91"/>
      <c r="EO29" s="91"/>
      <c r="EP29" s="91"/>
      <c r="EQ29" s="91"/>
      <c r="ER29" s="91"/>
      <c r="ES29" s="91"/>
      <c r="ET29" s="91"/>
      <c r="EU29" s="91"/>
      <c r="EV29" s="91"/>
      <c r="EW29" s="91"/>
      <c r="EX29" s="91"/>
      <c r="EY29" s="90"/>
      <c r="EZ29" s="91"/>
      <c r="FA29" s="91"/>
      <c r="FB29" s="91"/>
      <c r="FC29" s="91"/>
      <c r="FD29" s="91"/>
      <c r="FE29" s="91"/>
      <c r="FF29" s="91"/>
      <c r="FG29" s="91"/>
      <c r="FH29" s="91"/>
      <c r="FI29" s="91"/>
      <c r="FJ29" s="91"/>
      <c r="FK29" s="91"/>
      <c r="FL29" s="91"/>
      <c r="FM29" s="91"/>
      <c r="FN29" s="91"/>
      <c r="FO29" s="91"/>
      <c r="FP29" s="91"/>
      <c r="FQ29" s="91"/>
      <c r="FR29" s="91"/>
      <c r="FS29" s="91"/>
      <c r="FT29" s="91"/>
      <c r="FU29" s="90"/>
      <c r="FV29" s="91"/>
      <c r="FW29" s="91"/>
      <c r="FX29" s="91"/>
      <c r="FY29" s="91"/>
      <c r="FZ29" s="91"/>
      <c r="GA29" s="91"/>
      <c r="GB29" s="91"/>
      <c r="GC29" s="91"/>
      <c r="GD29" s="91"/>
      <c r="GE29" s="91"/>
      <c r="GF29" s="91"/>
      <c r="GG29" s="91"/>
      <c r="GH29" s="91"/>
      <c r="GI29" s="91"/>
      <c r="GJ29" s="91"/>
      <c r="GK29" s="91"/>
      <c r="GL29" s="91"/>
      <c r="GM29" s="91"/>
      <c r="GN29" s="91"/>
      <c r="GO29" s="91"/>
      <c r="GP29" s="91"/>
      <c r="GQ29" s="90"/>
      <c r="GR29" s="91"/>
      <c r="GS29" s="91"/>
      <c r="GT29" s="91"/>
      <c r="GU29" s="91"/>
      <c r="GV29" s="91"/>
      <c r="GW29" s="91"/>
      <c r="GX29" s="91"/>
      <c r="GY29" s="91"/>
      <c r="GZ29" s="91"/>
      <c r="HA29" s="91"/>
      <c r="HB29" s="91"/>
      <c r="HC29" s="91"/>
      <c r="HD29" s="91"/>
      <c r="HE29" s="91"/>
      <c r="HF29" s="91"/>
      <c r="HG29" s="91"/>
      <c r="HH29" s="91"/>
      <c r="HI29" s="91"/>
      <c r="HJ29" s="91"/>
      <c r="HK29" s="91"/>
      <c r="HL29" s="91"/>
      <c r="HM29" s="90"/>
      <c r="HN29" s="91"/>
      <c r="HO29" s="91"/>
      <c r="HP29" s="91"/>
      <c r="HQ29" s="91"/>
      <c r="HR29" s="91"/>
      <c r="HS29" s="91"/>
      <c r="HT29" s="91"/>
      <c r="HU29" s="91"/>
      <c r="HV29" s="91"/>
      <c r="HW29" s="91"/>
      <c r="HX29" s="91"/>
      <c r="HY29" s="91"/>
      <c r="HZ29" s="91"/>
      <c r="IA29" s="91"/>
      <c r="IB29" s="91"/>
      <c r="IC29" s="91"/>
      <c r="ID29" s="91"/>
      <c r="IE29" s="91"/>
      <c r="IF29" s="91"/>
      <c r="IG29" s="91"/>
      <c r="IH29" s="91"/>
      <c r="II29" s="90"/>
      <c r="IJ29" s="91"/>
      <c r="IK29" s="91"/>
      <c r="IL29" s="91"/>
      <c r="IM29" s="91"/>
      <c r="IN29" s="91"/>
      <c r="IO29" s="91"/>
      <c r="IP29" s="91"/>
      <c r="IQ29" s="91"/>
      <c r="IR29" s="91"/>
      <c r="IS29" s="91"/>
      <c r="IT29" s="91"/>
      <c r="IU29" s="91"/>
      <c r="IV29" s="91"/>
    </row>
    <row r="30" spans="1:256" s="7" customFormat="1" ht="16.5" customHeight="1">
      <c r="A30" s="299"/>
      <c r="B30" s="300"/>
      <c r="C30" s="300"/>
      <c r="D30" s="300"/>
      <c r="E30" s="300"/>
      <c r="F30" s="300"/>
      <c r="G30" s="300"/>
      <c r="H30" s="300"/>
      <c r="I30" s="300"/>
      <c r="J30" s="300"/>
      <c r="K30" s="300"/>
      <c r="L30" s="300"/>
      <c r="M30" s="300"/>
      <c r="N30" s="300"/>
      <c r="O30" s="300"/>
      <c r="P30" s="300"/>
      <c r="Q30" s="300"/>
      <c r="R30" s="300"/>
      <c r="S30" s="300"/>
      <c r="T30" s="300"/>
      <c r="U30" s="300"/>
      <c r="V30" s="301"/>
      <c r="W30" s="90"/>
      <c r="X30" s="91"/>
      <c r="Y30" s="91"/>
      <c r="Z30" s="91"/>
      <c r="AA30" s="91"/>
      <c r="AB30" s="91"/>
      <c r="AC30" s="91"/>
      <c r="AD30" s="91"/>
      <c r="AE30" s="91"/>
      <c r="AF30" s="91"/>
      <c r="AG30" s="91"/>
      <c r="AH30" s="91"/>
      <c r="AI30" s="91"/>
      <c r="AJ30" s="91"/>
      <c r="AK30" s="91"/>
      <c r="AL30" s="91"/>
      <c r="AM30" s="91"/>
      <c r="AN30" s="91"/>
      <c r="AO30" s="91"/>
      <c r="AP30" s="91"/>
      <c r="AQ30" s="91"/>
      <c r="AR30" s="91"/>
      <c r="AS30" s="90"/>
      <c r="AT30" s="91"/>
      <c r="AU30" s="91"/>
      <c r="AV30" s="91"/>
      <c r="AW30" s="91"/>
      <c r="AX30" s="91"/>
      <c r="AY30" s="91"/>
      <c r="AZ30" s="91"/>
      <c r="BA30" s="91"/>
      <c r="BB30" s="91"/>
      <c r="BC30" s="91"/>
      <c r="BD30" s="91"/>
      <c r="BE30" s="91"/>
      <c r="BF30" s="91"/>
      <c r="BG30" s="91"/>
      <c r="BH30" s="91"/>
      <c r="BI30" s="91"/>
      <c r="BJ30" s="91"/>
      <c r="BK30" s="91"/>
      <c r="BL30" s="91"/>
      <c r="BM30" s="91"/>
      <c r="BN30" s="91"/>
      <c r="BO30" s="90"/>
      <c r="BP30" s="91"/>
      <c r="BQ30" s="91"/>
      <c r="BR30" s="91"/>
      <c r="BS30" s="91"/>
      <c r="BT30" s="91"/>
      <c r="BU30" s="91"/>
      <c r="BV30" s="91"/>
      <c r="BW30" s="91"/>
      <c r="BX30" s="91"/>
      <c r="BY30" s="91"/>
      <c r="BZ30" s="91"/>
      <c r="CA30" s="91"/>
      <c r="CB30" s="91"/>
      <c r="CC30" s="91"/>
      <c r="CD30" s="91"/>
      <c r="CE30" s="91"/>
      <c r="CF30" s="91"/>
      <c r="CG30" s="91"/>
      <c r="CH30" s="91"/>
      <c r="CI30" s="91"/>
      <c r="CJ30" s="91"/>
      <c r="CK30" s="90"/>
      <c r="CL30" s="91"/>
      <c r="CM30" s="91"/>
      <c r="CN30" s="91"/>
      <c r="CO30" s="91"/>
      <c r="CP30" s="91"/>
      <c r="CQ30" s="91"/>
      <c r="CR30" s="91"/>
      <c r="CS30" s="91"/>
      <c r="CT30" s="91"/>
      <c r="CU30" s="91"/>
      <c r="CV30" s="91"/>
      <c r="CW30" s="91"/>
      <c r="CX30" s="91"/>
      <c r="CY30" s="91"/>
      <c r="CZ30" s="91"/>
      <c r="DA30" s="91"/>
      <c r="DB30" s="91"/>
      <c r="DC30" s="91"/>
      <c r="DD30" s="91"/>
      <c r="DE30" s="91"/>
      <c r="DF30" s="91"/>
      <c r="DG30" s="90"/>
      <c r="DH30" s="91"/>
      <c r="DI30" s="91"/>
      <c r="DJ30" s="91"/>
      <c r="DK30" s="91"/>
      <c r="DL30" s="91"/>
      <c r="DM30" s="91"/>
      <c r="DN30" s="91"/>
      <c r="DO30" s="91"/>
      <c r="DP30" s="91"/>
      <c r="DQ30" s="91"/>
      <c r="DR30" s="91"/>
      <c r="DS30" s="91"/>
      <c r="DT30" s="91"/>
      <c r="DU30" s="91"/>
      <c r="DV30" s="91"/>
      <c r="DW30" s="91"/>
      <c r="DX30" s="91"/>
      <c r="DY30" s="91"/>
      <c r="DZ30" s="91"/>
      <c r="EA30" s="91"/>
      <c r="EB30" s="91"/>
      <c r="EC30" s="90"/>
      <c r="ED30" s="91"/>
      <c r="EE30" s="91"/>
      <c r="EF30" s="91"/>
      <c r="EG30" s="91"/>
      <c r="EH30" s="91"/>
      <c r="EI30" s="91"/>
      <c r="EJ30" s="91"/>
      <c r="EK30" s="91"/>
      <c r="EL30" s="91"/>
      <c r="EM30" s="91"/>
      <c r="EN30" s="91"/>
      <c r="EO30" s="91"/>
      <c r="EP30" s="91"/>
      <c r="EQ30" s="91"/>
      <c r="ER30" s="91"/>
      <c r="ES30" s="91"/>
      <c r="ET30" s="91"/>
      <c r="EU30" s="91"/>
      <c r="EV30" s="91"/>
      <c r="EW30" s="91"/>
      <c r="EX30" s="91"/>
      <c r="EY30" s="90"/>
      <c r="EZ30" s="91"/>
      <c r="FA30" s="91"/>
      <c r="FB30" s="91"/>
      <c r="FC30" s="91"/>
      <c r="FD30" s="91"/>
      <c r="FE30" s="91"/>
      <c r="FF30" s="91"/>
      <c r="FG30" s="91"/>
      <c r="FH30" s="91"/>
      <c r="FI30" s="91"/>
      <c r="FJ30" s="91"/>
      <c r="FK30" s="91"/>
      <c r="FL30" s="91"/>
      <c r="FM30" s="91"/>
      <c r="FN30" s="91"/>
      <c r="FO30" s="91"/>
      <c r="FP30" s="91"/>
      <c r="FQ30" s="91"/>
      <c r="FR30" s="91"/>
      <c r="FS30" s="91"/>
      <c r="FT30" s="91"/>
      <c r="FU30" s="90"/>
      <c r="FV30" s="91"/>
      <c r="FW30" s="91"/>
      <c r="FX30" s="91"/>
      <c r="FY30" s="91"/>
      <c r="FZ30" s="91"/>
      <c r="GA30" s="91"/>
      <c r="GB30" s="91"/>
      <c r="GC30" s="91"/>
      <c r="GD30" s="91"/>
      <c r="GE30" s="91"/>
      <c r="GF30" s="91"/>
      <c r="GG30" s="91"/>
      <c r="GH30" s="91"/>
      <c r="GI30" s="91"/>
      <c r="GJ30" s="91"/>
      <c r="GK30" s="91"/>
      <c r="GL30" s="91"/>
      <c r="GM30" s="91"/>
      <c r="GN30" s="91"/>
      <c r="GO30" s="91"/>
      <c r="GP30" s="91"/>
      <c r="GQ30" s="90"/>
      <c r="GR30" s="91"/>
      <c r="GS30" s="91"/>
      <c r="GT30" s="91"/>
      <c r="GU30" s="91"/>
      <c r="GV30" s="91"/>
      <c r="GW30" s="91"/>
      <c r="GX30" s="91"/>
      <c r="GY30" s="91"/>
      <c r="GZ30" s="91"/>
      <c r="HA30" s="91"/>
      <c r="HB30" s="91"/>
      <c r="HC30" s="91"/>
      <c r="HD30" s="91"/>
      <c r="HE30" s="91"/>
      <c r="HF30" s="91"/>
      <c r="HG30" s="91"/>
      <c r="HH30" s="91"/>
      <c r="HI30" s="91"/>
      <c r="HJ30" s="91"/>
      <c r="HK30" s="91"/>
      <c r="HL30" s="91"/>
      <c r="HM30" s="90"/>
      <c r="HN30" s="91"/>
      <c r="HO30" s="91"/>
      <c r="HP30" s="91"/>
      <c r="HQ30" s="91"/>
      <c r="HR30" s="91"/>
      <c r="HS30" s="91"/>
      <c r="HT30" s="91"/>
      <c r="HU30" s="91"/>
      <c r="HV30" s="91"/>
      <c r="HW30" s="91"/>
      <c r="HX30" s="91"/>
      <c r="HY30" s="91"/>
      <c r="HZ30" s="91"/>
      <c r="IA30" s="91"/>
      <c r="IB30" s="91"/>
      <c r="IC30" s="91"/>
      <c r="ID30" s="91"/>
      <c r="IE30" s="91"/>
      <c r="IF30" s="91"/>
      <c r="IG30" s="91"/>
      <c r="IH30" s="91"/>
      <c r="II30" s="90"/>
      <c r="IJ30" s="91"/>
      <c r="IK30" s="91"/>
      <c r="IL30" s="91"/>
      <c r="IM30" s="91"/>
      <c r="IN30" s="91"/>
      <c r="IO30" s="91"/>
      <c r="IP30" s="91"/>
      <c r="IQ30" s="91"/>
      <c r="IR30" s="91"/>
      <c r="IS30" s="91"/>
      <c r="IT30" s="91"/>
      <c r="IU30" s="91"/>
      <c r="IV30" s="91"/>
    </row>
    <row r="31" spans="1:256" s="7" customFormat="1" ht="16.5" customHeight="1">
      <c r="A31" s="302"/>
      <c r="B31" s="303"/>
      <c r="C31" s="303"/>
      <c r="D31" s="303"/>
      <c r="E31" s="303"/>
      <c r="F31" s="303"/>
      <c r="G31" s="303"/>
      <c r="H31" s="303"/>
      <c r="I31" s="303"/>
      <c r="J31" s="303"/>
      <c r="K31" s="303"/>
      <c r="L31" s="303"/>
      <c r="M31" s="303"/>
      <c r="N31" s="303"/>
      <c r="O31" s="303"/>
      <c r="P31" s="303"/>
      <c r="Q31" s="303"/>
      <c r="R31" s="303"/>
      <c r="S31" s="303"/>
      <c r="T31" s="303"/>
      <c r="U31" s="303"/>
      <c r="V31" s="303"/>
      <c r="W31" s="90"/>
      <c r="X31" s="91"/>
      <c r="Y31" s="91"/>
      <c r="Z31" s="91"/>
      <c r="AA31" s="91"/>
      <c r="AB31" s="91"/>
      <c r="AC31" s="91"/>
      <c r="AD31" s="91"/>
      <c r="AE31" s="91"/>
      <c r="AF31" s="91"/>
      <c r="AG31" s="91"/>
      <c r="AH31" s="91"/>
      <c r="AI31" s="91"/>
      <c r="AJ31" s="91"/>
      <c r="AK31" s="91"/>
      <c r="AL31" s="91"/>
      <c r="AM31" s="91"/>
      <c r="AN31" s="91"/>
      <c r="AO31" s="91"/>
      <c r="AP31" s="91"/>
      <c r="AQ31" s="91"/>
      <c r="AR31" s="91"/>
      <c r="AS31" s="90"/>
      <c r="AT31" s="91"/>
      <c r="AU31" s="91"/>
      <c r="AV31" s="91"/>
      <c r="AW31" s="91"/>
      <c r="AX31" s="91"/>
      <c r="AY31" s="91"/>
      <c r="AZ31" s="91"/>
      <c r="BA31" s="91"/>
      <c r="BB31" s="91"/>
      <c r="BC31" s="91"/>
      <c r="BD31" s="91"/>
      <c r="BE31" s="91"/>
      <c r="BF31" s="91"/>
      <c r="BG31" s="91"/>
      <c r="BH31" s="91"/>
      <c r="BI31" s="91"/>
      <c r="BJ31" s="91"/>
      <c r="BK31" s="91"/>
      <c r="BL31" s="91"/>
      <c r="BM31" s="91"/>
      <c r="BN31" s="91"/>
      <c r="BO31" s="90"/>
      <c r="BP31" s="91"/>
      <c r="BQ31" s="91"/>
      <c r="BR31" s="91"/>
      <c r="BS31" s="91"/>
      <c r="BT31" s="91"/>
      <c r="BU31" s="91"/>
      <c r="BV31" s="91"/>
      <c r="BW31" s="91"/>
      <c r="BX31" s="91"/>
      <c r="BY31" s="91"/>
      <c r="BZ31" s="91"/>
      <c r="CA31" s="91"/>
      <c r="CB31" s="91"/>
      <c r="CC31" s="91"/>
      <c r="CD31" s="91"/>
      <c r="CE31" s="91"/>
      <c r="CF31" s="91"/>
      <c r="CG31" s="91"/>
      <c r="CH31" s="91"/>
      <c r="CI31" s="91"/>
      <c r="CJ31" s="91"/>
      <c r="CK31" s="90"/>
      <c r="CL31" s="91"/>
      <c r="CM31" s="91"/>
      <c r="CN31" s="91"/>
      <c r="CO31" s="91"/>
      <c r="CP31" s="91"/>
      <c r="CQ31" s="91"/>
      <c r="CR31" s="91"/>
      <c r="CS31" s="91"/>
      <c r="CT31" s="91"/>
      <c r="CU31" s="91"/>
      <c r="CV31" s="91"/>
      <c r="CW31" s="91"/>
      <c r="CX31" s="91"/>
      <c r="CY31" s="91"/>
      <c r="CZ31" s="91"/>
      <c r="DA31" s="91"/>
      <c r="DB31" s="91"/>
      <c r="DC31" s="91"/>
      <c r="DD31" s="91"/>
      <c r="DE31" s="91"/>
      <c r="DF31" s="91"/>
      <c r="DG31" s="90"/>
      <c r="DH31" s="91"/>
      <c r="DI31" s="91"/>
      <c r="DJ31" s="91"/>
      <c r="DK31" s="91"/>
      <c r="DL31" s="91"/>
      <c r="DM31" s="91"/>
      <c r="DN31" s="91"/>
      <c r="DO31" s="91"/>
      <c r="DP31" s="91"/>
      <c r="DQ31" s="91"/>
      <c r="DR31" s="91"/>
      <c r="DS31" s="91"/>
      <c r="DT31" s="91"/>
      <c r="DU31" s="91"/>
      <c r="DV31" s="91"/>
      <c r="DW31" s="91"/>
      <c r="DX31" s="91"/>
      <c r="DY31" s="91"/>
      <c r="DZ31" s="91"/>
      <c r="EA31" s="91"/>
      <c r="EB31" s="91"/>
      <c r="EC31" s="90"/>
      <c r="ED31" s="91"/>
      <c r="EE31" s="91"/>
      <c r="EF31" s="91"/>
      <c r="EG31" s="91"/>
      <c r="EH31" s="91"/>
      <c r="EI31" s="91"/>
      <c r="EJ31" s="91"/>
      <c r="EK31" s="91"/>
      <c r="EL31" s="91"/>
      <c r="EM31" s="91"/>
      <c r="EN31" s="91"/>
      <c r="EO31" s="91"/>
      <c r="EP31" s="91"/>
      <c r="EQ31" s="91"/>
      <c r="ER31" s="91"/>
      <c r="ES31" s="91"/>
      <c r="ET31" s="91"/>
      <c r="EU31" s="91"/>
      <c r="EV31" s="91"/>
      <c r="EW31" s="91"/>
      <c r="EX31" s="91"/>
      <c r="EY31" s="90"/>
      <c r="EZ31" s="91"/>
      <c r="FA31" s="91"/>
      <c r="FB31" s="91"/>
      <c r="FC31" s="91"/>
      <c r="FD31" s="91"/>
      <c r="FE31" s="91"/>
      <c r="FF31" s="91"/>
      <c r="FG31" s="91"/>
      <c r="FH31" s="91"/>
      <c r="FI31" s="91"/>
      <c r="FJ31" s="91"/>
      <c r="FK31" s="91"/>
      <c r="FL31" s="91"/>
      <c r="FM31" s="91"/>
      <c r="FN31" s="91"/>
      <c r="FO31" s="91"/>
      <c r="FP31" s="91"/>
      <c r="FQ31" s="91"/>
      <c r="FR31" s="91"/>
      <c r="FS31" s="91"/>
      <c r="FT31" s="91"/>
      <c r="FU31" s="90"/>
      <c r="FV31" s="91"/>
      <c r="FW31" s="91"/>
      <c r="FX31" s="91"/>
      <c r="FY31" s="91"/>
      <c r="FZ31" s="91"/>
      <c r="GA31" s="91"/>
      <c r="GB31" s="91"/>
      <c r="GC31" s="91"/>
      <c r="GD31" s="91"/>
      <c r="GE31" s="91"/>
      <c r="GF31" s="91"/>
      <c r="GG31" s="91"/>
      <c r="GH31" s="91"/>
      <c r="GI31" s="91"/>
      <c r="GJ31" s="91"/>
      <c r="GK31" s="91"/>
      <c r="GL31" s="91"/>
      <c r="GM31" s="91"/>
      <c r="GN31" s="91"/>
      <c r="GO31" s="91"/>
      <c r="GP31" s="91"/>
      <c r="GQ31" s="90"/>
      <c r="GR31" s="91"/>
      <c r="GS31" s="91"/>
      <c r="GT31" s="91"/>
      <c r="GU31" s="91"/>
      <c r="GV31" s="91"/>
      <c r="GW31" s="91"/>
      <c r="GX31" s="91"/>
      <c r="GY31" s="91"/>
      <c r="GZ31" s="91"/>
      <c r="HA31" s="91"/>
      <c r="HB31" s="91"/>
      <c r="HC31" s="91"/>
      <c r="HD31" s="91"/>
      <c r="HE31" s="91"/>
      <c r="HF31" s="91"/>
      <c r="HG31" s="91"/>
      <c r="HH31" s="91"/>
      <c r="HI31" s="91"/>
      <c r="HJ31" s="91"/>
      <c r="HK31" s="91"/>
      <c r="HL31" s="91"/>
      <c r="HM31" s="90"/>
      <c r="HN31" s="91"/>
      <c r="HO31" s="91"/>
      <c r="HP31" s="91"/>
      <c r="HQ31" s="91"/>
      <c r="HR31" s="91"/>
      <c r="HS31" s="91"/>
      <c r="HT31" s="91"/>
      <c r="HU31" s="91"/>
      <c r="HV31" s="91"/>
      <c r="HW31" s="91"/>
      <c r="HX31" s="91"/>
      <c r="HY31" s="91"/>
      <c r="HZ31" s="91"/>
      <c r="IA31" s="91"/>
      <c r="IB31" s="91"/>
      <c r="IC31" s="91"/>
      <c r="ID31" s="91"/>
      <c r="IE31" s="91"/>
      <c r="IF31" s="91"/>
      <c r="IG31" s="91"/>
      <c r="IH31" s="91"/>
      <c r="II31" s="90"/>
      <c r="IJ31" s="91"/>
      <c r="IK31" s="91"/>
      <c r="IL31" s="91"/>
      <c r="IM31" s="91"/>
      <c r="IN31" s="91"/>
      <c r="IO31" s="91"/>
      <c r="IP31" s="91"/>
      <c r="IQ31" s="91"/>
      <c r="IR31" s="91"/>
      <c r="IS31" s="91"/>
      <c r="IT31" s="91"/>
      <c r="IU31" s="91"/>
      <c r="IV31" s="91"/>
    </row>
    <row r="32" spans="1:256" s="7" customFormat="1" ht="16.5" customHeight="1">
      <c r="A32" s="297" t="s">
        <v>9</v>
      </c>
      <c r="B32" s="304"/>
      <c r="C32" s="304"/>
      <c r="D32" s="304"/>
      <c r="E32" s="304"/>
      <c r="F32" s="304"/>
      <c r="G32" s="304"/>
      <c r="H32" s="304"/>
      <c r="I32" s="304"/>
      <c r="J32" s="304"/>
      <c r="K32" s="304"/>
      <c r="L32" s="304"/>
      <c r="M32" s="304"/>
      <c r="N32" s="304"/>
      <c r="O32" s="304"/>
      <c r="P32" s="304"/>
      <c r="Q32" s="304"/>
      <c r="R32" s="304"/>
      <c r="S32" s="304"/>
      <c r="T32" s="304"/>
      <c r="U32" s="304"/>
      <c r="V32" s="304"/>
      <c r="W32" s="90"/>
      <c r="X32" s="91"/>
      <c r="Y32" s="91"/>
      <c r="Z32" s="91"/>
      <c r="AA32" s="91"/>
      <c r="AB32" s="91"/>
      <c r="AC32" s="91"/>
      <c r="AD32" s="91"/>
      <c r="AE32" s="91"/>
      <c r="AF32" s="91"/>
      <c r="AG32" s="91"/>
      <c r="AH32" s="91"/>
      <c r="AI32" s="91"/>
      <c r="AJ32" s="91"/>
      <c r="AK32" s="91"/>
      <c r="AL32" s="91"/>
      <c r="AM32" s="91"/>
      <c r="AN32" s="91"/>
      <c r="AO32" s="91"/>
      <c r="AP32" s="91"/>
      <c r="AQ32" s="91"/>
      <c r="AR32" s="91"/>
      <c r="AS32" s="90"/>
      <c r="AT32" s="91"/>
      <c r="AU32" s="91"/>
      <c r="AV32" s="91"/>
      <c r="AW32" s="91"/>
      <c r="AX32" s="91"/>
      <c r="AY32" s="91"/>
      <c r="AZ32" s="91"/>
      <c r="BA32" s="91"/>
      <c r="BB32" s="91"/>
      <c r="BC32" s="91"/>
      <c r="BD32" s="91"/>
      <c r="BE32" s="91"/>
      <c r="BF32" s="91"/>
      <c r="BG32" s="91"/>
      <c r="BH32" s="91"/>
      <c r="BI32" s="91"/>
      <c r="BJ32" s="91"/>
      <c r="BK32" s="91"/>
      <c r="BL32" s="91"/>
      <c r="BM32" s="91"/>
      <c r="BN32" s="91"/>
      <c r="BO32" s="90"/>
      <c r="BP32" s="91"/>
      <c r="BQ32" s="91"/>
      <c r="BR32" s="91"/>
      <c r="BS32" s="91"/>
      <c r="BT32" s="91"/>
      <c r="BU32" s="91"/>
      <c r="BV32" s="91"/>
      <c r="BW32" s="91"/>
      <c r="BX32" s="91"/>
      <c r="BY32" s="91"/>
      <c r="BZ32" s="91"/>
      <c r="CA32" s="91"/>
      <c r="CB32" s="91"/>
      <c r="CC32" s="91"/>
      <c r="CD32" s="91"/>
      <c r="CE32" s="91"/>
      <c r="CF32" s="91"/>
      <c r="CG32" s="91"/>
      <c r="CH32" s="91"/>
      <c r="CI32" s="91"/>
      <c r="CJ32" s="91"/>
      <c r="CK32" s="90"/>
      <c r="CL32" s="91"/>
      <c r="CM32" s="91"/>
      <c r="CN32" s="91"/>
      <c r="CO32" s="91"/>
      <c r="CP32" s="91"/>
      <c r="CQ32" s="91"/>
      <c r="CR32" s="91"/>
      <c r="CS32" s="91"/>
      <c r="CT32" s="91"/>
      <c r="CU32" s="91"/>
      <c r="CV32" s="91"/>
      <c r="CW32" s="91"/>
      <c r="CX32" s="91"/>
      <c r="CY32" s="91"/>
      <c r="CZ32" s="91"/>
      <c r="DA32" s="91"/>
      <c r="DB32" s="91"/>
      <c r="DC32" s="91"/>
      <c r="DD32" s="91"/>
      <c r="DE32" s="91"/>
      <c r="DF32" s="91"/>
      <c r="DG32" s="90"/>
      <c r="DH32" s="91"/>
      <c r="DI32" s="91"/>
      <c r="DJ32" s="91"/>
      <c r="DK32" s="91"/>
      <c r="DL32" s="91"/>
      <c r="DM32" s="91"/>
      <c r="DN32" s="91"/>
      <c r="DO32" s="91"/>
      <c r="DP32" s="91"/>
      <c r="DQ32" s="91"/>
      <c r="DR32" s="91"/>
      <c r="DS32" s="91"/>
      <c r="DT32" s="91"/>
      <c r="DU32" s="91"/>
      <c r="DV32" s="91"/>
      <c r="DW32" s="91"/>
      <c r="DX32" s="91"/>
      <c r="DY32" s="91"/>
      <c r="DZ32" s="91"/>
      <c r="EA32" s="91"/>
      <c r="EB32" s="91"/>
      <c r="EC32" s="90"/>
      <c r="ED32" s="91"/>
      <c r="EE32" s="91"/>
      <c r="EF32" s="91"/>
      <c r="EG32" s="91"/>
      <c r="EH32" s="91"/>
      <c r="EI32" s="91"/>
      <c r="EJ32" s="91"/>
      <c r="EK32" s="91"/>
      <c r="EL32" s="91"/>
      <c r="EM32" s="91"/>
      <c r="EN32" s="91"/>
      <c r="EO32" s="91"/>
      <c r="EP32" s="91"/>
      <c r="EQ32" s="91"/>
      <c r="ER32" s="91"/>
      <c r="ES32" s="91"/>
      <c r="ET32" s="91"/>
      <c r="EU32" s="91"/>
      <c r="EV32" s="91"/>
      <c r="EW32" s="91"/>
      <c r="EX32" s="91"/>
      <c r="EY32" s="90"/>
      <c r="EZ32" s="91"/>
      <c r="FA32" s="91"/>
      <c r="FB32" s="91"/>
      <c r="FC32" s="91"/>
      <c r="FD32" s="91"/>
      <c r="FE32" s="91"/>
      <c r="FF32" s="91"/>
      <c r="FG32" s="91"/>
      <c r="FH32" s="91"/>
      <c r="FI32" s="91"/>
      <c r="FJ32" s="91"/>
      <c r="FK32" s="91"/>
      <c r="FL32" s="91"/>
      <c r="FM32" s="91"/>
      <c r="FN32" s="91"/>
      <c r="FO32" s="91"/>
      <c r="FP32" s="91"/>
      <c r="FQ32" s="91"/>
      <c r="FR32" s="91"/>
      <c r="FS32" s="91"/>
      <c r="FT32" s="91"/>
      <c r="FU32" s="90"/>
      <c r="FV32" s="91"/>
      <c r="FW32" s="91"/>
      <c r="FX32" s="91"/>
      <c r="FY32" s="91"/>
      <c r="FZ32" s="91"/>
      <c r="GA32" s="91"/>
      <c r="GB32" s="91"/>
      <c r="GC32" s="91"/>
      <c r="GD32" s="91"/>
      <c r="GE32" s="91"/>
      <c r="GF32" s="91"/>
      <c r="GG32" s="91"/>
      <c r="GH32" s="91"/>
      <c r="GI32" s="91"/>
      <c r="GJ32" s="91"/>
      <c r="GK32" s="91"/>
      <c r="GL32" s="91"/>
      <c r="GM32" s="91"/>
      <c r="GN32" s="91"/>
      <c r="GO32" s="91"/>
      <c r="GP32" s="91"/>
      <c r="GQ32" s="90"/>
      <c r="GR32" s="91"/>
      <c r="GS32" s="91"/>
      <c r="GT32" s="91"/>
      <c r="GU32" s="91"/>
      <c r="GV32" s="91"/>
      <c r="GW32" s="91"/>
      <c r="GX32" s="91"/>
      <c r="GY32" s="91"/>
      <c r="GZ32" s="91"/>
      <c r="HA32" s="91"/>
      <c r="HB32" s="91"/>
      <c r="HC32" s="91"/>
      <c r="HD32" s="91"/>
      <c r="HE32" s="91"/>
      <c r="HF32" s="91"/>
      <c r="HG32" s="91"/>
      <c r="HH32" s="91"/>
      <c r="HI32" s="91"/>
      <c r="HJ32" s="91"/>
      <c r="HK32" s="91"/>
      <c r="HL32" s="91"/>
      <c r="HM32" s="90"/>
      <c r="HN32" s="91"/>
      <c r="HO32" s="91"/>
      <c r="HP32" s="91"/>
      <c r="HQ32" s="91"/>
      <c r="HR32" s="91"/>
      <c r="HS32" s="91"/>
      <c r="HT32" s="91"/>
      <c r="HU32" s="91"/>
      <c r="HV32" s="91"/>
      <c r="HW32" s="91"/>
      <c r="HX32" s="91"/>
      <c r="HY32" s="91"/>
      <c r="HZ32" s="91"/>
      <c r="IA32" s="91"/>
      <c r="IB32" s="91"/>
      <c r="IC32" s="91"/>
      <c r="ID32" s="91"/>
      <c r="IE32" s="91"/>
      <c r="IF32" s="91"/>
      <c r="IG32" s="91"/>
      <c r="IH32" s="91"/>
      <c r="II32" s="90"/>
      <c r="IJ32" s="91"/>
      <c r="IK32" s="91"/>
      <c r="IL32" s="91"/>
      <c r="IM32" s="91"/>
      <c r="IN32" s="91"/>
      <c r="IO32" s="91"/>
      <c r="IP32" s="91"/>
      <c r="IQ32" s="91"/>
      <c r="IR32" s="91"/>
      <c r="IS32" s="91"/>
      <c r="IT32" s="91"/>
      <c r="IU32" s="91"/>
      <c r="IV32" s="91"/>
    </row>
    <row r="33" spans="1:256" s="7" customFormat="1" ht="12" customHeight="1">
      <c r="A33" s="305"/>
      <c r="B33" s="306"/>
      <c r="C33" s="306"/>
      <c r="D33" s="306"/>
      <c r="E33" s="306"/>
      <c r="F33" s="306"/>
      <c r="G33" s="306"/>
      <c r="H33" s="306"/>
      <c r="I33" s="306"/>
      <c r="J33" s="306"/>
      <c r="K33" s="306"/>
      <c r="L33" s="306"/>
      <c r="M33" s="306"/>
      <c r="N33" s="306"/>
      <c r="O33" s="306"/>
      <c r="P33" s="306"/>
      <c r="Q33" s="306"/>
      <c r="R33" s="306"/>
      <c r="S33" s="306"/>
      <c r="T33" s="306"/>
      <c r="U33" s="306"/>
      <c r="V33" s="307"/>
      <c r="W33" s="90"/>
      <c r="X33" s="91"/>
      <c r="Y33" s="91"/>
      <c r="Z33" s="91"/>
      <c r="AA33" s="91"/>
      <c r="AB33" s="91"/>
      <c r="AC33" s="91"/>
      <c r="AD33" s="91"/>
      <c r="AE33" s="91"/>
      <c r="AF33" s="91"/>
      <c r="AG33" s="91"/>
      <c r="AH33" s="91"/>
      <c r="AI33" s="91"/>
      <c r="AJ33" s="91"/>
      <c r="AK33" s="91"/>
      <c r="AL33" s="91"/>
      <c r="AM33" s="91"/>
      <c r="AN33" s="91"/>
      <c r="AO33" s="91"/>
      <c r="AP33" s="91"/>
      <c r="AQ33" s="91"/>
      <c r="AR33" s="91"/>
      <c r="AS33" s="90"/>
      <c r="AT33" s="91"/>
      <c r="AU33" s="91"/>
      <c r="AV33" s="91"/>
      <c r="AW33" s="91"/>
      <c r="AX33" s="91"/>
      <c r="AY33" s="91"/>
      <c r="AZ33" s="91"/>
      <c r="BA33" s="91"/>
      <c r="BB33" s="91"/>
      <c r="BC33" s="91"/>
      <c r="BD33" s="91"/>
      <c r="BE33" s="91"/>
      <c r="BF33" s="91"/>
      <c r="BG33" s="91"/>
      <c r="BH33" s="91"/>
      <c r="BI33" s="91"/>
      <c r="BJ33" s="91"/>
      <c r="BK33" s="91"/>
      <c r="BL33" s="91"/>
      <c r="BM33" s="91"/>
      <c r="BN33" s="91"/>
      <c r="BO33" s="90"/>
      <c r="BP33" s="91"/>
      <c r="BQ33" s="91"/>
      <c r="BR33" s="91"/>
      <c r="BS33" s="91"/>
      <c r="BT33" s="91"/>
      <c r="BU33" s="91"/>
      <c r="BV33" s="91"/>
      <c r="BW33" s="91"/>
      <c r="BX33" s="91"/>
      <c r="BY33" s="91"/>
      <c r="BZ33" s="91"/>
      <c r="CA33" s="91"/>
      <c r="CB33" s="91"/>
      <c r="CC33" s="91"/>
      <c r="CD33" s="91"/>
      <c r="CE33" s="91"/>
      <c r="CF33" s="91"/>
      <c r="CG33" s="91"/>
      <c r="CH33" s="91"/>
      <c r="CI33" s="91"/>
      <c r="CJ33" s="91"/>
      <c r="CK33" s="90"/>
      <c r="CL33" s="91"/>
      <c r="CM33" s="91"/>
      <c r="CN33" s="91"/>
      <c r="CO33" s="91"/>
      <c r="CP33" s="91"/>
      <c r="CQ33" s="91"/>
      <c r="CR33" s="91"/>
      <c r="CS33" s="91"/>
      <c r="CT33" s="91"/>
      <c r="CU33" s="91"/>
      <c r="CV33" s="91"/>
      <c r="CW33" s="91"/>
      <c r="CX33" s="91"/>
      <c r="CY33" s="91"/>
      <c r="CZ33" s="91"/>
      <c r="DA33" s="91"/>
      <c r="DB33" s="91"/>
      <c r="DC33" s="91"/>
      <c r="DD33" s="91"/>
      <c r="DE33" s="91"/>
      <c r="DF33" s="91"/>
      <c r="DG33" s="90"/>
      <c r="DH33" s="91"/>
      <c r="DI33" s="91"/>
      <c r="DJ33" s="91"/>
      <c r="DK33" s="91"/>
      <c r="DL33" s="91"/>
      <c r="DM33" s="91"/>
      <c r="DN33" s="91"/>
      <c r="DO33" s="91"/>
      <c r="DP33" s="91"/>
      <c r="DQ33" s="91"/>
      <c r="DR33" s="91"/>
      <c r="DS33" s="91"/>
      <c r="DT33" s="91"/>
      <c r="DU33" s="91"/>
      <c r="DV33" s="91"/>
      <c r="DW33" s="91"/>
      <c r="DX33" s="91"/>
      <c r="DY33" s="91"/>
      <c r="DZ33" s="91"/>
      <c r="EA33" s="91"/>
      <c r="EB33" s="91"/>
      <c r="EC33" s="90"/>
      <c r="ED33" s="91"/>
      <c r="EE33" s="91"/>
      <c r="EF33" s="91"/>
      <c r="EG33" s="91"/>
      <c r="EH33" s="91"/>
      <c r="EI33" s="91"/>
      <c r="EJ33" s="91"/>
      <c r="EK33" s="91"/>
      <c r="EL33" s="91"/>
      <c r="EM33" s="91"/>
      <c r="EN33" s="91"/>
      <c r="EO33" s="91"/>
      <c r="EP33" s="91"/>
      <c r="EQ33" s="91"/>
      <c r="ER33" s="91"/>
      <c r="ES33" s="91"/>
      <c r="ET33" s="91"/>
      <c r="EU33" s="91"/>
      <c r="EV33" s="91"/>
      <c r="EW33" s="91"/>
      <c r="EX33" s="91"/>
      <c r="EY33" s="90"/>
      <c r="EZ33" s="91"/>
      <c r="FA33" s="91"/>
      <c r="FB33" s="91"/>
      <c r="FC33" s="91"/>
      <c r="FD33" s="91"/>
      <c r="FE33" s="91"/>
      <c r="FF33" s="91"/>
      <c r="FG33" s="91"/>
      <c r="FH33" s="91"/>
      <c r="FI33" s="91"/>
      <c r="FJ33" s="91"/>
      <c r="FK33" s="91"/>
      <c r="FL33" s="91"/>
      <c r="FM33" s="91"/>
      <c r="FN33" s="91"/>
      <c r="FO33" s="91"/>
      <c r="FP33" s="91"/>
      <c r="FQ33" s="91"/>
      <c r="FR33" s="91"/>
      <c r="FS33" s="91"/>
      <c r="FT33" s="91"/>
      <c r="FU33" s="90"/>
      <c r="FV33" s="91"/>
      <c r="FW33" s="91"/>
      <c r="FX33" s="91"/>
      <c r="FY33" s="91"/>
      <c r="FZ33" s="91"/>
      <c r="GA33" s="91"/>
      <c r="GB33" s="91"/>
      <c r="GC33" s="91"/>
      <c r="GD33" s="91"/>
      <c r="GE33" s="91"/>
      <c r="GF33" s="91"/>
      <c r="GG33" s="91"/>
      <c r="GH33" s="91"/>
      <c r="GI33" s="91"/>
      <c r="GJ33" s="91"/>
      <c r="GK33" s="91"/>
      <c r="GL33" s="91"/>
      <c r="GM33" s="91"/>
      <c r="GN33" s="91"/>
      <c r="GO33" s="91"/>
      <c r="GP33" s="91"/>
      <c r="GQ33" s="90"/>
      <c r="GR33" s="91"/>
      <c r="GS33" s="91"/>
      <c r="GT33" s="91"/>
      <c r="GU33" s="91"/>
      <c r="GV33" s="91"/>
      <c r="GW33" s="91"/>
      <c r="GX33" s="91"/>
      <c r="GY33" s="91"/>
      <c r="GZ33" s="91"/>
      <c r="HA33" s="91"/>
      <c r="HB33" s="91"/>
      <c r="HC33" s="91"/>
      <c r="HD33" s="91"/>
      <c r="HE33" s="91"/>
      <c r="HF33" s="91"/>
      <c r="HG33" s="91"/>
      <c r="HH33" s="91"/>
      <c r="HI33" s="91"/>
      <c r="HJ33" s="91"/>
      <c r="HK33" s="91"/>
      <c r="HL33" s="91"/>
      <c r="HM33" s="90"/>
      <c r="HN33" s="91"/>
      <c r="HO33" s="91"/>
      <c r="HP33" s="91"/>
      <c r="HQ33" s="91"/>
      <c r="HR33" s="91"/>
      <c r="HS33" s="91"/>
      <c r="HT33" s="91"/>
      <c r="HU33" s="91"/>
      <c r="HV33" s="91"/>
      <c r="HW33" s="91"/>
      <c r="HX33" s="91"/>
      <c r="HY33" s="91"/>
      <c r="HZ33" s="91"/>
      <c r="IA33" s="91"/>
      <c r="IB33" s="91"/>
      <c r="IC33" s="91"/>
      <c r="ID33" s="91"/>
      <c r="IE33" s="91"/>
      <c r="IF33" s="91"/>
      <c r="IG33" s="91"/>
      <c r="IH33" s="91"/>
      <c r="II33" s="90"/>
      <c r="IJ33" s="91"/>
      <c r="IK33" s="91"/>
      <c r="IL33" s="91"/>
      <c r="IM33" s="91"/>
      <c r="IN33" s="91"/>
      <c r="IO33" s="91"/>
      <c r="IP33" s="91"/>
      <c r="IQ33" s="91"/>
      <c r="IR33" s="91"/>
      <c r="IS33" s="91"/>
      <c r="IT33" s="91"/>
      <c r="IU33" s="91"/>
      <c r="IV33" s="91"/>
    </row>
    <row r="34" spans="1:256" s="7" customFormat="1" ht="12" customHeight="1">
      <c r="A34" s="305"/>
      <c r="B34" s="306"/>
      <c r="C34" s="306"/>
      <c r="D34" s="306"/>
      <c r="E34" s="306"/>
      <c r="F34" s="306"/>
      <c r="G34" s="306"/>
      <c r="H34" s="306"/>
      <c r="I34" s="306"/>
      <c r="J34" s="306"/>
      <c r="K34" s="306"/>
      <c r="L34" s="306"/>
      <c r="M34" s="306"/>
      <c r="N34" s="306"/>
      <c r="O34" s="306"/>
      <c r="P34" s="306"/>
      <c r="Q34" s="306"/>
      <c r="R34" s="306"/>
      <c r="S34" s="306"/>
      <c r="T34" s="306"/>
      <c r="U34" s="306"/>
      <c r="V34" s="307"/>
      <c r="W34" s="90"/>
      <c r="X34" s="91"/>
      <c r="Y34" s="91"/>
      <c r="Z34" s="91"/>
      <c r="AA34" s="91"/>
      <c r="AB34" s="91"/>
      <c r="AC34" s="91"/>
      <c r="AD34" s="91"/>
      <c r="AE34" s="91"/>
      <c r="AF34" s="91"/>
      <c r="AG34" s="91"/>
      <c r="AH34" s="91"/>
      <c r="AI34" s="91"/>
      <c r="AJ34" s="91"/>
      <c r="AK34" s="91"/>
      <c r="AL34" s="91"/>
      <c r="AM34" s="91"/>
      <c r="AN34" s="91"/>
      <c r="AO34" s="91"/>
      <c r="AP34" s="91"/>
      <c r="AQ34" s="91"/>
      <c r="AR34" s="91"/>
      <c r="AS34" s="90"/>
      <c r="AT34" s="91"/>
      <c r="AU34" s="91"/>
      <c r="AV34" s="91"/>
      <c r="AW34" s="91"/>
      <c r="AX34" s="91"/>
      <c r="AY34" s="91"/>
      <c r="AZ34" s="91"/>
      <c r="BA34" s="91"/>
      <c r="BB34" s="91"/>
      <c r="BC34" s="91"/>
      <c r="BD34" s="91"/>
      <c r="BE34" s="91"/>
      <c r="BF34" s="91"/>
      <c r="BG34" s="91"/>
      <c r="BH34" s="91"/>
      <c r="BI34" s="91"/>
      <c r="BJ34" s="91"/>
      <c r="BK34" s="91"/>
      <c r="BL34" s="91"/>
      <c r="BM34" s="91"/>
      <c r="BN34" s="91"/>
      <c r="BO34" s="90"/>
      <c r="BP34" s="91"/>
      <c r="BQ34" s="91"/>
      <c r="BR34" s="91"/>
      <c r="BS34" s="91"/>
      <c r="BT34" s="91"/>
      <c r="BU34" s="91"/>
      <c r="BV34" s="91"/>
      <c r="BW34" s="91"/>
      <c r="BX34" s="91"/>
      <c r="BY34" s="91"/>
      <c r="BZ34" s="91"/>
      <c r="CA34" s="91"/>
      <c r="CB34" s="91"/>
      <c r="CC34" s="91"/>
      <c r="CD34" s="91"/>
      <c r="CE34" s="91"/>
      <c r="CF34" s="91"/>
      <c r="CG34" s="91"/>
      <c r="CH34" s="91"/>
      <c r="CI34" s="91"/>
      <c r="CJ34" s="91"/>
      <c r="CK34" s="90"/>
      <c r="CL34" s="91"/>
      <c r="CM34" s="91"/>
      <c r="CN34" s="91"/>
      <c r="CO34" s="91"/>
      <c r="CP34" s="91"/>
      <c r="CQ34" s="91"/>
      <c r="CR34" s="91"/>
      <c r="CS34" s="91"/>
      <c r="CT34" s="91"/>
      <c r="CU34" s="91"/>
      <c r="CV34" s="91"/>
      <c r="CW34" s="91"/>
      <c r="CX34" s="91"/>
      <c r="CY34" s="91"/>
      <c r="CZ34" s="91"/>
      <c r="DA34" s="91"/>
      <c r="DB34" s="91"/>
      <c r="DC34" s="91"/>
      <c r="DD34" s="91"/>
      <c r="DE34" s="91"/>
      <c r="DF34" s="91"/>
      <c r="DG34" s="90"/>
      <c r="DH34" s="91"/>
      <c r="DI34" s="91"/>
      <c r="DJ34" s="91"/>
      <c r="DK34" s="91"/>
      <c r="DL34" s="91"/>
      <c r="DM34" s="91"/>
      <c r="DN34" s="91"/>
      <c r="DO34" s="91"/>
      <c r="DP34" s="91"/>
      <c r="DQ34" s="91"/>
      <c r="DR34" s="91"/>
      <c r="DS34" s="91"/>
      <c r="DT34" s="91"/>
      <c r="DU34" s="91"/>
      <c r="DV34" s="91"/>
      <c r="DW34" s="91"/>
      <c r="DX34" s="91"/>
      <c r="DY34" s="91"/>
      <c r="DZ34" s="91"/>
      <c r="EA34" s="91"/>
      <c r="EB34" s="91"/>
      <c r="EC34" s="90"/>
      <c r="ED34" s="91"/>
      <c r="EE34" s="91"/>
      <c r="EF34" s="91"/>
      <c r="EG34" s="91"/>
      <c r="EH34" s="91"/>
      <c r="EI34" s="91"/>
      <c r="EJ34" s="91"/>
      <c r="EK34" s="91"/>
      <c r="EL34" s="91"/>
      <c r="EM34" s="91"/>
      <c r="EN34" s="91"/>
      <c r="EO34" s="91"/>
      <c r="EP34" s="91"/>
      <c r="EQ34" s="91"/>
      <c r="ER34" s="91"/>
      <c r="ES34" s="91"/>
      <c r="ET34" s="91"/>
      <c r="EU34" s="91"/>
      <c r="EV34" s="91"/>
      <c r="EW34" s="91"/>
      <c r="EX34" s="91"/>
      <c r="EY34" s="90"/>
      <c r="EZ34" s="91"/>
      <c r="FA34" s="91"/>
      <c r="FB34" s="91"/>
      <c r="FC34" s="91"/>
      <c r="FD34" s="91"/>
      <c r="FE34" s="91"/>
      <c r="FF34" s="91"/>
      <c r="FG34" s="91"/>
      <c r="FH34" s="91"/>
      <c r="FI34" s="91"/>
      <c r="FJ34" s="91"/>
      <c r="FK34" s="91"/>
      <c r="FL34" s="91"/>
      <c r="FM34" s="91"/>
      <c r="FN34" s="91"/>
      <c r="FO34" s="91"/>
      <c r="FP34" s="91"/>
      <c r="FQ34" s="91"/>
      <c r="FR34" s="91"/>
      <c r="FS34" s="91"/>
      <c r="FT34" s="91"/>
      <c r="FU34" s="90"/>
      <c r="FV34" s="91"/>
      <c r="FW34" s="91"/>
      <c r="FX34" s="91"/>
      <c r="FY34" s="91"/>
      <c r="FZ34" s="91"/>
      <c r="GA34" s="91"/>
      <c r="GB34" s="91"/>
      <c r="GC34" s="91"/>
      <c r="GD34" s="91"/>
      <c r="GE34" s="91"/>
      <c r="GF34" s="91"/>
      <c r="GG34" s="91"/>
      <c r="GH34" s="91"/>
      <c r="GI34" s="91"/>
      <c r="GJ34" s="91"/>
      <c r="GK34" s="91"/>
      <c r="GL34" s="91"/>
      <c r="GM34" s="91"/>
      <c r="GN34" s="91"/>
      <c r="GO34" s="91"/>
      <c r="GP34" s="91"/>
      <c r="GQ34" s="90"/>
      <c r="GR34" s="91"/>
      <c r="GS34" s="91"/>
      <c r="GT34" s="91"/>
      <c r="GU34" s="91"/>
      <c r="GV34" s="91"/>
      <c r="GW34" s="91"/>
      <c r="GX34" s="91"/>
      <c r="GY34" s="91"/>
      <c r="GZ34" s="91"/>
      <c r="HA34" s="91"/>
      <c r="HB34" s="91"/>
      <c r="HC34" s="91"/>
      <c r="HD34" s="91"/>
      <c r="HE34" s="91"/>
      <c r="HF34" s="91"/>
      <c r="HG34" s="91"/>
      <c r="HH34" s="91"/>
      <c r="HI34" s="91"/>
      <c r="HJ34" s="91"/>
      <c r="HK34" s="91"/>
      <c r="HL34" s="91"/>
      <c r="HM34" s="90"/>
      <c r="HN34" s="91"/>
      <c r="HO34" s="91"/>
      <c r="HP34" s="91"/>
      <c r="HQ34" s="91"/>
      <c r="HR34" s="91"/>
      <c r="HS34" s="91"/>
      <c r="HT34" s="91"/>
      <c r="HU34" s="91"/>
      <c r="HV34" s="91"/>
      <c r="HW34" s="91"/>
      <c r="HX34" s="91"/>
      <c r="HY34" s="91"/>
      <c r="HZ34" s="91"/>
      <c r="IA34" s="91"/>
      <c r="IB34" s="91"/>
      <c r="IC34" s="91"/>
      <c r="ID34" s="91"/>
      <c r="IE34" s="91"/>
      <c r="IF34" s="91"/>
      <c r="IG34" s="91"/>
      <c r="IH34" s="91"/>
      <c r="II34" s="90"/>
      <c r="IJ34" s="91"/>
      <c r="IK34" s="91"/>
      <c r="IL34" s="91"/>
      <c r="IM34" s="91"/>
      <c r="IN34" s="91"/>
      <c r="IO34" s="91"/>
      <c r="IP34" s="91"/>
      <c r="IQ34" s="91"/>
      <c r="IR34" s="91"/>
      <c r="IS34" s="91"/>
      <c r="IT34" s="91"/>
      <c r="IU34" s="91"/>
      <c r="IV34" s="91"/>
    </row>
    <row r="35" spans="1:23" s="10" customFormat="1" ht="12" customHeight="1">
      <c r="A35" s="308"/>
      <c r="B35" s="309"/>
      <c r="C35" s="309"/>
      <c r="D35" s="309"/>
      <c r="E35" s="309"/>
      <c r="F35" s="309"/>
      <c r="G35" s="309"/>
      <c r="H35" s="309"/>
      <c r="I35" s="309"/>
      <c r="J35" s="309"/>
      <c r="K35" s="309"/>
      <c r="L35" s="309"/>
      <c r="M35" s="309"/>
      <c r="N35" s="309"/>
      <c r="O35" s="309"/>
      <c r="P35" s="309"/>
      <c r="Q35" s="309"/>
      <c r="R35" s="309"/>
      <c r="S35" s="309"/>
      <c r="T35" s="309"/>
      <c r="U35" s="309"/>
      <c r="V35" s="309"/>
      <c r="W35" s="48"/>
    </row>
  </sheetData>
  <sheetProtection/>
  <mergeCells count="17">
    <mergeCell ref="A29:V31"/>
    <mergeCell ref="A32:V35"/>
    <mergeCell ref="B26:D26"/>
    <mergeCell ref="A3:V3"/>
    <mergeCell ref="N4:Q4"/>
    <mergeCell ref="R4:S4"/>
    <mergeCell ref="T4:V4"/>
    <mergeCell ref="A28:V28"/>
    <mergeCell ref="B4:B5"/>
    <mergeCell ref="C4:C5"/>
    <mergeCell ref="H4:I4"/>
    <mergeCell ref="J4:K4"/>
    <mergeCell ref="L4:M4"/>
    <mergeCell ref="D4:D5"/>
    <mergeCell ref="E4:E5"/>
    <mergeCell ref="F4:F5"/>
    <mergeCell ref="G4:G5"/>
  </mergeCells>
  <printOptions/>
  <pageMargins left="0.75" right="0.75" top="1" bottom="1" header="0.5" footer="0.5"/>
  <pageSetup horizontalDpi="600" verticalDpi="600" orientation="portrait" paperSize="9"/>
  <ignoredErrors>
    <ignoredError sqref="X12:X18 V26 N26:U26 X8:X11 X7" formula="1"/>
    <ignoredError sqref="W10:W18 W8:W9 W7" formula="1" unlockedFormula="1"/>
    <ignoredError sqref="W19:W22 W6 V6:V2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2011-05-03T04:40:47Z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