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<sst xmlns="http://schemas.openxmlformats.org/spreadsheetml/2006/main" count="41" uniqueCount="31">
  <si>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</si>
  <si>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</si>
  <si>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</si>
  <si>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</si>
  <si>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</si>
  <si>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</si>
  <si>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</si>
  <si>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</si>
  <si>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</si>
  <si>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</si>
  <si>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</si>
  <si>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</si>
  <si>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</si>
  <si>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</si>
  <si>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</si>
  <si>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</si>
  <si>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</si>
  <si>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</si>
  <si>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</si>
  <si>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</si>
  <si>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</si>
  <si>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</si>
  <si>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OZEN FILM</t>
  </si>
  <si>
    <t>OZEN FILM / UMUT SANAT</t>
  </si>
  <si>
    <t>ZACK AND MIRI MAKE A PORNO</t>
  </si>
  <si>
    <t>DATE : 08.11.2010</t>
  </si>
  <si>
    <t>DÜZELTME</t>
  </si>
  <si>
    <t>WAVE, THE</t>
  </si>
  <si>
    <t>UMUT SANAT</t>
  </si>
  <si>
    <t>CELLULOID DREAMS</t>
  </si>
  <si>
    <t>WEEKEND: 45   05.11 - 07.11.2010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</si>
</sst>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2" applyNumberFormat="1" applyFont="1" applyFill="1" applyBorder="1" applyAlignment="1">
      <alignment vertical="center"/>
    </xf>
    <xf numFmtId="177" fontId="9" fillId="0" borderId="10" xfId="62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75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vertical="center"/>
      <protection/>
    </xf>
    <xf numFmtId="172" fontId="25" fillId="33" borderId="10" xfId="0" applyNumberFormat="1" applyFont="1" applyFill="1" applyBorder="1" applyAlignment="1" applyProtection="1">
      <alignment horizontal="right" vertical="center"/>
      <protection/>
    </xf>
    <xf numFmtId="169" fontId="25" fillId="33" borderId="10" xfId="0" applyNumberFormat="1" applyFont="1" applyFill="1" applyBorder="1" applyAlignment="1" applyProtection="1">
      <alignment vertical="center"/>
      <protection/>
    </xf>
    <xf numFmtId="176" fontId="25" fillId="33" borderId="10" xfId="62" applyNumberFormat="1" applyFont="1" applyFill="1" applyBorder="1" applyAlignment="1" applyProtection="1">
      <alignment vertical="center"/>
      <protection/>
    </xf>
    <xf numFmtId="175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0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1" fillId="0" borderId="12" xfId="0" applyNumberFormat="1" applyFont="1" applyFill="1" applyBorder="1" applyAlignment="1" applyProtection="1">
      <alignment vertical="center"/>
      <protection locked="0"/>
    </xf>
    <xf numFmtId="0" fontId="11" fillId="0" borderId="13" xfId="0" applyNumberFormat="1" applyFont="1" applyFill="1" applyBorder="1" applyAlignment="1" applyProtection="1">
      <alignment vertical="center"/>
      <protection locked="0"/>
    </xf>
    <xf numFmtId="0" fontId="9" fillId="33" borderId="10" xfId="0" applyNumberFormat="1" applyFont="1" applyFill="1" applyBorder="1" applyAlignment="1" applyProtection="1">
      <alignment vertical="center"/>
      <protection locked="0"/>
    </xf>
    <xf numFmtId="174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26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169" fontId="9" fillId="33" borderId="10" xfId="40" applyNumberFormat="1" applyFont="1" applyFill="1" applyBorder="1" applyAlignment="1" applyProtection="1">
      <alignment vertical="center"/>
      <protection locked="0"/>
    </xf>
    <xf numFmtId="180" fontId="9" fillId="33" borderId="10" xfId="40" applyNumberFormat="1" applyFont="1" applyFill="1" applyBorder="1" applyAlignment="1" applyProtection="1">
      <alignment vertical="center"/>
      <protection locked="0"/>
    </xf>
    <xf numFmtId="169" fontId="14" fillId="33" borderId="10" xfId="40" applyNumberFormat="1" applyFont="1" applyFill="1" applyBorder="1" applyAlignment="1" applyProtection="1">
      <alignment vertical="center"/>
      <protection/>
    </xf>
    <xf numFmtId="180" fontId="9" fillId="33" borderId="10" xfId="40" applyNumberFormat="1" applyFont="1" applyFill="1" applyBorder="1" applyAlignment="1" applyProtection="1">
      <alignment vertical="center"/>
      <protection/>
    </xf>
    <xf numFmtId="180" fontId="9" fillId="33" borderId="10" xfId="40" applyNumberFormat="1" applyFont="1" applyFill="1" applyBorder="1" applyAlignment="1">
      <alignment vertical="center"/>
    </xf>
    <xf numFmtId="177" fontId="9" fillId="33" borderId="10" xfId="40" applyNumberFormat="1" applyFont="1" applyFill="1" applyBorder="1" applyAlignment="1">
      <alignment vertical="center"/>
    </xf>
    <xf numFmtId="176" fontId="9" fillId="33" borderId="10" xfId="62" applyNumberFormat="1" applyFont="1" applyFill="1" applyBorder="1" applyAlignment="1">
      <alignment vertical="center"/>
    </xf>
    <xf numFmtId="177" fontId="9" fillId="33" borderId="10" xfId="62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5065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400050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287250" y="0"/>
          <a:ext cx="22193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A1">
      <selection activeCell="L3" sqref="L3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27.421875" style="20" bestFit="1" customWidth="1"/>
    <col min="4" max="4" width="9.140625" style="20" bestFit="1" customWidth="1"/>
    <col min="5" max="5" width="12.421875" style="20" bestFit="1" customWidth="1"/>
    <col min="6" max="6" width="24.00390625" style="48" bestFit="1" customWidth="1"/>
    <col min="7" max="7" width="5.140625" style="54" bestFit="1" customWidth="1"/>
    <col min="8" max="8" width="6.8515625" style="54" bestFit="1" customWidth="1"/>
    <col min="9" max="9" width="10.28125" style="54" customWidth="1"/>
    <col min="10" max="10" width="9.57421875" style="20" bestFit="1" customWidth="1"/>
    <col min="11" max="11" width="6.8515625" style="20" bestFit="1" customWidth="1"/>
    <col min="12" max="12" width="7.00390625" style="20" bestFit="1" customWidth="1"/>
    <col min="13" max="13" width="6.00390625" style="20" bestFit="1" customWidth="1"/>
    <col min="14" max="14" width="7.00390625" style="20" bestFit="1" customWidth="1"/>
    <col min="15" max="15" width="6.00390625" style="20" bestFit="1" customWidth="1"/>
    <col min="16" max="16" width="9.8515625" style="49" bestFit="1" customWidth="1"/>
    <col min="17" max="17" width="6.00390625" style="32" bestFit="1" customWidth="1"/>
    <col min="18" max="18" width="7.8515625" style="32" bestFit="1" customWidth="1"/>
    <col min="19" max="19" width="6.00390625" style="32" bestFit="1" customWidth="1"/>
    <col min="20" max="20" width="9.57421875" style="69" bestFit="1" customWidth="1"/>
    <col min="21" max="21" width="9.140625" style="32" bestFit="1" customWidth="1"/>
    <col min="22" max="22" width="11.7109375" style="69" bestFit="1" customWidth="1"/>
    <col min="23" max="23" width="8.421875" style="32" bestFit="1" customWidth="1"/>
    <col min="24" max="24" width="6.003906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105" t="s">
        <v>20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Z1" s="31"/>
    </row>
    <row r="2" spans="1:26" s="32" customFormat="1" ht="50.25">
      <c r="A2" s="107" t="s">
        <v>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70"/>
      <c r="L3" s="70"/>
      <c r="M3" s="70"/>
      <c r="N3" s="22"/>
      <c r="O3" s="109" t="s">
        <v>30</v>
      </c>
      <c r="P3" s="110"/>
      <c r="Q3" s="110"/>
      <c r="R3" s="110"/>
      <c r="S3" s="110"/>
      <c r="T3" s="110"/>
      <c r="U3" s="110"/>
      <c r="V3" s="110"/>
      <c r="W3" s="110"/>
      <c r="X3" s="111"/>
    </row>
    <row r="4" spans="1:24" s="23" customFormat="1" ht="37.5" customHeight="1" thickBot="1">
      <c r="A4" s="70"/>
      <c r="B4" s="70"/>
      <c r="C4" s="71"/>
      <c r="D4" s="70"/>
      <c r="E4" s="70"/>
      <c r="F4" s="70"/>
      <c r="G4" s="70"/>
      <c r="H4" s="70"/>
      <c r="I4" s="70"/>
      <c r="J4" s="70"/>
      <c r="K4" s="86"/>
      <c r="L4" s="86"/>
      <c r="M4" s="86"/>
      <c r="N4" s="70"/>
      <c r="O4" s="112" t="s">
        <v>25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23" customFormat="1" ht="37.5" customHeight="1" thickBot="1">
      <c r="A5" s="70"/>
      <c r="B5" s="70"/>
      <c r="C5" s="71"/>
      <c r="D5" s="70"/>
      <c r="E5" s="70"/>
      <c r="F5" s="70"/>
      <c r="G5" s="70"/>
      <c r="H5" s="70"/>
      <c r="I5" s="70"/>
      <c r="J5" s="84"/>
      <c r="K5" s="115" t="s">
        <v>26</v>
      </c>
      <c r="L5" s="116"/>
      <c r="M5" s="117"/>
      <c r="N5" s="85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101" t="s">
        <v>0</v>
      </c>
      <c r="D6" s="102" t="s">
        <v>8</v>
      </c>
      <c r="E6" s="102" t="s">
        <v>1</v>
      </c>
      <c r="F6" s="102" t="s">
        <v>19</v>
      </c>
      <c r="G6" s="104" t="s">
        <v>9</v>
      </c>
      <c r="H6" s="104" t="s">
        <v>10</v>
      </c>
      <c r="I6" s="104" t="s">
        <v>11</v>
      </c>
      <c r="J6" s="99" t="s">
        <v>2</v>
      </c>
      <c r="K6" s="103"/>
      <c r="L6" s="103" t="s">
        <v>3</v>
      </c>
      <c r="M6" s="103"/>
      <c r="N6" s="99" t="s">
        <v>4</v>
      </c>
      <c r="O6" s="99"/>
      <c r="P6" s="99" t="s">
        <v>12</v>
      </c>
      <c r="Q6" s="99"/>
      <c r="R6" s="99"/>
      <c r="S6" s="99"/>
      <c r="T6" s="99" t="s">
        <v>13</v>
      </c>
      <c r="U6" s="99"/>
      <c r="V6" s="99" t="s">
        <v>14</v>
      </c>
      <c r="W6" s="99"/>
      <c r="X6" s="99"/>
      <c r="Z6" s="26"/>
    </row>
    <row r="7" spans="1:26" s="25" customFormat="1" ht="27">
      <c r="A7" s="27"/>
      <c r="B7" s="19"/>
      <c r="C7" s="101"/>
      <c r="D7" s="102"/>
      <c r="E7" s="99"/>
      <c r="F7" s="99"/>
      <c r="G7" s="104"/>
      <c r="H7" s="104"/>
      <c r="I7" s="10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40438</v>
      </c>
      <c r="E8" s="83" t="s">
        <v>22</v>
      </c>
      <c r="F8" s="83" t="s">
        <v>23</v>
      </c>
      <c r="G8" s="51">
        <v>30</v>
      </c>
      <c r="H8" s="51">
        <v>1</v>
      </c>
      <c r="I8" s="51">
        <v>8</v>
      </c>
      <c r="J8" s="4">
        <v>18</v>
      </c>
      <c r="K8" s="5">
        <v>3</v>
      </c>
      <c r="L8" s="4">
        <v>36</v>
      </c>
      <c r="M8" s="5">
        <v>6</v>
      </c>
      <c r="N8" s="4">
        <v>12</v>
      </c>
      <c r="O8" s="5">
        <v>2</v>
      </c>
      <c r="P8" s="55">
        <f>+J8+L8+N8</f>
        <v>66</v>
      </c>
      <c r="Q8" s="58">
        <f>+K8+M8+O8</f>
        <v>11</v>
      </c>
      <c r="R8" s="10">
        <f>+Q8/H8</f>
        <v>11</v>
      </c>
      <c r="S8" s="59">
        <f>+P8/Q8</f>
        <v>6</v>
      </c>
      <c r="T8" s="4">
        <v>2262</v>
      </c>
      <c r="U8" s="60">
        <f>(+T8-P8)/T8</f>
        <v>0.9708222811671088</v>
      </c>
      <c r="V8" s="4">
        <v>120061.5</v>
      </c>
      <c r="W8" s="5">
        <v>13361</v>
      </c>
      <c r="X8" s="61">
        <f>V8/W8</f>
        <v>8.985966619265024</v>
      </c>
      <c r="Z8" s="26"/>
    </row>
    <row r="9" spans="1:26" s="25" customFormat="1" ht="18">
      <c r="A9" s="28">
        <v>2</v>
      </c>
      <c r="B9" s="14"/>
      <c r="C9" s="87" t="s">
        <v>27</v>
      </c>
      <c r="D9" s="88">
        <v>39577</v>
      </c>
      <c r="E9" s="89" t="s">
        <v>28</v>
      </c>
      <c r="F9" s="89" t="s">
        <v>29</v>
      </c>
      <c r="G9" s="90">
        <v>26</v>
      </c>
      <c r="H9" s="90">
        <v>1</v>
      </c>
      <c r="I9" s="90">
        <v>15</v>
      </c>
      <c r="J9" s="91">
        <v>1188</v>
      </c>
      <c r="K9" s="92">
        <v>198</v>
      </c>
      <c r="L9" s="91">
        <v>0</v>
      </c>
      <c r="M9" s="92">
        <v>0</v>
      </c>
      <c r="N9" s="91">
        <v>0</v>
      </c>
      <c r="O9" s="92">
        <v>0</v>
      </c>
      <c r="P9" s="93">
        <f>+J9+L9+N9</f>
        <v>1188</v>
      </c>
      <c r="Q9" s="94">
        <f>+K9+M9+O9</f>
        <v>198</v>
      </c>
      <c r="R9" s="95">
        <f>+Q9/H9</f>
        <v>198</v>
      </c>
      <c r="S9" s="96">
        <f>+P9/Q9</f>
        <v>6</v>
      </c>
      <c r="T9" s="91"/>
      <c r="U9" s="97" t="e">
        <f>(+T9-P9)/T9</f>
        <v>#DIV/0!</v>
      </c>
      <c r="V9" s="91">
        <v>116774.42</v>
      </c>
      <c r="W9" s="92">
        <v>13697</v>
      </c>
      <c r="X9" s="98">
        <f>V9/W9</f>
        <v>8.525547200116813</v>
      </c>
      <c r="Z9" s="26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100" t="s">
        <v>17</v>
      </c>
      <c r="C19" s="100"/>
      <c r="D19" s="100"/>
      <c r="E19" s="100"/>
      <c r="F19" s="100"/>
      <c r="G19" s="74"/>
      <c r="H19" s="74">
        <f>SUM(H8:H18)</f>
        <v>2</v>
      </c>
      <c r="I19" s="73"/>
      <c r="J19" s="75"/>
      <c r="K19" s="76"/>
      <c r="L19" s="75"/>
      <c r="M19" s="76"/>
      <c r="N19" s="75"/>
      <c r="O19" s="76"/>
      <c r="P19" s="75">
        <f>SUM(P8:P18)</f>
        <v>1254</v>
      </c>
      <c r="Q19" s="76">
        <f>SUM(Q8:Q18)</f>
        <v>209</v>
      </c>
      <c r="R19" s="77">
        <f>P19/H19</f>
        <v>627</v>
      </c>
      <c r="S19" s="78">
        <f>P19/Q19</f>
        <v>6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9">
    <mergeCell ref="A1:X1"/>
    <mergeCell ref="A2:X2"/>
    <mergeCell ref="O3:X3"/>
    <mergeCell ref="O4:X4"/>
    <mergeCell ref="K5:M5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2010-11-08T13:22:19Z</cp:lastPrinted>
  <dcterms:created xsi:type="dcterms:W3CDTF">2006-03-15T09:07:04Z</dcterms:created>
  <dcterms:modified xsi:type="dcterms:W3CDTF">2010-11-08T17:49:29Z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-1440520123</vt:i4>
  </property>
  <property fmtid="{D5CDD505-2E9C-101B-9397-08002B2CF9AE}" pid="3" name="_EmailSubject">
    <vt:lpwstr>Weekend Box Office - WE: 45-2010 / DÜZELTME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