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<sst xmlns="http://schemas.openxmlformats.org/spreadsheetml/2006/main" count="21" uniqueCount="19">
  <si>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</si>
  <si>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</si>
  <si>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</si>
  <si>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</si>
  <si>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</si>
  <si>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</si>
  <si>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</si>
  <si>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</si>
  <si>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</si>
  <si>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</si>
  <si>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</si>
  <si>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</si>
  <si>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</si>
  <si>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</si>
  <si>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</si>
  <si>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</si>
  <si>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UMUTSANAT</t>
  </si>
  <si>
    <t>ZACK AND MIRI MAKE A PORNO</t>
  </si>
  <si>
    <t>DATE : 05.11.2010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</si>
</sst>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6489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266700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124950" y="190500"/>
          <a:ext cx="13811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44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29.10 - 04.11.2010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7" sqref="I7"/>
    </sheetView>
  </sheetViews>
  <sheetFormatPr defaultColWidth="9.140625" defaultRowHeight="12.75"/>
  <cols>
    <col min="1" max="1" width="2.140625" style="40" bestFit="1" customWidth="1"/>
    <col min="2" max="2" width="1.28515625" style="41" customWidth="1"/>
    <col min="3" max="3" width="27.421875" style="42" bestFit="1" customWidth="1"/>
    <col min="4" max="4" width="8.421875" style="43" bestFit="1" customWidth="1"/>
    <col min="5" max="5" width="10.421875" style="44" bestFit="1" customWidth="1"/>
    <col min="6" max="6" width="23.421875" style="44" bestFit="1" customWidth="1"/>
    <col min="7" max="7" width="5.8515625" style="45" bestFit="1" customWidth="1"/>
    <col min="8" max="8" width="7.28125" style="45" bestFit="1" customWidth="1"/>
    <col min="9" max="9" width="9.5742187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421875" style="49" bestFit="1" customWidth="1"/>
    <col min="15" max="15" width="7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2" customFormat="1" ht="14.25">
      <c r="A3" s="19"/>
      <c r="B3" s="20"/>
      <c r="C3" s="111" t="s">
        <v>0</v>
      </c>
      <c r="D3" s="115" t="s">
        <v>1</v>
      </c>
      <c r="E3" s="112" t="s">
        <v>13</v>
      </c>
      <c r="F3" s="112" t="s">
        <v>12</v>
      </c>
      <c r="G3" s="109" t="s">
        <v>2</v>
      </c>
      <c r="H3" s="109" t="s">
        <v>9</v>
      </c>
      <c r="I3" s="109" t="s">
        <v>10</v>
      </c>
      <c r="J3" s="114" t="s">
        <v>3</v>
      </c>
      <c r="K3" s="114"/>
      <c r="L3" s="114"/>
      <c r="M3" s="114"/>
      <c r="N3" s="108" t="s">
        <v>4</v>
      </c>
      <c r="O3" s="108"/>
      <c r="P3" s="108"/>
    </row>
    <row r="4" spans="1:16" s="22" customFormat="1" ht="51.75" customHeight="1">
      <c r="A4" s="23"/>
      <c r="B4" s="21"/>
      <c r="C4" s="110"/>
      <c r="D4" s="116"/>
      <c r="E4" s="113"/>
      <c r="F4" s="113"/>
      <c r="G4" s="110"/>
      <c r="H4" s="110"/>
      <c r="I4" s="110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99" t="s">
        <v>17</v>
      </c>
      <c r="D5" s="100">
        <v>40438</v>
      </c>
      <c r="E5" s="94" t="s">
        <v>15</v>
      </c>
      <c r="F5" s="94" t="s">
        <v>16</v>
      </c>
      <c r="G5" s="96">
        <v>30</v>
      </c>
      <c r="H5" s="96">
        <v>3</v>
      </c>
      <c r="I5" s="96">
        <v>7</v>
      </c>
      <c r="J5" s="104">
        <v>3011</v>
      </c>
      <c r="K5" s="92">
        <v>474</v>
      </c>
      <c r="L5" s="101">
        <f aca="true" t="shared" si="0" ref="L5:L11">K5/H5</f>
        <v>158</v>
      </c>
      <c r="M5" s="102">
        <f aca="true" t="shared" si="1" ref="M5:M11">J5/K5</f>
        <v>6.352320675105485</v>
      </c>
      <c r="N5" s="104">
        <v>119995.5</v>
      </c>
      <c r="O5" s="92">
        <v>13350</v>
      </c>
      <c r="P5" s="102">
        <f aca="true" t="shared" si="2" ref="P5:P11">+N5/O5</f>
        <v>8.988426966292135</v>
      </c>
    </row>
    <row r="6" spans="1:16" s="103" customFormat="1" ht="15">
      <c r="A6" s="97"/>
      <c r="B6" s="98"/>
      <c r="C6" s="99"/>
      <c r="D6" s="100"/>
      <c r="E6" s="94"/>
      <c r="F6" s="94"/>
      <c r="G6" s="96"/>
      <c r="H6" s="96"/>
      <c r="I6" s="96"/>
      <c r="J6" s="104"/>
      <c r="K6" s="92">
        <v>47</v>
      </c>
      <c r="L6" s="101" t="e">
        <f>K6/H6</f>
        <v>#DIV/0!</v>
      </c>
      <c r="M6" s="102">
        <f>J6/K6</f>
        <v>0</v>
      </c>
      <c r="N6" s="104"/>
      <c r="O6" s="92"/>
      <c r="P6" s="102" t="e">
        <f>+N6/O6</f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>
        <v>300</v>
      </c>
      <c r="L7" s="101" t="e">
        <f>K7/H7</f>
        <v>#DIV/0!</v>
      </c>
      <c r="M7" s="102">
        <f>J7/K7</f>
        <v>0</v>
      </c>
      <c r="N7" s="104"/>
      <c r="O7" s="92"/>
      <c r="P7" s="102" t="e">
        <f>+N7/O7</f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>J8/K8</f>
        <v>#DIV/0!</v>
      </c>
      <c r="N8" s="12"/>
      <c r="O8" s="4"/>
      <c r="P8" s="54" t="e">
        <f>+N8/O8</f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>J9/K9</f>
        <v>#DIV/0!</v>
      </c>
      <c r="N9" s="12"/>
      <c r="O9" s="4"/>
      <c r="P9" s="54" t="e">
        <f>+N9/O9</f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>+N12/O12</f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>+N13/O13</f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>+N14/O14</f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>+N15/O15</f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>+N16/O16</f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3</v>
      </c>
      <c r="I18" s="61"/>
      <c r="J18" s="63">
        <f>SUM(J5:J17)</f>
        <v>3011</v>
      </c>
      <c r="K18" s="64">
        <f>SUM(K5:K17)</f>
        <v>821</v>
      </c>
      <c r="L18" s="64">
        <f>K18/H18</f>
        <v>273.6666666666667</v>
      </c>
      <c r="M18" s="65">
        <f>J18/K18</f>
        <v>3.66747868453106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2010-11-05T12:10:01Z</cp:lastPrinted>
  <dcterms:created xsi:type="dcterms:W3CDTF">2006-03-17T12:24:26Z</dcterms:created>
  <dcterms:modified xsi:type="dcterms:W3CDTF">2010-11-05T19:13:25Z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-2044023383</vt:i4>
  </property>
  <property fmtid="{D5CDD505-2E9C-101B-9397-08002B2CF9AE}" pid="3" name="_EmailSubject">
    <vt:lpwstr>Weekly Box Office - Week: 44-2010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