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<sst xmlns="http://schemas.openxmlformats.org/spreadsheetml/2006/main" count="37" uniqueCount="27">
  <si>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</si>
  <si>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</si>
  <si>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</si>
  <si>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</si>
  <si>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</si>
  <si>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</si>
  <si>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</si>
  <si>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</si>
  <si>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</si>
  <si>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</si>
  <si>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</si>
  <si>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</si>
  <si>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</si>
  <si>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</si>
  <si>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</si>
  <si>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</si>
  <si>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</si>
  <si>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</si>
  <si>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</si>
  <si>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</si>
  <si>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</si>
  <si>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</si>
  <si>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</si>
  <si>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</si>
  <si>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ZACK AND MIRI MAKE A PORNO</t>
  </si>
  <si>
    <t>WEEKEND: 43                    22.10 - 24.10.2010</t>
  </si>
  <si>
    <t>DATE : 25.10.2010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</si>
</sst>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2" applyNumberFormat="1" applyFont="1" applyFill="1" applyBorder="1" applyAlignment="1">
      <alignment vertical="center"/>
    </xf>
    <xf numFmtId="177" fontId="9" fillId="0" borderId="10" xfId="62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75" fontId="25" fillId="33" borderId="10" xfId="0" applyNumberFormat="1" applyFont="1" applyFill="1" applyBorder="1" applyAlignment="1" applyProtection="1">
      <alignment vertical="center"/>
      <protection/>
    </xf>
    <xf numFmtId="172" fontId="25" fillId="33" borderId="10" xfId="0" applyNumberFormat="1" applyFont="1" applyFill="1" applyBorder="1" applyAlignment="1" applyProtection="1">
      <alignment vertical="center"/>
      <protection/>
    </xf>
    <xf numFmtId="172" fontId="25" fillId="33" borderId="10" xfId="0" applyNumberFormat="1" applyFont="1" applyFill="1" applyBorder="1" applyAlignment="1" applyProtection="1">
      <alignment horizontal="right" vertical="center"/>
      <protection/>
    </xf>
    <xf numFmtId="169" fontId="25" fillId="33" borderId="10" xfId="0" applyNumberFormat="1" applyFont="1" applyFill="1" applyBorder="1" applyAlignment="1" applyProtection="1">
      <alignment vertical="center"/>
      <protection/>
    </xf>
    <xf numFmtId="176" fontId="25" fillId="33" borderId="10" xfId="62" applyNumberFormat="1" applyFont="1" applyFill="1" applyBorder="1" applyAlignment="1" applyProtection="1">
      <alignment vertical="center"/>
      <protection/>
    </xf>
    <xf numFmtId="175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0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7564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020925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70" zoomScaleNormal="70" zoomScalePageLayoutView="0" workbookViewId="0" topLeftCell="A1">
      <selection activeCell="O3" sqref="O3:X3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8.7109375" style="20" bestFit="1" customWidth="1"/>
    <col min="5" max="5" width="11.00390625" style="20" bestFit="1" customWidth="1"/>
    <col min="6" max="6" width="25.8515625" style="48" bestFit="1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7.7109375" style="20" bestFit="1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25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26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24</v>
      </c>
      <c r="D8" s="2">
        <v>40438</v>
      </c>
      <c r="E8" s="83" t="s">
        <v>22</v>
      </c>
      <c r="F8" s="83" t="s">
        <v>23</v>
      </c>
      <c r="G8" s="51">
        <v>30</v>
      </c>
      <c r="H8" s="51">
        <v>7</v>
      </c>
      <c r="I8" s="51">
        <v>6</v>
      </c>
      <c r="J8" s="4">
        <v>473</v>
      </c>
      <c r="K8" s="5">
        <v>79</v>
      </c>
      <c r="L8" s="4">
        <v>840</v>
      </c>
      <c r="M8" s="5">
        <v>121</v>
      </c>
      <c r="N8" s="4">
        <v>530</v>
      </c>
      <c r="O8" s="5">
        <v>84</v>
      </c>
      <c r="P8" s="55">
        <f>+J8+L8+N8</f>
        <v>1843</v>
      </c>
      <c r="Q8" s="58">
        <f>+K8+M8+O8</f>
        <v>284</v>
      </c>
      <c r="R8" s="10">
        <f>+Q8/H8</f>
        <v>40.57142857142857</v>
      </c>
      <c r="S8" s="59">
        <f>+P8/Q8</f>
        <v>6.48943661971831</v>
      </c>
      <c r="T8" s="4">
        <v>3814</v>
      </c>
      <c r="U8" s="60">
        <f>(+T8-P8)/T8</f>
        <v>0.5167802831672784</v>
      </c>
      <c r="V8" s="4">
        <v>115594.5</v>
      </c>
      <c r="W8" s="5">
        <v>12651</v>
      </c>
      <c r="X8" s="61">
        <f>V8/W8</f>
        <v>9.137182831396727</v>
      </c>
      <c r="Z8" s="26"/>
    </row>
    <row r="9" spans="1:26" s="25" customFormat="1" ht="18">
      <c r="A9" s="28">
        <v>2</v>
      </c>
      <c r="B9" s="14"/>
      <c r="C9" s="1"/>
      <c r="D9" s="2"/>
      <c r="E9" s="83"/>
      <c r="F9" s="83"/>
      <c r="G9" s="51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26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7</v>
      </c>
      <c r="I19" s="73"/>
      <c r="J19" s="75"/>
      <c r="K19" s="76"/>
      <c r="L19" s="75"/>
      <c r="M19" s="76"/>
      <c r="N19" s="75"/>
      <c r="O19" s="76"/>
      <c r="P19" s="75">
        <f>SUM(P8:P18)</f>
        <v>1843</v>
      </c>
      <c r="Q19" s="76">
        <f>SUM(Q8:Q18)</f>
        <v>284</v>
      </c>
      <c r="R19" s="77">
        <f>P19/H19</f>
        <v>263.2857142857143</v>
      </c>
      <c r="S19" s="78">
        <f>P19/Q19</f>
        <v>6.48943661971831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2010-10-25T10:21:06Z</cp:lastPrinted>
  <dcterms:created xsi:type="dcterms:W3CDTF">2006-03-15T09:07:04Z</dcterms:created>
  <dcterms:modified xsi:type="dcterms:W3CDTF">2010-10-26T07:05:55Z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1185700323</vt:i4>
  </property>
  <property fmtid="{D5CDD505-2E9C-101B-9397-08002B2CF9AE}" pid="3" name="_EmailSubject">
    <vt:lpwstr>Weekend Box Office - WE: 43-2010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