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<sst xmlns="http://schemas.openxmlformats.org/spreadsheetml/2006/main" count="40" uniqueCount="28">
  <si>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</si>
  <si>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</si>
  <si>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</si>
  <si>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</si>
  <si>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</si>
  <si>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</si>
  <si>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</si>
  <si>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</si>
  <si>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</si>
  <si>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</si>
  <si>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</si>
  <si>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</si>
  <si>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</si>
  <si>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</si>
  <si>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</si>
  <si>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</si>
  <si>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</si>
  <si>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</si>
  <si>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</si>
  <si>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</si>
  <si>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</si>
  <si>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</si>
  <si>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</si>
  <si>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</si>
  <si>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</si>
  <si>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DATE : 20.09.2010</t>
  </si>
  <si>
    <t>ZACK AND MIRI MAKE A PORNO</t>
  </si>
  <si>
    <t>WEEKEND: 38     17.09 - 19.09.2010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</si>
</sst>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Batang"/>
      <family val="1"/>
    </font>
    <font>
      <b/>
      <sz val="28"/>
      <name val="Arial"/>
      <family val="2"/>
    </font>
    <font>
      <sz val="26"/>
      <name val="Batang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 applyProtection="1">
      <alignment horizontal="right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3" fontId="22" fillId="33" borderId="10" xfId="0" applyNumberFormat="1" applyFont="1" applyFill="1" applyBorder="1" applyAlignment="1" applyProtection="1">
      <alignment horizontal="center" vertical="center"/>
      <protection/>
    </xf>
    <xf numFmtId="183" fontId="22" fillId="33" borderId="10" xfId="0" applyNumberFormat="1" applyFont="1" applyFill="1" applyBorder="1" applyAlignment="1" applyProtection="1">
      <alignment vertical="center"/>
      <protection/>
    </xf>
    <xf numFmtId="180" fontId="22" fillId="33" borderId="10" xfId="0" applyNumberFormat="1" applyFont="1" applyFill="1" applyBorder="1" applyAlignment="1" applyProtection="1">
      <alignment vertical="center"/>
      <protection/>
    </xf>
    <xf numFmtId="180" fontId="22" fillId="33" borderId="10" xfId="0" applyNumberFormat="1" applyFont="1" applyFill="1" applyBorder="1" applyAlignment="1" applyProtection="1">
      <alignment horizontal="right" vertical="center"/>
      <protection/>
    </xf>
    <xf numFmtId="177" fontId="22" fillId="33" borderId="10" xfId="0" applyNumberFormat="1" applyFont="1" applyFill="1" applyBorder="1" applyAlignment="1" applyProtection="1">
      <alignment vertical="center"/>
      <protection/>
    </xf>
    <xf numFmtId="184" fontId="22" fillId="33" borderId="10" xfId="59" applyNumberFormat="1" applyFont="1" applyFill="1" applyBorder="1" applyAlignment="1" applyProtection="1">
      <alignment vertical="center"/>
      <protection/>
    </xf>
    <xf numFmtId="183" fontId="22" fillId="33" borderId="10" xfId="0" applyNumberFormat="1" applyFont="1" applyFill="1" applyBorder="1" applyAlignment="1" applyProtection="1">
      <alignment horizontal="right" vertical="center"/>
      <protection/>
    </xf>
    <xf numFmtId="1" fontId="22" fillId="33" borderId="10" xfId="0" applyNumberFormat="1" applyFont="1" applyFill="1" applyBorder="1" applyAlignment="1" applyProtection="1">
      <alignment horizontal="center" vertical="center"/>
      <protection/>
    </xf>
    <xf numFmtId="178" fontId="22" fillId="33" borderId="1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9637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496800" y="0"/>
          <a:ext cx="23241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8" zoomScaleNormal="78" zoomScalePageLayoutView="0" workbookViewId="0" topLeftCell="A1">
      <selection activeCell="P13" sqref="P13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27.421875" style="20" bestFit="1" customWidth="1"/>
    <col min="4" max="4" width="8.57421875" style="20" bestFit="1" customWidth="1"/>
    <col min="5" max="5" width="10.421875" style="20" bestFit="1" customWidth="1"/>
    <col min="6" max="6" width="24.00390625" style="48" bestFit="1" customWidth="1"/>
    <col min="7" max="7" width="5.28125" style="54" bestFit="1" customWidth="1"/>
    <col min="8" max="8" width="7.00390625" style="54" bestFit="1" customWidth="1"/>
    <col min="9" max="9" width="8.28125" style="54" customWidth="1"/>
    <col min="10" max="10" width="9.140625" style="20" bestFit="1" customWidth="1"/>
    <col min="11" max="11" width="6.140625" style="20" bestFit="1" customWidth="1"/>
    <col min="12" max="12" width="10.140625" style="20" bestFit="1" customWidth="1"/>
    <col min="13" max="13" width="6.140625" style="20" bestFit="1" customWidth="1"/>
    <col min="14" max="14" width="10.140625" style="20" bestFit="1" customWidth="1"/>
    <col min="15" max="15" width="7.00390625" style="20" bestFit="1" customWidth="1"/>
    <col min="16" max="16" width="11.140625" style="49" bestFit="1" customWidth="1"/>
    <col min="17" max="17" width="7.00390625" style="32" bestFit="1" customWidth="1"/>
    <col min="18" max="18" width="8.00390625" style="32" bestFit="1" customWidth="1"/>
    <col min="19" max="19" width="6.7109375" style="32" bestFit="1" customWidth="1"/>
    <col min="20" max="20" width="7.421875" style="69" bestFit="1" customWidth="1"/>
    <col min="21" max="21" width="7.851562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3.75">
      <c r="A1" s="97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Z1" s="31"/>
    </row>
    <row r="2" spans="1:26" s="32" customFormat="1" ht="35.25">
      <c r="A2" s="95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Z2" s="31"/>
    </row>
    <row r="3" spans="1:24" ht="25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6" t="s">
        <v>27</v>
      </c>
      <c r="P3" s="87"/>
      <c r="Q3" s="87"/>
      <c r="R3" s="87"/>
      <c r="S3" s="87"/>
      <c r="T3" s="87"/>
      <c r="U3" s="87"/>
      <c r="V3" s="87"/>
      <c r="W3" s="87"/>
      <c r="X3" s="88"/>
    </row>
    <row r="4" spans="1:24" s="23" customFormat="1" ht="32.25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3"/>
      <c r="D7" s="94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40438</v>
      </c>
      <c r="E8" s="83" t="s">
        <v>23</v>
      </c>
      <c r="F8" s="83" t="s">
        <v>24</v>
      </c>
      <c r="G8" s="51">
        <v>30</v>
      </c>
      <c r="H8" s="51">
        <v>30</v>
      </c>
      <c r="I8" s="51">
        <v>1</v>
      </c>
      <c r="J8" s="4">
        <v>7058.5</v>
      </c>
      <c r="K8" s="5">
        <v>674</v>
      </c>
      <c r="L8" s="4">
        <v>10333</v>
      </c>
      <c r="M8" s="5">
        <v>885</v>
      </c>
      <c r="N8" s="4">
        <v>11150.5</v>
      </c>
      <c r="O8" s="5">
        <v>1014</v>
      </c>
      <c r="P8" s="55">
        <f>+J8+L8+N8</f>
        <v>28542</v>
      </c>
      <c r="Q8" s="58">
        <f>+K8+M8+O8</f>
        <v>2573</v>
      </c>
      <c r="R8" s="10">
        <f>+Q8/H8</f>
        <v>85.76666666666667</v>
      </c>
      <c r="S8" s="59">
        <f>+P8/Q8</f>
        <v>11.092887679751263</v>
      </c>
      <c r="T8" s="4"/>
      <c r="U8" s="60" t="e">
        <f>(+T8-P8)/T8</f>
        <v>#DIV/0!</v>
      </c>
      <c r="V8" s="4">
        <v>28542</v>
      </c>
      <c r="W8" s="5">
        <v>2573</v>
      </c>
      <c r="X8" s="61">
        <f>V8/W8</f>
        <v>11.092887679751263</v>
      </c>
      <c r="Z8" s="26"/>
    </row>
    <row r="9" spans="1:26" s="25" customFormat="1" ht="18">
      <c r="A9" s="28">
        <v>2</v>
      </c>
      <c r="B9" s="14"/>
      <c r="C9" s="1" t="s">
        <v>22</v>
      </c>
      <c r="D9" s="2">
        <v>40340</v>
      </c>
      <c r="E9" s="83" t="s">
        <v>23</v>
      </c>
      <c r="F9" s="83" t="s">
        <v>24</v>
      </c>
      <c r="G9" s="51">
        <v>52</v>
      </c>
      <c r="H9" s="51">
        <v>2</v>
      </c>
      <c r="I9" s="51">
        <v>13</v>
      </c>
      <c r="J9" s="4">
        <v>92</v>
      </c>
      <c r="K9" s="5">
        <v>14</v>
      </c>
      <c r="L9" s="4">
        <v>148</v>
      </c>
      <c r="M9" s="5">
        <v>21</v>
      </c>
      <c r="N9" s="4">
        <v>186</v>
      </c>
      <c r="O9" s="5">
        <v>30</v>
      </c>
      <c r="P9" s="55">
        <f>+J9+L9+N9</f>
        <v>426</v>
      </c>
      <c r="Q9" s="58">
        <f>+K9+M9+O9</f>
        <v>65</v>
      </c>
      <c r="R9" s="10">
        <f>+Q9/H9</f>
        <v>32.5</v>
      </c>
      <c r="S9" s="59">
        <f>+P9/Q9</f>
        <v>6.553846153846154</v>
      </c>
      <c r="T9" s="4">
        <v>102.5</v>
      </c>
      <c r="U9" s="60">
        <f>(+T9-P9)/T9</f>
        <v>-3.15609756097561</v>
      </c>
      <c r="V9" s="4">
        <v>321568</v>
      </c>
      <c r="W9" s="5">
        <v>34897</v>
      </c>
      <c r="X9" s="61">
        <f>V9/W9</f>
        <v>9.214774909017967</v>
      </c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32</v>
      </c>
      <c r="I19" s="73"/>
      <c r="J19" s="75"/>
      <c r="K19" s="76"/>
      <c r="L19" s="75"/>
      <c r="M19" s="76"/>
      <c r="N19" s="75"/>
      <c r="O19" s="76"/>
      <c r="P19" s="75">
        <f>SUM(P8:P18)</f>
        <v>28968</v>
      </c>
      <c r="Q19" s="76">
        <f>SUM(Q8:Q18)</f>
        <v>2638</v>
      </c>
      <c r="R19" s="77">
        <f>P19/H19</f>
        <v>905.25</v>
      </c>
      <c r="S19" s="78">
        <f>P19/Q19</f>
        <v>10.981046247156938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2010-09-20T14:48:51Z</cp:lastPrinted>
  <dcterms:created xsi:type="dcterms:W3CDTF">2006-03-15T09:07:04Z</dcterms:created>
  <dcterms:modified xsi:type="dcterms:W3CDTF">2010-09-27T11:23:28Z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603004556</vt:i4>
  </property>
  <property fmtid="{D5CDD505-2E9C-101B-9397-08002B2CF9AE}" pid="3" name="_EmailSubject">
    <vt:lpwstr>Weekend Box Office - WE: 38-2010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