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0" yWindow="0" windowWidth="8490" windowHeight="10260" tabRatio="804" activeTab="0"/>
  </bookViews>
  <sheets>
    <sheet name="14 - 16 May 10 (we 20)" sheetId="1" r:id="rId1"/>
    <sheet name="14 - 16 May 10 (TOP 20)" sheetId="2" r:id="rId2"/>
  </sheets>
  <definedNames>
    <definedName name="_xlnm.Print_Area" localSheetId="0">'14 - 16 May 10 (we 20)'!$A$1:$V$101</definedName>
  </definedNames>
  <calcPr fullCalcOnLoad="1"/>
</workbook>
</file>

<file path=xl/sharedStrings.xml><?xml version="1.0" encoding="utf-8"?>
<sst xmlns="http://schemas.openxmlformats.org/spreadsheetml/2006/main" count="261" uniqueCount="110">
  <si>
    <t>*Sorted according to Weekend Total G.B.O. - Hafta sonu toplam hasılat sütununa göre sıralanmıştır.</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</si>
  <si>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</si>
  <si>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</si>
  <si>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</si>
  <si>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</si>
  <si>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</si>
  <si>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</si>
  <si>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</si>
  <si>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</si>
  <si>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</si>
  <si>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</si>
  <si>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</si>
  <si>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</si>
  <si>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</si>
  <si>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</si>
  <si>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</si>
  <si>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</si>
  <si>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</si>
  <si>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</si>
  <si>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</si>
  <si>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</si>
  <si>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</si>
  <si>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</si>
  <si>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</si>
  <si>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</si>
  <si>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MEDYAVIZYON</t>
  </si>
  <si>
    <t>PINEMA</t>
  </si>
  <si>
    <t>AVATAR</t>
  </si>
  <si>
    <t>OZEN FILM</t>
  </si>
  <si>
    <t>CLOUDY WITH A CHANCE OF MEATBALLS</t>
  </si>
  <si>
    <t xml:space="preserve">ALVIN &amp; THE CHIPMUNKS: THE SQUEAKQUEL </t>
  </si>
  <si>
    <t>EYYVAH EYVAH</t>
  </si>
  <si>
    <t>EŞREFPAŞALILAR</t>
  </si>
  <si>
    <t>ROMANTİK KOMEDİ</t>
  </si>
  <si>
    <t>DAYBREAKERS</t>
  </si>
  <si>
    <t>NINE</t>
  </si>
  <si>
    <t>PERCY JACKSON &amp; THE OLYMPIANS: THE LIGHTNING THIEF</t>
  </si>
  <si>
    <t>PRINCES AND THE FROG, THE</t>
  </si>
  <si>
    <t>BOOK OF ELI, THE</t>
  </si>
  <si>
    <t>SHUTTER ISLAND</t>
  </si>
  <si>
    <t>AY LAV YU</t>
  </si>
  <si>
    <t>YÜREĞİNE SOR</t>
  </si>
  <si>
    <t>CINEFILM</t>
  </si>
  <si>
    <t>DEAR JOHN</t>
  </si>
  <si>
    <t>ÇOK FİLİM HAREKETLER BUNLAR</t>
  </si>
  <si>
    <t>DERSİMİZ: ATATÜRK</t>
  </si>
  <si>
    <t>ALICE IN WONDERLAND</t>
  </si>
  <si>
    <t>LEAP YEAR</t>
  </si>
  <si>
    <t>MOON</t>
  </si>
  <si>
    <t>HERKES Mİ ALDATIR?</t>
  </si>
  <si>
    <t>NAR FILM</t>
  </si>
  <si>
    <t>LAT DEN RATTE KOMME IN</t>
  </si>
  <si>
    <t>OLD DOGS</t>
  </si>
  <si>
    <t>REBOUND, THE</t>
  </si>
  <si>
    <t>SON İSTASYON</t>
  </si>
  <si>
    <t>EN MUTLU OLDUĞUM YER</t>
  </si>
  <si>
    <t>RİNA</t>
  </si>
  <si>
    <t>BAL</t>
  </si>
  <si>
    <t>DESCENT: PART 2, THE</t>
  </si>
  <si>
    <t>EASTERN PLAYS</t>
  </si>
  <si>
    <t>EDUCATION, AN</t>
  </si>
  <si>
    <t>ASTRO BOY</t>
  </si>
  <si>
    <t>[REC] 2</t>
  </si>
  <si>
    <t>CRAZIES, THE</t>
  </si>
  <si>
    <t>SINGLE MAN, A</t>
  </si>
  <si>
    <t>MINE VAGANTI</t>
  </si>
  <si>
    <t>KOSMOS</t>
  </si>
  <si>
    <t>DENİZDEN GELEN</t>
  </si>
  <si>
    <t>NORDWAND</t>
  </si>
  <si>
    <t>LA VERITABLE HISTOIRE DU CHAT BOTTE</t>
  </si>
  <si>
    <t>HOW TO TRAIN YOUR DRAGON</t>
  </si>
  <si>
    <t>BOUNTY HUNTER, THE</t>
  </si>
  <si>
    <t xml:space="preserve">CLASH OF THE TITANS </t>
  </si>
  <si>
    <t>SİYAH BEYAZ</t>
  </si>
  <si>
    <t>HALLOWEEN II</t>
  </si>
  <si>
    <t>SPY NEXT DOOR, THE</t>
  </si>
  <si>
    <t>EL SECRETO DE SUS OJOS</t>
  </si>
  <si>
    <t xml:space="preserve">BOX, THE </t>
  </si>
  <si>
    <t xml:space="preserve">VEDA </t>
  </si>
  <si>
    <t xml:space="preserve">SES </t>
  </si>
  <si>
    <t xml:space="preserve">YOUNG VICTORIA, THE </t>
  </si>
  <si>
    <t>GARFIELD'S PET FORCE</t>
  </si>
  <si>
    <t>PARANORMAL ACTIVITY</t>
  </si>
  <si>
    <t>LEGION</t>
  </si>
  <si>
    <t>GREEN ZONE</t>
  </si>
  <si>
    <t>REMEMBER ME</t>
  </si>
  <si>
    <t>WHEN IN ROME</t>
  </si>
  <si>
    <t>BRIGHT STAR</t>
  </si>
  <si>
    <t>DAS WEISSE BAND</t>
  </si>
  <si>
    <t>WEGA FILM</t>
  </si>
  <si>
    <t>CRAZY HEART</t>
  </si>
  <si>
    <t>BAŞKA DİLDE AŞK</t>
  </si>
  <si>
    <t>IRON MAN 2</t>
  </si>
  <si>
    <t>LAST STATION, THE</t>
  </si>
  <si>
    <t>MIN DIT: CHILDREN OF DİYARBAKIR</t>
  </si>
  <si>
    <t>VALENTINE'S DAY</t>
  </si>
  <si>
    <t>SHERLOCK HOLMES</t>
  </si>
  <si>
    <t>AMELIA</t>
  </si>
  <si>
    <t>ROBIN HOOD</t>
  </si>
  <si>
    <t>SENRITSU MEIKYU 3D</t>
  </si>
  <si>
    <t>STONING OF SORAYA M., THE</t>
  </si>
  <si>
    <t>TAKİYE: ALLAH YOLUNDA</t>
  </si>
  <si>
    <t>SELVİ BOYLUM AL YAZMALIM</t>
  </si>
  <si>
    <t>LOOKING FOR ERIC</t>
  </si>
  <si>
    <t>VODITEL DLYA VERY</t>
  </si>
  <si>
    <t>DUKA FILM</t>
  </si>
  <si>
    <t>DAMSALA DAWI: SAWAXAN</t>
  </si>
  <si>
    <t>VALİ</t>
  </si>
  <si>
    <t>BÜŞRA</t>
  </si>
  <si>
    <t>DID YOU HEAR ABOUT THE MORGANS?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</si>
</sst>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86">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9"/>
      <name val="Arial"/>
      <family val="2"/>
    </font>
    <font>
      <b/>
      <sz val="12"/>
      <color indexed="9"/>
      <name val="Trebuchet MS"/>
      <family val="2"/>
    </font>
    <font>
      <sz val="12"/>
      <color indexed="9"/>
      <name val="Impact"/>
      <family val="2"/>
    </font>
    <font>
      <sz val="8"/>
      <name val="Trebuchet MS"/>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20"/>
      <color indexed="47"/>
      <name val="GoudyLight"/>
      <family val="0"/>
    </font>
    <font>
      <b/>
      <sz val="10"/>
      <name val="Garamond"/>
      <family val="1"/>
    </font>
    <font>
      <sz val="14"/>
      <name val="Garamond"/>
      <family val="1"/>
    </font>
    <font>
      <b/>
      <sz val="14"/>
      <color indexed="18"/>
      <name val="Garamond"/>
      <family val="1"/>
    </font>
    <font>
      <b/>
      <sz val="14"/>
      <name val="Garamond"/>
      <family val="1"/>
    </font>
    <font>
      <sz val="12"/>
      <name val="Garamond"/>
      <family val="1"/>
    </font>
    <font>
      <b/>
      <sz val="10"/>
      <name val="Verdana"/>
      <family val="2"/>
    </font>
    <font>
      <b/>
      <sz val="10"/>
      <color indexed="9"/>
      <name val="Verdana"/>
      <family val="2"/>
    </font>
    <font>
      <b/>
      <sz val="10"/>
      <color indexed="9"/>
      <name val="Garamond"/>
      <family val="1"/>
    </font>
    <font>
      <sz val="10"/>
      <name val="Arial Black"/>
      <family val="2"/>
    </font>
    <font>
      <sz val="8"/>
      <name val="Garamond"/>
      <family val="1"/>
    </font>
    <font>
      <sz val="8"/>
      <name val="Verdana"/>
      <family val="2"/>
    </font>
    <font>
      <sz val="8"/>
      <color indexed="9"/>
      <name val="Verdana"/>
      <family val="2"/>
    </font>
    <font>
      <b/>
      <sz val="8"/>
      <color indexed="9"/>
      <name val="Verdana"/>
      <family val="2"/>
    </font>
    <font>
      <i/>
      <sz val="8"/>
      <name val="Verdana"/>
      <family val="2"/>
    </font>
    <font>
      <sz val="9"/>
      <color indexed="9"/>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Garamond"/>
      <family val="0"/>
    </font>
    <font>
      <sz val="26"/>
      <color indexed="8"/>
      <name val="Garamond"/>
      <family val="0"/>
    </font>
    <font>
      <sz val="20"/>
      <color indexed="8"/>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4"/>
      <color indexed="8"/>
      <name val="Garamond"/>
      <family val="0"/>
    </font>
    <font>
      <sz val="14"/>
      <color indexed="9"/>
      <name val="Garamond"/>
      <family val="0"/>
    </font>
    <font>
      <sz val="34"/>
      <color indexed="8"/>
      <name val="Garamond"/>
      <family val="0"/>
    </font>
    <font>
      <sz val="30"/>
      <color indexed="8"/>
      <name val="Garamond"/>
      <family val="0"/>
    </font>
    <font>
      <sz val="15"/>
      <color indexed="8"/>
      <name val="Garamo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hair"/>
      <bottom style="medium"/>
    </border>
    <border>
      <left style="medium"/>
      <right>
        <color indexed="63"/>
      </right>
      <top style="hair"/>
      <bottom style="hair"/>
    </border>
    <border>
      <left style="medium"/>
      <right>
        <color indexed="63"/>
      </right>
      <top style="hair"/>
      <bottom style="medium"/>
    </border>
    <border>
      <left style="medium"/>
      <right>
        <color indexed="63"/>
      </right>
      <top>
        <color indexed="63"/>
      </top>
      <bottom>
        <color indexed="63"/>
      </bottom>
    </border>
    <border>
      <left style="medium"/>
      <right style="hair"/>
      <top style="hair"/>
      <bottom style="hair"/>
    </border>
    <border>
      <left style="hair"/>
      <right style="medium"/>
      <top style="hair"/>
      <bottom style="hair"/>
    </border>
    <border>
      <left style="hair"/>
      <right style="medium"/>
      <top>
        <color indexed="63"/>
      </top>
      <bottom style="hair"/>
    </border>
    <border>
      <left style="medium"/>
      <right>
        <color indexed="63"/>
      </right>
      <top style="medium"/>
      <bottom style="hair"/>
    </border>
    <border>
      <left>
        <color indexed="63"/>
      </left>
      <right style="hair"/>
      <top style="hair"/>
      <bottom style="hair"/>
    </border>
    <border>
      <left style="hair"/>
      <right style="medium"/>
      <top style="hair"/>
      <bottom style="medium"/>
    </border>
    <border>
      <left style="medium"/>
      <right style="hair"/>
      <top>
        <color indexed="63"/>
      </top>
      <bottom style="hair"/>
    </border>
    <border>
      <left style="medium"/>
      <right style="hair"/>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171" fontId="0" fillId="0" borderId="0" applyFont="0" applyFill="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166">
    <xf numFmtId="0" fontId="0" fillId="0" borderId="0" xfId="0" applyAlignment="1">
      <alignment/>
    </xf>
    <xf numFmtId="3"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190" fontId="10" fillId="0" borderId="11" xfId="0" applyNumberFormat="1"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191" fontId="9"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lignment horizontal="center" vertical="center"/>
    </xf>
    <xf numFmtId="191" fontId="6" fillId="0" borderId="11" xfId="0" applyNumberFormat="1" applyFont="1" applyFill="1" applyBorder="1" applyAlignment="1" applyProtection="1">
      <alignment horizontal="right" vertical="center"/>
      <protection locked="0"/>
    </xf>
    <xf numFmtId="191" fontId="14" fillId="33" borderId="10" xfId="0" applyNumberFormat="1" applyFont="1" applyFill="1" applyBorder="1" applyAlignment="1" applyProtection="1">
      <alignment horizontal="right" vertical="center"/>
      <protection/>
    </xf>
    <xf numFmtId="191" fontId="13"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4" fillId="33" borderId="10" xfId="0" applyNumberFormat="1" applyFont="1" applyFill="1" applyBorder="1" applyAlignment="1" applyProtection="1">
      <alignment horizontal="right" vertical="center"/>
      <protection/>
    </xf>
    <xf numFmtId="196" fontId="9"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171" fontId="18" fillId="0" borderId="11" xfId="43" applyFont="1" applyFill="1" applyBorder="1" applyAlignment="1" applyProtection="1">
      <alignment horizontal="left" vertical="center"/>
      <protection/>
    </xf>
    <xf numFmtId="190" fontId="18" fillId="0" borderId="11" xfId="0" applyNumberFormat="1" applyFont="1" applyFill="1" applyBorder="1" applyAlignment="1" applyProtection="1">
      <alignment horizontal="center" vertical="center"/>
      <protection/>
    </xf>
    <xf numFmtId="0" fontId="18" fillId="0" borderId="11" xfId="0"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protection/>
    </xf>
    <xf numFmtId="191" fontId="19" fillId="0" borderId="11" xfId="0" applyNumberFormat="1" applyFont="1" applyFill="1" applyBorder="1" applyAlignment="1" applyProtection="1">
      <alignment horizontal="right" vertical="center"/>
      <protection/>
    </xf>
    <xf numFmtId="196" fontId="20" fillId="0" borderId="11" xfId="0" applyNumberFormat="1" applyFont="1" applyFill="1" applyBorder="1" applyAlignment="1" applyProtection="1">
      <alignment horizontal="right" vertical="center"/>
      <protection/>
    </xf>
    <xf numFmtId="191" fontId="18"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xf>
    <xf numFmtId="191" fontId="21" fillId="0" borderId="11" xfId="0" applyNumberFormat="1" applyFont="1" applyFill="1" applyBorder="1" applyAlignment="1" applyProtection="1">
      <alignment horizontal="right" vertical="center"/>
      <protection/>
    </xf>
    <xf numFmtId="196" fontId="21" fillId="0" borderId="11" xfId="0" applyNumberFormat="1" applyFont="1" applyFill="1" applyBorder="1" applyAlignment="1" applyProtection="1">
      <alignment horizontal="right" vertical="center"/>
      <protection/>
    </xf>
    <xf numFmtId="191" fontId="20" fillId="0" borderId="11" xfId="0" applyNumberFormat="1" applyFont="1" applyFill="1" applyBorder="1" applyAlignment="1" applyProtection="1">
      <alignment horizontal="right" vertical="center"/>
      <protection/>
    </xf>
    <xf numFmtId="196" fontId="20" fillId="0" borderId="11" xfId="0" applyNumberFormat="1" applyFont="1" applyFill="1" applyBorder="1" applyAlignment="1" applyProtection="1">
      <alignment horizontal="right" vertical="center"/>
      <protection locked="0"/>
    </xf>
    <xf numFmtId="0" fontId="18" fillId="0" borderId="11" xfId="0" applyFont="1" applyFill="1" applyBorder="1" applyAlignment="1" applyProtection="1">
      <alignment vertical="center"/>
      <protection locked="0"/>
    </xf>
    <xf numFmtId="1" fontId="22" fillId="0" borderId="11" xfId="0" applyNumberFormat="1" applyFont="1" applyFill="1" applyBorder="1" applyAlignment="1" applyProtection="1">
      <alignment horizontal="right"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196" fontId="27" fillId="0" borderId="11" xfId="0" applyNumberFormat="1" applyFont="1" applyFill="1" applyBorder="1" applyAlignment="1" applyProtection="1">
      <alignment horizontal="right" vertical="center"/>
      <protection locked="0"/>
    </xf>
    <xf numFmtId="193" fontId="27" fillId="0" borderId="11" xfId="0" applyNumberFormat="1" applyFont="1" applyFill="1" applyBorder="1" applyAlignment="1" applyProtection="1">
      <alignment vertical="center"/>
      <protection locked="0"/>
    </xf>
    <xf numFmtId="191" fontId="27" fillId="0" borderId="11" xfId="0" applyNumberFormat="1" applyFont="1" applyFill="1" applyBorder="1" applyAlignment="1" applyProtection="1">
      <alignment horizontal="right" vertical="center"/>
      <protection locked="0"/>
    </xf>
    <xf numFmtId="192" fontId="27" fillId="0" borderId="11" xfId="0" applyNumberFormat="1" applyFont="1" applyFill="1" applyBorder="1" applyAlignment="1" applyProtection="1">
      <alignment vertical="center"/>
      <protection locked="0"/>
    </xf>
    <xf numFmtId="0" fontId="28" fillId="0" borderId="11" xfId="0" applyFont="1" applyFill="1" applyBorder="1" applyAlignment="1" applyProtection="1">
      <alignment vertical="center"/>
      <protection locked="0"/>
    </xf>
    <xf numFmtId="196" fontId="28" fillId="33" borderId="10" xfId="0" applyNumberFormat="1" applyFont="1" applyFill="1" applyBorder="1" applyAlignment="1" applyProtection="1">
      <alignment horizontal="right" vertical="center"/>
      <protection/>
    </xf>
    <xf numFmtId="193" fontId="28" fillId="33" borderId="10" xfId="0" applyNumberFormat="1" applyFont="1" applyFill="1" applyBorder="1" applyAlignment="1" applyProtection="1">
      <alignment horizontal="center" vertical="center"/>
      <protection/>
    </xf>
    <xf numFmtId="191" fontId="28" fillId="33" borderId="10" xfId="0" applyNumberFormat="1" applyFont="1" applyFill="1" applyBorder="1" applyAlignment="1" applyProtection="1">
      <alignment horizontal="right" vertical="center"/>
      <protection/>
    </xf>
    <xf numFmtId="192" fontId="28" fillId="33" borderId="10" xfId="60" applyNumberFormat="1" applyFont="1" applyFill="1" applyBorder="1" applyAlignment="1" applyProtection="1">
      <alignment horizontal="center" vertical="center"/>
      <protection/>
    </xf>
    <xf numFmtId="0" fontId="29" fillId="0" borderId="11" xfId="0" applyFont="1" applyFill="1" applyBorder="1" applyAlignment="1" applyProtection="1">
      <alignment horizontal="center" vertical="center"/>
      <protection/>
    </xf>
    <xf numFmtId="196" fontId="29" fillId="0" borderId="11" xfId="0" applyNumberFormat="1" applyFont="1" applyFill="1" applyBorder="1" applyAlignment="1" applyProtection="1">
      <alignment horizontal="right" vertical="center"/>
      <protection/>
    </xf>
    <xf numFmtId="193" fontId="29" fillId="0" borderId="11" xfId="0" applyNumberFormat="1" applyFont="1" applyFill="1" applyBorder="1" applyAlignment="1" applyProtection="1">
      <alignment vertical="center"/>
      <protection/>
    </xf>
    <xf numFmtId="191" fontId="29" fillId="0" borderId="11" xfId="0" applyNumberFormat="1" applyFont="1" applyFill="1" applyBorder="1" applyAlignment="1" applyProtection="1">
      <alignment horizontal="right" vertical="center"/>
      <protection/>
    </xf>
    <xf numFmtId="192" fontId="29" fillId="0" borderId="11" xfId="60" applyNumberFormat="1"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7" fillId="0" borderId="11" xfId="0" applyFont="1" applyFill="1" applyBorder="1" applyAlignment="1">
      <alignment horizontal="right" vertical="center"/>
    </xf>
    <xf numFmtId="4" fontId="27" fillId="0" borderId="11" xfId="40" applyNumberFormat="1" applyFont="1" applyFill="1" applyBorder="1" applyAlignment="1">
      <alignment horizontal="right" vertical="center"/>
    </xf>
    <xf numFmtId="3" fontId="27" fillId="0" borderId="11" xfId="40" applyNumberFormat="1" applyFont="1" applyFill="1" applyBorder="1" applyAlignment="1">
      <alignment horizontal="right" vertical="center"/>
    </xf>
    <xf numFmtId="0" fontId="27" fillId="0" borderId="12" xfId="0" applyFont="1" applyFill="1" applyBorder="1" applyAlignment="1">
      <alignment horizontal="right" vertical="center"/>
    </xf>
    <xf numFmtId="4" fontId="27" fillId="0" borderId="12" xfId="40" applyNumberFormat="1" applyFont="1" applyFill="1" applyBorder="1" applyAlignment="1">
      <alignment horizontal="right" vertical="center"/>
    </xf>
    <xf numFmtId="3" fontId="27" fillId="0" borderId="12" xfId="40" applyNumberFormat="1" applyFont="1" applyFill="1" applyBorder="1" applyAlignment="1">
      <alignment horizontal="right" vertical="center"/>
    </xf>
    <xf numFmtId="0" fontId="27" fillId="0" borderId="10" xfId="0" applyFont="1" applyFill="1" applyBorder="1" applyAlignment="1">
      <alignment horizontal="right" vertical="center"/>
    </xf>
    <xf numFmtId="0" fontId="26" fillId="0" borderId="11" xfId="0" applyFont="1" applyFill="1" applyBorder="1" applyAlignment="1" applyProtection="1">
      <alignment horizontal="left" vertical="center"/>
      <protection locked="0"/>
    </xf>
    <xf numFmtId="0" fontId="23" fillId="33" borderId="10" xfId="0" applyFont="1" applyFill="1" applyBorder="1" applyAlignment="1" applyProtection="1">
      <alignment horizontal="center" vertical="center"/>
      <protection/>
    </xf>
    <xf numFmtId="0" fontId="22" fillId="0" borderId="13" xfId="0" applyFont="1" applyFill="1" applyBorder="1" applyAlignment="1" applyProtection="1">
      <alignment horizontal="right" vertical="center"/>
      <protection/>
    </xf>
    <xf numFmtId="0" fontId="22" fillId="0" borderId="14" xfId="0" applyFont="1" applyFill="1" applyBorder="1" applyAlignment="1" applyProtection="1">
      <alignment horizontal="right" vertical="center"/>
      <protection/>
    </xf>
    <xf numFmtId="0" fontId="22" fillId="0" borderId="15" xfId="0" applyFont="1" applyFill="1" applyBorder="1" applyAlignment="1" applyProtection="1">
      <alignment horizontal="right" vertical="center"/>
      <protection/>
    </xf>
    <xf numFmtId="190" fontId="26" fillId="0" borderId="11" xfId="0" applyNumberFormat="1" applyFont="1" applyFill="1" applyBorder="1" applyAlignment="1">
      <alignment horizontal="center" vertical="center"/>
    </xf>
    <xf numFmtId="0" fontId="26" fillId="0" borderId="11" xfId="0" applyFont="1" applyFill="1" applyBorder="1" applyAlignment="1">
      <alignment horizontal="left" vertical="center"/>
    </xf>
    <xf numFmtId="190" fontId="26" fillId="0" borderId="11" xfId="0" applyNumberFormat="1" applyFont="1" applyFill="1" applyBorder="1" applyAlignment="1" applyProtection="1">
      <alignment horizontal="left" vertical="center"/>
      <protection locked="0"/>
    </xf>
    <xf numFmtId="2" fontId="27" fillId="0" borderId="11" xfId="40" applyNumberFormat="1" applyFont="1" applyFill="1" applyBorder="1" applyAlignment="1">
      <alignment horizontal="right" vertical="center"/>
    </xf>
    <xf numFmtId="4" fontId="27" fillId="0" borderId="11" xfId="0" applyNumberFormat="1" applyFont="1" applyFill="1" applyBorder="1" applyAlignment="1">
      <alignment horizontal="right" vertical="center"/>
    </xf>
    <xf numFmtId="3" fontId="27" fillId="0" borderId="11" xfId="40" applyNumberFormat="1" applyFont="1" applyFill="1" applyBorder="1" applyAlignment="1" applyProtection="1">
      <alignment horizontal="right" vertical="center"/>
      <protection locked="0"/>
    </xf>
    <xf numFmtId="0" fontId="26" fillId="0" borderId="11" xfId="0" applyNumberFormat="1" applyFont="1" applyFill="1" applyBorder="1" applyAlignment="1" applyProtection="1">
      <alignment horizontal="left" vertical="center"/>
      <protection locked="0"/>
    </xf>
    <xf numFmtId="0" fontId="25" fillId="0" borderId="16" xfId="0" applyFont="1" applyFill="1" applyBorder="1" applyAlignment="1" applyProtection="1">
      <alignment horizontal="left" vertical="center"/>
      <protection locked="0"/>
    </xf>
    <xf numFmtId="2" fontId="27" fillId="0" borderId="17" xfId="0" applyNumberFormat="1" applyFont="1" applyFill="1" applyBorder="1" applyAlignment="1">
      <alignment horizontal="right" vertical="center"/>
    </xf>
    <xf numFmtId="190" fontId="26" fillId="0" borderId="10" xfId="0" applyNumberFormat="1" applyFont="1" applyFill="1" applyBorder="1" applyAlignment="1">
      <alignment horizontal="center" vertical="center"/>
    </xf>
    <xf numFmtId="2" fontId="27" fillId="0" borderId="18" xfId="0" applyNumberFormat="1" applyFont="1" applyFill="1" applyBorder="1" applyAlignment="1">
      <alignment horizontal="right" vertical="center"/>
    </xf>
    <xf numFmtId="0" fontId="17" fillId="0" borderId="19" xfId="0" applyFont="1" applyFill="1" applyBorder="1" applyAlignment="1" applyProtection="1">
      <alignment horizontal="center"/>
      <protection/>
    </xf>
    <xf numFmtId="0" fontId="24" fillId="0" borderId="20" xfId="0" applyFont="1" applyFill="1" applyBorder="1" applyAlignment="1" applyProtection="1">
      <alignment horizontal="center"/>
      <protection/>
    </xf>
    <xf numFmtId="0" fontId="17" fillId="0" borderId="11" xfId="0" applyFont="1" applyFill="1" applyBorder="1" applyAlignment="1" applyProtection="1">
      <alignment horizontal="center"/>
      <protection/>
    </xf>
    <xf numFmtId="0" fontId="24" fillId="0" borderId="13" xfId="0" applyFont="1" applyFill="1" applyBorder="1" applyAlignment="1" applyProtection="1">
      <alignment horizontal="center"/>
      <protection/>
    </xf>
    <xf numFmtId="191" fontId="17" fillId="0" borderId="12" xfId="0" applyNumberFormat="1" applyFont="1" applyFill="1" applyBorder="1" applyAlignment="1" applyProtection="1">
      <alignment horizontal="center" wrapText="1"/>
      <protection/>
    </xf>
    <xf numFmtId="196" fontId="17" fillId="0" borderId="12" xfId="0" applyNumberFormat="1" applyFont="1" applyFill="1" applyBorder="1" applyAlignment="1" applyProtection="1">
      <alignment horizontal="center" wrapText="1"/>
      <protection/>
    </xf>
    <xf numFmtId="193" fontId="17" fillId="0" borderId="12" xfId="0" applyNumberFormat="1" applyFont="1" applyFill="1" applyBorder="1" applyAlignment="1" applyProtection="1">
      <alignment horizontal="center" wrapText="1"/>
      <protection/>
    </xf>
    <xf numFmtId="192" fontId="17" fillId="0" borderId="12" xfId="0" applyNumberFormat="1" applyFont="1" applyFill="1" applyBorder="1" applyAlignment="1" applyProtection="1">
      <alignment horizontal="center" wrapText="1"/>
      <protection/>
    </xf>
    <xf numFmtId="193" fontId="17" fillId="0" borderId="21" xfId="0" applyNumberFormat="1" applyFont="1" applyFill="1" applyBorder="1" applyAlignment="1" applyProtection="1">
      <alignment horizontal="center" wrapText="1"/>
      <protection/>
    </xf>
    <xf numFmtId="190" fontId="26" fillId="0" borderId="12" xfId="0" applyNumberFormat="1" applyFont="1" applyFill="1" applyBorder="1" applyAlignment="1">
      <alignment horizontal="center" vertical="center"/>
    </xf>
    <xf numFmtId="2" fontId="27" fillId="0" borderId="12" xfId="40" applyNumberFormat="1" applyFont="1" applyFill="1" applyBorder="1" applyAlignment="1">
      <alignment horizontal="right" vertical="center"/>
    </xf>
    <xf numFmtId="4" fontId="27" fillId="0" borderId="12" xfId="0" applyNumberFormat="1" applyFont="1" applyFill="1" applyBorder="1" applyAlignment="1">
      <alignment horizontal="right" vertical="center"/>
    </xf>
    <xf numFmtId="3" fontId="27" fillId="0" borderId="12" xfId="40" applyNumberFormat="1" applyFont="1" applyFill="1" applyBorder="1" applyAlignment="1" applyProtection="1">
      <alignment horizontal="right" vertical="center"/>
      <protection locked="0"/>
    </xf>
    <xf numFmtId="2" fontId="27" fillId="0" borderId="21" xfId="0" applyNumberFormat="1" applyFont="1" applyFill="1" applyBorder="1" applyAlignment="1">
      <alignment horizontal="right" vertical="center"/>
    </xf>
    <xf numFmtId="0" fontId="28" fillId="34" borderId="11" xfId="0" applyFont="1" applyFill="1" applyBorder="1" applyAlignment="1">
      <alignment horizontal="right" vertical="center"/>
    </xf>
    <xf numFmtId="4" fontId="27" fillId="0" borderId="10" xfId="40" applyNumberFormat="1" applyFont="1" applyFill="1" applyBorder="1" applyAlignment="1">
      <alignment horizontal="right" vertical="center"/>
    </xf>
    <xf numFmtId="3" fontId="27" fillId="0" borderId="10" xfId="40" applyNumberFormat="1" applyFont="1" applyFill="1" applyBorder="1" applyAlignment="1">
      <alignment horizontal="right" vertical="center"/>
    </xf>
    <xf numFmtId="2" fontId="27" fillId="0" borderId="10" xfId="40" applyNumberFormat="1" applyFont="1" applyFill="1" applyBorder="1" applyAlignment="1">
      <alignment horizontal="right" vertical="center"/>
    </xf>
    <xf numFmtId="4" fontId="27" fillId="0" borderId="10" xfId="0" applyNumberFormat="1" applyFont="1" applyFill="1" applyBorder="1" applyAlignment="1">
      <alignment horizontal="right" vertical="center"/>
    </xf>
    <xf numFmtId="3" fontId="27" fillId="0" borderId="10" xfId="40" applyNumberFormat="1" applyFont="1" applyFill="1" applyBorder="1" applyAlignment="1" applyProtection="1">
      <alignment horizontal="right" vertical="center"/>
      <protection locked="0"/>
    </xf>
    <xf numFmtId="4" fontId="22" fillId="0" borderId="11" xfId="40" applyNumberFormat="1" applyFont="1" applyFill="1" applyBorder="1" applyAlignment="1" applyProtection="1">
      <alignment horizontal="right" vertical="center"/>
      <protection/>
    </xf>
    <xf numFmtId="3" fontId="22" fillId="0" borderId="11" xfId="40" applyNumberFormat="1" applyFont="1" applyFill="1" applyBorder="1" applyAlignment="1" applyProtection="1">
      <alignment horizontal="right" vertical="center"/>
      <protection/>
    </xf>
    <xf numFmtId="4" fontId="22" fillId="0" borderId="12" xfId="40" applyNumberFormat="1" applyFont="1" applyFill="1" applyBorder="1" applyAlignment="1" applyProtection="1">
      <alignment horizontal="right" vertical="center"/>
      <protection/>
    </xf>
    <xf numFmtId="3" fontId="22" fillId="0" borderId="12" xfId="40" applyNumberFormat="1" applyFont="1" applyFill="1" applyBorder="1" applyAlignment="1" applyProtection="1">
      <alignment horizontal="right" vertical="center"/>
      <protection/>
    </xf>
    <xf numFmtId="4" fontId="22" fillId="0" borderId="10" xfId="40" applyNumberFormat="1" applyFont="1" applyFill="1" applyBorder="1" applyAlignment="1" applyProtection="1">
      <alignment horizontal="right" vertical="center"/>
      <protection/>
    </xf>
    <xf numFmtId="3" fontId="22" fillId="0" borderId="10" xfId="40" applyNumberFormat="1" applyFont="1" applyFill="1" applyBorder="1" applyAlignment="1" applyProtection="1">
      <alignment horizontal="right" vertical="center"/>
      <protection/>
    </xf>
    <xf numFmtId="0" fontId="26" fillId="0" borderId="10" xfId="0" applyFont="1" applyFill="1" applyBorder="1" applyAlignment="1">
      <alignment horizontal="left" vertical="center"/>
    </xf>
    <xf numFmtId="0" fontId="25" fillId="0" borderId="16" xfId="0" applyFont="1" applyFill="1" applyBorder="1" applyAlignment="1" applyProtection="1">
      <alignment vertical="center"/>
      <protection locked="0"/>
    </xf>
    <xf numFmtId="0" fontId="25" fillId="0" borderId="22" xfId="0" applyFont="1" applyFill="1" applyBorder="1" applyAlignment="1" applyProtection="1">
      <alignment vertical="center"/>
      <protection locked="0"/>
    </xf>
    <xf numFmtId="192" fontId="27" fillId="0" borderId="11" xfId="60" applyNumberFormat="1" applyFont="1" applyFill="1" applyBorder="1" applyAlignment="1" applyProtection="1">
      <alignment horizontal="right" vertical="center"/>
      <protection/>
    </xf>
    <xf numFmtId="190" fontId="26" fillId="0" borderId="10" xfId="0" applyNumberFormat="1" applyFont="1" applyFill="1" applyBorder="1" applyAlignment="1" applyProtection="1">
      <alignment horizontal="left" vertical="center"/>
      <protection locked="0"/>
    </xf>
    <xf numFmtId="0" fontId="26" fillId="0" borderId="10" xfId="0" applyFont="1" applyFill="1" applyBorder="1" applyAlignment="1" applyProtection="1">
      <alignment horizontal="left" vertical="center"/>
      <protection locked="0"/>
    </xf>
    <xf numFmtId="192" fontId="27" fillId="0" borderId="10" xfId="60" applyNumberFormat="1" applyFont="1" applyFill="1" applyBorder="1" applyAlignment="1" applyProtection="1">
      <alignment horizontal="right" vertical="center"/>
      <protection/>
    </xf>
    <xf numFmtId="192" fontId="27" fillId="0" borderId="12" xfId="60" applyNumberFormat="1" applyFont="1" applyFill="1" applyBorder="1" applyAlignment="1" applyProtection="1">
      <alignment horizontal="right" vertical="center"/>
      <protection/>
    </xf>
    <xf numFmtId="0" fontId="25" fillId="0" borderId="23" xfId="0" applyFont="1" applyFill="1" applyBorder="1" applyAlignment="1" applyProtection="1">
      <alignment vertical="center"/>
      <protection locked="0"/>
    </xf>
    <xf numFmtId="0" fontId="25" fillId="0" borderId="24" xfId="0" applyFont="1" applyFill="1" applyBorder="1" applyAlignment="1" applyProtection="1">
      <alignment vertical="center"/>
      <protection locked="0"/>
    </xf>
    <xf numFmtId="190" fontId="26" fillId="0" borderId="25" xfId="0" applyNumberFormat="1" applyFont="1" applyFill="1" applyBorder="1" applyAlignment="1">
      <alignment horizontal="center" vertical="center"/>
    </xf>
    <xf numFmtId="0" fontId="26" fillId="0" borderId="25" xfId="0" applyFont="1" applyFill="1" applyBorder="1" applyAlignment="1">
      <alignment horizontal="left" vertical="center"/>
    </xf>
    <xf numFmtId="0" fontId="27" fillId="0" borderId="25" xfId="0" applyFont="1" applyFill="1" applyBorder="1" applyAlignment="1">
      <alignment horizontal="right" vertical="center"/>
    </xf>
    <xf numFmtId="0" fontId="28" fillId="34" borderId="25" xfId="0" applyFont="1" applyFill="1" applyBorder="1" applyAlignment="1">
      <alignment horizontal="right" vertical="center"/>
    </xf>
    <xf numFmtId="4" fontId="27" fillId="0" borderId="25" xfId="40" applyNumberFormat="1" applyFont="1" applyFill="1" applyBorder="1" applyAlignment="1">
      <alignment horizontal="right" vertical="center"/>
    </xf>
    <xf numFmtId="3" fontId="27" fillId="0" borderId="25" xfId="40" applyNumberFormat="1" applyFont="1" applyFill="1" applyBorder="1" applyAlignment="1">
      <alignment horizontal="right" vertical="center"/>
    </xf>
    <xf numFmtId="4" fontId="22" fillId="0" borderId="25" xfId="40" applyNumberFormat="1" applyFont="1" applyFill="1" applyBorder="1" applyAlignment="1" applyProtection="1">
      <alignment horizontal="right" vertical="center"/>
      <protection/>
    </xf>
    <xf numFmtId="3" fontId="22" fillId="0" borderId="25" xfId="40" applyNumberFormat="1" applyFont="1" applyFill="1" applyBorder="1" applyAlignment="1" applyProtection="1">
      <alignment horizontal="right" vertical="center"/>
      <protection/>
    </xf>
    <xf numFmtId="2" fontId="27" fillId="0" borderId="25" xfId="40" applyNumberFormat="1" applyFont="1" applyFill="1" applyBorder="1" applyAlignment="1">
      <alignment horizontal="right" vertical="center"/>
    </xf>
    <xf numFmtId="192" fontId="27" fillId="0" borderId="25" xfId="60" applyNumberFormat="1" applyFont="1" applyFill="1" applyBorder="1" applyAlignment="1" applyProtection="1">
      <alignment horizontal="right" vertical="center"/>
      <protection/>
    </xf>
    <xf numFmtId="4" fontId="27" fillId="0" borderId="25" xfId="0" applyNumberFormat="1" applyFont="1" applyFill="1" applyBorder="1" applyAlignment="1">
      <alignment horizontal="right" vertical="center"/>
    </xf>
    <xf numFmtId="3" fontId="27" fillId="0" borderId="25" xfId="40" applyNumberFormat="1" applyFont="1" applyFill="1" applyBorder="1" applyAlignment="1" applyProtection="1">
      <alignment horizontal="right" vertical="center"/>
      <protection locked="0"/>
    </xf>
    <xf numFmtId="2" fontId="27" fillId="0" borderId="26" xfId="0" applyNumberFormat="1" applyFont="1" applyFill="1" applyBorder="1" applyAlignment="1">
      <alignment horizontal="right" vertical="center"/>
    </xf>
    <xf numFmtId="0" fontId="26" fillId="0" borderId="10" xfId="0" applyNumberFormat="1" applyFont="1" applyFill="1" applyBorder="1" applyAlignment="1" applyProtection="1">
      <alignment horizontal="left" vertical="center"/>
      <protection locked="0"/>
    </xf>
    <xf numFmtId="0" fontId="25" fillId="0" borderId="16" xfId="0" applyFont="1" applyFill="1" applyBorder="1" applyAlignment="1">
      <alignment horizontal="left" vertical="center"/>
    </xf>
    <xf numFmtId="0" fontId="26" fillId="0" borderId="12" xfId="0" applyFont="1" applyFill="1" applyBorder="1" applyAlignment="1" applyProtection="1">
      <alignment horizontal="left" vertical="center"/>
      <protection locked="0"/>
    </xf>
    <xf numFmtId="0" fontId="28" fillId="34" borderId="12" xfId="0" applyFont="1" applyFill="1" applyBorder="1" applyAlignment="1">
      <alignment horizontal="right" vertical="center"/>
    </xf>
    <xf numFmtId="0" fontId="31" fillId="0" borderId="11" xfId="0" applyFont="1" applyFill="1" applyBorder="1" applyAlignment="1" applyProtection="1">
      <alignment vertical="center"/>
      <protection locked="0"/>
    </xf>
    <xf numFmtId="0" fontId="11" fillId="0" borderId="11" xfId="0" applyNumberFormat="1" applyFont="1" applyFill="1" applyBorder="1" applyAlignment="1" applyProtection="1">
      <alignment horizontal="right" vertical="center" wrapText="1"/>
      <protection locked="0"/>
    </xf>
    <xf numFmtId="0" fontId="0" fillId="0" borderId="11" xfId="0" applyFill="1" applyBorder="1" applyAlignment="1">
      <alignment horizontal="right" vertical="center" wrapText="1"/>
    </xf>
    <xf numFmtId="0" fontId="11" fillId="0" borderId="11" xfId="0" applyFont="1" applyFill="1" applyBorder="1" applyAlignment="1">
      <alignment horizontal="right" vertical="center" wrapText="1"/>
    </xf>
    <xf numFmtId="193" fontId="30" fillId="0" borderId="27" xfId="0" applyNumberFormat="1" applyFont="1" applyFill="1" applyBorder="1" applyAlignment="1" applyProtection="1">
      <alignment horizontal="right" vertical="center" wrapText="1"/>
      <protection locked="0"/>
    </xf>
    <xf numFmtId="193" fontId="30" fillId="0" borderId="28" xfId="0" applyNumberFormat="1" applyFont="1" applyFill="1" applyBorder="1" applyAlignment="1" applyProtection="1">
      <alignment horizontal="right" vertical="center" wrapText="1"/>
      <protection locked="0"/>
    </xf>
    <xf numFmtId="193" fontId="30" fillId="0" borderId="29" xfId="0" applyNumberFormat="1" applyFont="1" applyFill="1" applyBorder="1" applyAlignment="1" applyProtection="1">
      <alignment horizontal="right" vertical="center" wrapText="1"/>
      <protection locked="0"/>
    </xf>
    <xf numFmtId="193" fontId="30" fillId="0" borderId="30" xfId="0" applyNumberFormat="1" applyFont="1" applyFill="1" applyBorder="1" applyAlignment="1" applyProtection="1">
      <alignment horizontal="right" vertical="center" wrapText="1"/>
      <protection locked="0"/>
    </xf>
    <xf numFmtId="193" fontId="30" fillId="0" borderId="0" xfId="0" applyNumberFormat="1" applyFont="1" applyFill="1" applyBorder="1" applyAlignment="1" applyProtection="1">
      <alignment horizontal="right" vertical="center" wrapText="1"/>
      <protection locked="0"/>
    </xf>
    <xf numFmtId="193" fontId="30" fillId="0" borderId="31" xfId="0" applyNumberFormat="1" applyFont="1" applyFill="1" applyBorder="1" applyAlignment="1" applyProtection="1">
      <alignment horizontal="right" vertical="center" wrapText="1"/>
      <protection locked="0"/>
    </xf>
    <xf numFmtId="193" fontId="30" fillId="0" borderId="32" xfId="0" applyNumberFormat="1" applyFont="1" applyFill="1" applyBorder="1" applyAlignment="1" applyProtection="1">
      <alignment horizontal="right" vertical="center" wrapText="1"/>
      <protection locked="0"/>
    </xf>
    <xf numFmtId="193" fontId="30" fillId="0" borderId="33" xfId="0" applyNumberFormat="1" applyFont="1" applyFill="1" applyBorder="1" applyAlignment="1" applyProtection="1">
      <alignment horizontal="right" vertical="center" wrapText="1"/>
      <protection locked="0"/>
    </xf>
    <xf numFmtId="193" fontId="30" fillId="0" borderId="34" xfId="0" applyNumberFormat="1" applyFont="1" applyFill="1" applyBorder="1" applyAlignment="1" applyProtection="1">
      <alignment horizontal="right" vertical="center" wrapText="1"/>
      <protection locked="0"/>
    </xf>
    <xf numFmtId="190" fontId="17" fillId="0" borderId="25" xfId="0" applyNumberFormat="1" applyFont="1" applyFill="1" applyBorder="1" applyAlignment="1" applyProtection="1">
      <alignment horizontal="center" wrapText="1"/>
      <protection/>
    </xf>
    <xf numFmtId="190" fontId="17" fillId="0" borderId="12" xfId="0" applyNumberFormat="1" applyFont="1" applyFill="1" applyBorder="1" applyAlignment="1" applyProtection="1">
      <alignment horizontal="center" wrapText="1"/>
      <protection/>
    </xf>
    <xf numFmtId="0" fontId="17" fillId="0" borderId="25" xfId="0" applyFont="1" applyFill="1" applyBorder="1" applyAlignment="1" applyProtection="1">
      <alignment horizontal="center" wrapText="1"/>
      <protection/>
    </xf>
    <xf numFmtId="0" fontId="17" fillId="0" borderId="12" xfId="0" applyFont="1" applyFill="1" applyBorder="1" applyAlignment="1" applyProtection="1">
      <alignment horizontal="center" wrapText="1"/>
      <protection/>
    </xf>
    <xf numFmtId="0" fontId="17" fillId="0" borderId="12" xfId="0" applyFont="1" applyFill="1" applyBorder="1" applyAlignment="1" applyProtection="1">
      <alignment horizontal="center"/>
      <protection/>
    </xf>
    <xf numFmtId="0" fontId="8" fillId="0" borderId="35" xfId="0" applyFont="1" applyFill="1" applyBorder="1" applyAlignment="1" applyProtection="1">
      <alignment horizontal="left" vertical="center"/>
      <protection locked="0"/>
    </xf>
    <xf numFmtId="0" fontId="8" fillId="0" borderId="36"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14" fillId="33" borderId="32" xfId="0" applyFont="1" applyFill="1" applyBorder="1" applyAlignment="1">
      <alignment horizontal="center" vertical="center"/>
    </xf>
    <xf numFmtId="0" fontId="14" fillId="33" borderId="33" xfId="0" applyFont="1" applyFill="1" applyBorder="1" applyAlignment="1">
      <alignment horizontal="center" vertical="center"/>
    </xf>
    <xf numFmtId="0" fontId="14" fillId="33" borderId="34" xfId="0" applyFont="1" applyFill="1" applyBorder="1" applyAlignment="1">
      <alignment horizontal="center" vertical="center"/>
    </xf>
    <xf numFmtId="185" fontId="17" fillId="0" borderId="25" xfId="0" applyNumberFormat="1" applyFont="1" applyFill="1" applyBorder="1" applyAlignment="1" applyProtection="1">
      <alignment horizontal="center" wrapText="1"/>
      <protection/>
    </xf>
    <xf numFmtId="193" fontId="17" fillId="0" borderId="25" xfId="0" applyNumberFormat="1" applyFont="1" applyFill="1" applyBorder="1" applyAlignment="1" applyProtection="1">
      <alignment horizontal="center" wrapText="1"/>
      <protection/>
    </xf>
    <xf numFmtId="0" fontId="16" fillId="33" borderId="37" xfId="0" applyFont="1" applyFill="1" applyBorder="1" applyAlignment="1" applyProtection="1">
      <alignment horizontal="center" vertical="center"/>
      <protection/>
    </xf>
    <xf numFmtId="0" fontId="15" fillId="33" borderId="37" xfId="0" applyFont="1" applyFill="1" applyBorder="1" applyAlignment="1">
      <alignment/>
    </xf>
    <xf numFmtId="193" fontId="17" fillId="0" borderId="26" xfId="0" applyNumberFormat="1" applyFont="1" applyFill="1" applyBorder="1" applyAlignment="1" applyProtection="1">
      <alignment horizontal="center" wrapText="1"/>
      <protection/>
    </xf>
    <xf numFmtId="171" fontId="17" fillId="0" borderId="24" xfId="43" applyFont="1" applyFill="1" applyBorder="1" applyAlignment="1" applyProtection="1">
      <alignment horizontal="center"/>
      <protection/>
    </xf>
    <xf numFmtId="171" fontId="17" fillId="0" borderId="23" xfId="43"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8688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 name="Text Box 2"/>
        <xdr:cNvSpPr txBox="1">
          <a:spLocks noChangeArrowheads="1"/>
        </xdr:cNvSpPr>
      </xdr:nvSpPr>
      <xdr:spPr>
        <a:xfrm>
          <a:off x="15954375" y="0"/>
          <a:ext cx="2733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 name="Text Box 5"/>
        <xdr:cNvSpPr txBox="1">
          <a:spLocks noChangeArrowheads="1"/>
        </xdr:cNvSpPr>
      </xdr:nvSpPr>
      <xdr:spPr>
        <a:xfrm>
          <a:off x="19050" y="38100"/>
          <a:ext cx="18669000" cy="10953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WEEKEND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4" name="Text Box 6"/>
        <xdr:cNvSpPr txBox="1">
          <a:spLocks noChangeArrowheads="1"/>
        </xdr:cNvSpPr>
      </xdr:nvSpPr>
      <xdr:spPr>
        <a:xfrm>
          <a:off x="15821025" y="419100"/>
          <a:ext cx="2743200" cy="685800"/>
        </a:xfrm>
        <a:prstGeom prst="rect">
          <a:avLst/>
        </a:prstGeom>
        <a:solidFill>
          <a:srgbClr val="FFCC99"/>
        </a:solidFill>
        <a:ln w="9525" cmpd="sng">
          <a:noFill/>
        </a:ln>
      </xdr:spPr>
      <xdr:txBody>
        <a:bodyPr vertOverflow="clip" wrap="square" lIns="0" tIns="41148" rIns="45720" bIns="0"/>
        <a:p>
          <a:pPr algn="r">
            <a:defRPr/>
          </a:pPr>
          <a:r>
            <a:rPr lang="en-US" cap="none" sz="2000" b="0" i="0" u="none" baseline="0">
              <a:solidFill>
                <a:srgbClr val="000000"/>
              </a:solidFill>
              <a:latin typeface="Garamond"/>
              <a:ea typeface="Garamond"/>
              <a:cs typeface="Garamond"/>
            </a:rPr>
            <a:t>WEEKEND: 20
</a:t>
          </a:r>
          <a:r>
            <a:rPr lang="en-US" cap="none" sz="2000" b="0" i="0" u="none" baseline="0">
              <a:solidFill>
                <a:srgbClr val="000000"/>
              </a:solidFill>
              <a:latin typeface="Garamond"/>
              <a:ea typeface="Garamond"/>
              <a:cs typeface="Garamond"/>
            </a:rPr>
            <a:t>14-16 MAY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2239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9991725" y="0"/>
          <a:ext cx="22479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2077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4" name="Text Box 4"/>
        <xdr:cNvSpPr txBox="1">
          <a:spLocks noChangeArrowheads="1"/>
        </xdr:cNvSpPr>
      </xdr:nvSpPr>
      <xdr:spPr>
        <a:xfrm>
          <a:off x="985837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20681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10201275" y="0"/>
          <a:ext cx="180022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2077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8" name="Text Box 8"/>
        <xdr:cNvSpPr txBox="1">
          <a:spLocks noChangeArrowheads="1"/>
        </xdr:cNvSpPr>
      </xdr:nvSpPr>
      <xdr:spPr>
        <a:xfrm>
          <a:off x="985837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20681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8553450" y="0"/>
          <a:ext cx="34194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2239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9991725" y="0"/>
          <a:ext cx="22479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2077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14" name="Text Box 14"/>
        <xdr:cNvSpPr txBox="1">
          <a:spLocks noChangeArrowheads="1"/>
        </xdr:cNvSpPr>
      </xdr:nvSpPr>
      <xdr:spPr>
        <a:xfrm>
          <a:off x="985837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10201275" y="0"/>
          <a:ext cx="180022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2077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17" name="Text Box 18"/>
        <xdr:cNvSpPr txBox="1">
          <a:spLocks noChangeArrowheads="1"/>
        </xdr:cNvSpPr>
      </xdr:nvSpPr>
      <xdr:spPr>
        <a:xfrm>
          <a:off x="985837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447675</xdr:colOff>
      <xdr:row>0</xdr:row>
      <xdr:rowOff>0</xdr:rowOff>
    </xdr:to>
    <xdr:sp>
      <xdr:nvSpPr>
        <xdr:cNvPr id="18" name="Text Box 19"/>
        <xdr:cNvSpPr txBox="1">
          <a:spLocks noChangeArrowheads="1"/>
        </xdr:cNvSpPr>
      </xdr:nvSpPr>
      <xdr:spPr>
        <a:xfrm>
          <a:off x="19050" y="0"/>
          <a:ext cx="120586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447675</xdr:colOff>
      <xdr:row>0</xdr:row>
      <xdr:rowOff>0</xdr:rowOff>
    </xdr:to>
    <xdr:sp>
      <xdr:nvSpPr>
        <xdr:cNvPr id="19" name="Text Box 21"/>
        <xdr:cNvSpPr txBox="1">
          <a:spLocks noChangeArrowheads="1"/>
        </xdr:cNvSpPr>
      </xdr:nvSpPr>
      <xdr:spPr>
        <a:xfrm>
          <a:off x="19050" y="0"/>
          <a:ext cx="120586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447675</xdr:colOff>
      <xdr:row>0</xdr:row>
      <xdr:rowOff>0</xdr:rowOff>
    </xdr:to>
    <xdr:sp fLocksText="0">
      <xdr:nvSpPr>
        <xdr:cNvPr id="20" name="Text Box 22"/>
        <xdr:cNvSpPr txBox="1">
          <a:spLocks noChangeArrowheads="1"/>
        </xdr:cNvSpPr>
      </xdr:nvSpPr>
      <xdr:spPr>
        <a:xfrm>
          <a:off x="11239500" y="0"/>
          <a:ext cx="83820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2077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2" name="Text Box 24"/>
        <xdr:cNvSpPr txBox="1">
          <a:spLocks noChangeArrowheads="1"/>
        </xdr:cNvSpPr>
      </xdr:nvSpPr>
      <xdr:spPr>
        <a:xfrm>
          <a:off x="985837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23" name="Text Box 25"/>
        <xdr:cNvSpPr txBox="1">
          <a:spLocks noChangeArrowheads="1"/>
        </xdr:cNvSpPr>
      </xdr:nvSpPr>
      <xdr:spPr>
        <a:xfrm>
          <a:off x="19050" y="38100"/>
          <a:ext cx="12058650" cy="10953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WEEKEND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419100</xdr:colOff>
      <xdr:row>0</xdr:row>
      <xdr:rowOff>638175</xdr:rowOff>
    </xdr:from>
    <xdr:to>
      <xdr:col>21</xdr:col>
      <xdr:colOff>323850</xdr:colOff>
      <xdr:row>0</xdr:row>
      <xdr:rowOff>1104900</xdr:rowOff>
    </xdr:to>
    <xdr:sp fLocksText="0">
      <xdr:nvSpPr>
        <xdr:cNvPr id="24" name="Text Box 26"/>
        <xdr:cNvSpPr txBox="1">
          <a:spLocks noChangeArrowheads="1"/>
        </xdr:cNvSpPr>
      </xdr:nvSpPr>
      <xdr:spPr>
        <a:xfrm>
          <a:off x="10277475" y="638175"/>
          <a:ext cx="1676400" cy="466725"/>
        </a:xfrm>
        <a:prstGeom prst="rect">
          <a:avLst/>
        </a:prstGeom>
        <a:solidFill>
          <a:srgbClr val="FFCC99"/>
        </a:solidFill>
        <a:ln w="9525" cmpd="sng">
          <a:noFill/>
        </a:ln>
      </xdr:spPr>
      <xdr:txBody>
        <a:bodyPr vertOverflow="clip" wrap="square" lIns="0" tIns="32004" rIns="36576" bIns="0"/>
        <a:p>
          <a:pPr algn="r">
            <a:defRPr/>
          </a:pPr>
          <a:r>
            <a:rPr lang="en-US" cap="none" sz="1400" b="0" i="0" u="none" baseline="0">
              <a:solidFill>
                <a:srgbClr val="000000"/>
              </a:solidFill>
              <a:latin typeface="Garamond"/>
              <a:ea typeface="Garamond"/>
              <a:cs typeface="Garamond"/>
            </a:rPr>
            <a:t>WEEKEND: 14
</a:t>
          </a:r>
          <a:r>
            <a:rPr lang="en-US" cap="none" sz="1400" b="0" i="0" u="none" baseline="0">
              <a:solidFill>
                <a:srgbClr val="000000"/>
              </a:solidFill>
              <a:latin typeface="Garamond"/>
              <a:ea typeface="Garamond"/>
              <a:cs typeface="Garamond"/>
            </a:rPr>
            <a:t>02-04 APRIL 2010</a:t>
          </a:r>
          <a:r>
            <a:rPr lang="en-US" cap="none" sz="1400" b="0" i="0" u="none" baseline="0">
              <a:solidFill>
                <a:srgbClr val="FFFFFF"/>
              </a:solidFill>
              <a:latin typeface="Garamond"/>
              <a:ea typeface="Garamond"/>
              <a:cs typeface="Garamond"/>
            </a:rPr>
            <a:t>
</a:t>
          </a:r>
          <a:r>
            <a:rPr lang="en-US" cap="none" sz="14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27"/>
        <xdr:cNvSpPr txBox="1">
          <a:spLocks noChangeArrowheads="1"/>
        </xdr:cNvSpPr>
      </xdr:nvSpPr>
      <xdr:spPr>
        <a:xfrm>
          <a:off x="0" y="0"/>
          <a:ext cx="12077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6" name="Text Box 28"/>
        <xdr:cNvSpPr txBox="1">
          <a:spLocks noChangeArrowheads="1"/>
        </xdr:cNvSpPr>
      </xdr:nvSpPr>
      <xdr:spPr>
        <a:xfrm>
          <a:off x="985837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27" name="Text Box 29"/>
        <xdr:cNvSpPr txBox="1">
          <a:spLocks noChangeArrowheads="1"/>
        </xdr:cNvSpPr>
      </xdr:nvSpPr>
      <xdr:spPr>
        <a:xfrm>
          <a:off x="19050" y="38100"/>
          <a:ext cx="12058650" cy="109537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352425</xdr:colOff>
      <xdr:row>0</xdr:row>
      <xdr:rowOff>390525</xdr:rowOff>
    </xdr:from>
    <xdr:to>
      <xdr:col>21</xdr:col>
      <xdr:colOff>323850</xdr:colOff>
      <xdr:row>0</xdr:row>
      <xdr:rowOff>1009650</xdr:rowOff>
    </xdr:to>
    <xdr:sp fLocksText="0">
      <xdr:nvSpPr>
        <xdr:cNvPr id="28" name="Text Box 30"/>
        <xdr:cNvSpPr txBox="1">
          <a:spLocks noChangeArrowheads="1"/>
        </xdr:cNvSpPr>
      </xdr:nvSpPr>
      <xdr:spPr>
        <a:xfrm>
          <a:off x="10210800" y="390525"/>
          <a:ext cx="1743075" cy="619125"/>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14
</a:t>
          </a:r>
          <a:r>
            <a:rPr lang="en-US" cap="none" sz="1600" b="0" i="0" u="none" baseline="0">
              <a:solidFill>
                <a:srgbClr val="000000"/>
              </a:solidFill>
              <a:latin typeface="Garamond"/>
              <a:ea typeface="Garamond"/>
              <a:cs typeface="Garamond"/>
            </a:rPr>
            <a:t>02-04 APRIL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1"/>
        <xdr:cNvSpPr txBox="1">
          <a:spLocks noChangeArrowheads="1"/>
        </xdr:cNvSpPr>
      </xdr:nvSpPr>
      <xdr:spPr>
        <a:xfrm>
          <a:off x="0" y="0"/>
          <a:ext cx="12077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30" name="Text Box 32"/>
        <xdr:cNvSpPr txBox="1">
          <a:spLocks noChangeArrowheads="1"/>
        </xdr:cNvSpPr>
      </xdr:nvSpPr>
      <xdr:spPr>
        <a:xfrm>
          <a:off x="985837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1" name="Text Box 33"/>
        <xdr:cNvSpPr txBox="1">
          <a:spLocks noChangeArrowheads="1"/>
        </xdr:cNvSpPr>
      </xdr:nvSpPr>
      <xdr:spPr>
        <a:xfrm>
          <a:off x="19050" y="38100"/>
          <a:ext cx="12058650" cy="109537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485775</xdr:colOff>
      <xdr:row>0</xdr:row>
      <xdr:rowOff>419100</xdr:rowOff>
    </xdr:from>
    <xdr:to>
      <xdr:col>21</xdr:col>
      <xdr:colOff>323850</xdr:colOff>
      <xdr:row>0</xdr:row>
      <xdr:rowOff>1104900</xdr:rowOff>
    </xdr:to>
    <xdr:sp fLocksText="0">
      <xdr:nvSpPr>
        <xdr:cNvPr id="32" name="Text Box 34"/>
        <xdr:cNvSpPr txBox="1">
          <a:spLocks noChangeArrowheads="1"/>
        </xdr:cNvSpPr>
      </xdr:nvSpPr>
      <xdr:spPr>
        <a:xfrm>
          <a:off x="10344150" y="419100"/>
          <a:ext cx="1609725" cy="68580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15
</a:t>
          </a:r>
          <a:r>
            <a:rPr lang="en-US" cap="none" sz="1600" b="0" i="0" u="none" baseline="0">
              <a:solidFill>
                <a:srgbClr val="000000"/>
              </a:solidFill>
              <a:latin typeface="Garamond"/>
              <a:ea typeface="Garamond"/>
              <a:cs typeface="Garamond"/>
            </a:rPr>
            <a:t>09-11 APRIL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35"/>
        <xdr:cNvSpPr txBox="1">
          <a:spLocks noChangeArrowheads="1"/>
        </xdr:cNvSpPr>
      </xdr:nvSpPr>
      <xdr:spPr>
        <a:xfrm>
          <a:off x="0" y="0"/>
          <a:ext cx="12077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34" name="Text Box 36"/>
        <xdr:cNvSpPr txBox="1">
          <a:spLocks noChangeArrowheads="1"/>
        </xdr:cNvSpPr>
      </xdr:nvSpPr>
      <xdr:spPr>
        <a:xfrm>
          <a:off x="985837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5" name="Text Box 37"/>
        <xdr:cNvSpPr txBox="1">
          <a:spLocks noChangeArrowheads="1"/>
        </xdr:cNvSpPr>
      </xdr:nvSpPr>
      <xdr:spPr>
        <a:xfrm>
          <a:off x="19050" y="38100"/>
          <a:ext cx="12058650" cy="1095375"/>
        </a:xfrm>
        <a:prstGeom prst="rect">
          <a:avLst/>
        </a:prstGeom>
        <a:solidFill>
          <a:srgbClr val="FFCC99"/>
        </a:solidFill>
        <a:ln w="38100" cmpd="dbl">
          <a:noFill/>
        </a:ln>
      </xdr:spPr>
      <xdr:txBody>
        <a:bodyPr vertOverflow="clip" wrap="square" lIns="54864" tIns="59436" rIns="54864" bIns="59436" anchor="ctr"/>
        <a:p>
          <a:pPr algn="ctr">
            <a:defRPr/>
          </a:pPr>
          <a:r>
            <a:rPr lang="en-US" cap="none" sz="30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1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36" name="Text Box 38"/>
        <xdr:cNvSpPr txBox="1">
          <a:spLocks noChangeArrowheads="1"/>
        </xdr:cNvSpPr>
      </xdr:nvSpPr>
      <xdr:spPr>
        <a:xfrm>
          <a:off x="9858375" y="419100"/>
          <a:ext cx="2095500" cy="685800"/>
        </a:xfrm>
        <a:prstGeom prst="rect">
          <a:avLst/>
        </a:prstGeom>
        <a:solidFill>
          <a:srgbClr val="FFCC99"/>
        </a:solidFill>
        <a:ln w="9525" cmpd="sng">
          <a:noFill/>
        </a:ln>
      </xdr:spPr>
      <xdr:txBody>
        <a:bodyPr vertOverflow="clip" wrap="square" lIns="0" tIns="32004" rIns="36576" bIns="0"/>
        <a:p>
          <a:pPr algn="r">
            <a:defRPr/>
          </a:pPr>
          <a:r>
            <a:rPr lang="en-US" cap="none" sz="1500" b="0" i="0" u="none" baseline="0">
              <a:solidFill>
                <a:srgbClr val="000000"/>
              </a:solidFill>
              <a:latin typeface="Garamond"/>
              <a:ea typeface="Garamond"/>
              <a:cs typeface="Garamond"/>
            </a:rPr>
            <a:t>WEEKEND: 16
</a:t>
          </a:r>
          <a:r>
            <a:rPr lang="en-US" cap="none" sz="1500" b="0" i="0" u="none" baseline="0">
              <a:solidFill>
                <a:srgbClr val="000000"/>
              </a:solidFill>
              <a:latin typeface="Garamond"/>
              <a:ea typeface="Garamond"/>
              <a:cs typeface="Garamond"/>
            </a:rPr>
            <a:t>16-18 APRIL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39"/>
        <xdr:cNvSpPr txBox="1">
          <a:spLocks noChangeArrowheads="1"/>
        </xdr:cNvSpPr>
      </xdr:nvSpPr>
      <xdr:spPr>
        <a:xfrm>
          <a:off x="0" y="0"/>
          <a:ext cx="12077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38" name="Text Box 40"/>
        <xdr:cNvSpPr txBox="1">
          <a:spLocks noChangeArrowheads="1"/>
        </xdr:cNvSpPr>
      </xdr:nvSpPr>
      <xdr:spPr>
        <a:xfrm>
          <a:off x="985837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9" name="Text Box 41"/>
        <xdr:cNvSpPr txBox="1">
          <a:spLocks noChangeArrowheads="1"/>
        </xdr:cNvSpPr>
      </xdr:nvSpPr>
      <xdr:spPr>
        <a:xfrm>
          <a:off x="19050" y="38100"/>
          <a:ext cx="12058650" cy="1095375"/>
        </a:xfrm>
        <a:prstGeom prst="rect">
          <a:avLst/>
        </a:prstGeom>
        <a:solidFill>
          <a:srgbClr val="FFCC99"/>
        </a:solidFill>
        <a:ln w="38100" cmpd="dbl">
          <a:noFill/>
        </a:ln>
      </xdr:spPr>
      <xdr:txBody>
        <a:bodyPr vertOverflow="clip" wrap="square" lIns="54864" tIns="59436" rIns="54864" bIns="59436" anchor="ctr"/>
        <a:p>
          <a:pPr algn="ctr">
            <a:defRPr/>
          </a:pPr>
          <a:r>
            <a:rPr lang="en-US" cap="none" sz="30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1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40" name="Text Box 42"/>
        <xdr:cNvSpPr txBox="1">
          <a:spLocks noChangeArrowheads="1"/>
        </xdr:cNvSpPr>
      </xdr:nvSpPr>
      <xdr:spPr>
        <a:xfrm>
          <a:off x="9858375" y="419100"/>
          <a:ext cx="2095500" cy="685800"/>
        </a:xfrm>
        <a:prstGeom prst="rect">
          <a:avLst/>
        </a:prstGeom>
        <a:solidFill>
          <a:srgbClr val="FFCC99"/>
        </a:solidFill>
        <a:ln w="9525" cmpd="sng">
          <a:noFill/>
        </a:ln>
      </xdr:spPr>
      <xdr:txBody>
        <a:bodyPr vertOverflow="clip" wrap="square" lIns="0" tIns="32004" rIns="36576" bIns="0"/>
        <a:p>
          <a:pPr algn="r">
            <a:defRPr/>
          </a:pPr>
          <a:r>
            <a:rPr lang="en-US" cap="none" sz="1500" b="0" i="0" u="none" baseline="0">
              <a:solidFill>
                <a:srgbClr val="000000"/>
              </a:solidFill>
              <a:latin typeface="Garamond"/>
              <a:ea typeface="Garamond"/>
              <a:cs typeface="Garamond"/>
            </a:rPr>
            <a:t>WEEKEND: 17
</a:t>
          </a:r>
          <a:r>
            <a:rPr lang="en-US" cap="none" sz="1500" b="0" i="0" u="none" baseline="0">
              <a:solidFill>
                <a:srgbClr val="000000"/>
              </a:solidFill>
              <a:latin typeface="Garamond"/>
              <a:ea typeface="Garamond"/>
              <a:cs typeface="Garamond"/>
            </a:rPr>
            <a:t>23-25 APRIL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41" name="Text Box 43"/>
        <xdr:cNvSpPr txBox="1">
          <a:spLocks noChangeArrowheads="1"/>
        </xdr:cNvSpPr>
      </xdr:nvSpPr>
      <xdr:spPr>
        <a:xfrm>
          <a:off x="0" y="0"/>
          <a:ext cx="12077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42" name="Text Box 44"/>
        <xdr:cNvSpPr txBox="1">
          <a:spLocks noChangeArrowheads="1"/>
        </xdr:cNvSpPr>
      </xdr:nvSpPr>
      <xdr:spPr>
        <a:xfrm>
          <a:off x="985837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43" name="Text Box 45"/>
        <xdr:cNvSpPr txBox="1">
          <a:spLocks noChangeArrowheads="1"/>
        </xdr:cNvSpPr>
      </xdr:nvSpPr>
      <xdr:spPr>
        <a:xfrm>
          <a:off x="19050" y="38100"/>
          <a:ext cx="12058650" cy="1095375"/>
        </a:xfrm>
        <a:prstGeom prst="rect">
          <a:avLst/>
        </a:prstGeom>
        <a:solidFill>
          <a:srgbClr val="FFCC99"/>
        </a:solidFill>
        <a:ln w="38100" cmpd="dbl">
          <a:noFill/>
        </a:ln>
      </xdr:spPr>
      <xdr:txBody>
        <a:bodyPr vertOverflow="clip" wrap="square" lIns="54864" tIns="59436" rIns="54864" bIns="59436" anchor="ctr"/>
        <a:p>
          <a:pPr algn="ctr">
            <a:defRPr/>
          </a:pPr>
          <a:r>
            <a:rPr lang="en-US" cap="none" sz="30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1600" b="0" i="0" u="none" baseline="0">
              <a:solidFill>
                <a:srgbClr val="000000"/>
              </a:solidFill>
              <a:latin typeface="Garamond"/>
              <a:ea typeface="Garamond"/>
              <a:cs typeface="Garamond"/>
            </a:rPr>
            <a:t>WEEKEND BOX OFFICE &amp; ADMISSION REPORT</a:t>
          </a:r>
        </a:p>
      </xdr:txBody>
    </xdr:sp>
    <xdr:clientData/>
  </xdr:twoCellAnchor>
  <xdr:twoCellAnchor>
    <xdr:from>
      <xdr:col>16</xdr:col>
      <xdr:colOff>161925</xdr:colOff>
      <xdr:row>0</xdr:row>
      <xdr:rowOff>419100</xdr:rowOff>
    </xdr:from>
    <xdr:to>
      <xdr:col>21</xdr:col>
      <xdr:colOff>323850</xdr:colOff>
      <xdr:row>0</xdr:row>
      <xdr:rowOff>1104900</xdr:rowOff>
    </xdr:to>
    <xdr:sp fLocksText="0">
      <xdr:nvSpPr>
        <xdr:cNvPr id="44" name="Text Box 46"/>
        <xdr:cNvSpPr txBox="1">
          <a:spLocks noChangeArrowheads="1"/>
        </xdr:cNvSpPr>
      </xdr:nvSpPr>
      <xdr:spPr>
        <a:xfrm>
          <a:off x="9572625" y="419100"/>
          <a:ext cx="2381250" cy="685800"/>
        </a:xfrm>
        <a:prstGeom prst="rect">
          <a:avLst/>
        </a:prstGeom>
        <a:solidFill>
          <a:srgbClr val="FFCC99"/>
        </a:solidFill>
        <a:ln w="9525" cmpd="sng">
          <a:noFill/>
        </a:ln>
      </xdr:spPr>
      <xdr:txBody>
        <a:bodyPr vertOverflow="clip" wrap="square" lIns="0" tIns="32004" rIns="36576" bIns="0"/>
        <a:p>
          <a:pPr algn="r">
            <a:defRPr/>
          </a:pPr>
          <a:r>
            <a:rPr lang="en-US" cap="none" sz="1500" b="0" i="0" u="none" baseline="0">
              <a:solidFill>
                <a:srgbClr val="000000"/>
              </a:solidFill>
              <a:latin typeface="Garamond"/>
              <a:ea typeface="Garamond"/>
              <a:cs typeface="Garamond"/>
            </a:rPr>
            <a:t>WEEKEND: 19
</a:t>
          </a:r>
          <a:r>
            <a:rPr lang="en-US" cap="none" sz="1500" b="0" i="0" u="none" baseline="0">
              <a:solidFill>
                <a:srgbClr val="000000"/>
              </a:solidFill>
              <a:latin typeface="Garamond"/>
              <a:ea typeface="Garamond"/>
              <a:cs typeface="Garamond"/>
            </a:rPr>
            <a:t>07 - 09 MAY</a:t>
          </a:r>
          <a:r>
            <a:rPr lang="en-US" cap="none" sz="2000" b="0" i="0" u="none" baseline="0">
              <a:solidFill>
                <a:srgbClr val="000000"/>
              </a:solidFill>
              <a:latin typeface="Garamond"/>
              <a:ea typeface="Garamond"/>
              <a:cs typeface="Garamond"/>
            </a:rPr>
            <a:t>  </a:t>
          </a:r>
          <a:r>
            <a:rPr lang="en-US" cap="none" sz="1500" b="0" i="0" u="none" baseline="0">
              <a:solidFill>
                <a:srgbClr val="000000"/>
              </a:solidFill>
              <a:latin typeface="Garamond"/>
              <a:ea typeface="Garamond"/>
              <a:cs typeface="Garamond"/>
            </a:rPr>
            <a:t>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45" name="Text Box 47"/>
        <xdr:cNvSpPr txBox="1">
          <a:spLocks noChangeArrowheads="1"/>
        </xdr:cNvSpPr>
      </xdr:nvSpPr>
      <xdr:spPr>
        <a:xfrm>
          <a:off x="0" y="0"/>
          <a:ext cx="12077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46" name="Text Box 48"/>
        <xdr:cNvSpPr txBox="1">
          <a:spLocks noChangeArrowheads="1"/>
        </xdr:cNvSpPr>
      </xdr:nvSpPr>
      <xdr:spPr>
        <a:xfrm>
          <a:off x="985837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47" name="Text Box 49"/>
        <xdr:cNvSpPr txBox="1">
          <a:spLocks noChangeArrowheads="1"/>
        </xdr:cNvSpPr>
      </xdr:nvSpPr>
      <xdr:spPr>
        <a:xfrm>
          <a:off x="19050" y="38100"/>
          <a:ext cx="12058650" cy="1095375"/>
        </a:xfrm>
        <a:prstGeom prst="rect">
          <a:avLst/>
        </a:prstGeom>
        <a:solidFill>
          <a:srgbClr val="FFCC99"/>
        </a:solidFill>
        <a:ln w="38100" cmpd="dbl">
          <a:noFill/>
        </a:ln>
      </xdr:spPr>
      <xdr:txBody>
        <a:bodyPr vertOverflow="clip" wrap="square" lIns="54864" tIns="59436" rIns="54864" bIns="59436" anchor="ctr"/>
        <a:p>
          <a:pPr algn="ctr">
            <a:defRPr/>
          </a:pPr>
          <a:r>
            <a:rPr lang="en-US" cap="none" sz="30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1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48" name="Text Box 50"/>
        <xdr:cNvSpPr txBox="1">
          <a:spLocks noChangeArrowheads="1"/>
        </xdr:cNvSpPr>
      </xdr:nvSpPr>
      <xdr:spPr>
        <a:xfrm>
          <a:off x="9858375" y="419100"/>
          <a:ext cx="2095500" cy="685800"/>
        </a:xfrm>
        <a:prstGeom prst="rect">
          <a:avLst/>
        </a:prstGeom>
        <a:solidFill>
          <a:srgbClr val="FFCC99"/>
        </a:solidFill>
        <a:ln w="9525" cmpd="sng">
          <a:noFill/>
        </a:ln>
      </xdr:spPr>
      <xdr:txBody>
        <a:bodyPr vertOverflow="clip" wrap="square" lIns="0" tIns="32004" rIns="36576" bIns="0"/>
        <a:p>
          <a:pPr algn="r">
            <a:defRPr/>
          </a:pPr>
          <a:r>
            <a:rPr lang="en-US" cap="none" sz="1500" b="0" i="0" u="none" baseline="0">
              <a:solidFill>
                <a:srgbClr val="000000"/>
              </a:solidFill>
              <a:latin typeface="Garamond"/>
              <a:ea typeface="Garamond"/>
              <a:cs typeface="Garamond"/>
            </a:rPr>
            <a:t>WEEKEND: 19
</a:t>
          </a:r>
          <a:r>
            <a:rPr lang="en-US" cap="none" sz="1500" b="0" i="0" u="none" baseline="0">
              <a:solidFill>
                <a:srgbClr val="000000"/>
              </a:solidFill>
              <a:latin typeface="Garamond"/>
              <a:ea typeface="Garamond"/>
              <a:cs typeface="Garamond"/>
            </a:rPr>
            <a:t>07-09 MAY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49" name="Text Box 51"/>
        <xdr:cNvSpPr txBox="1">
          <a:spLocks noChangeArrowheads="1"/>
        </xdr:cNvSpPr>
      </xdr:nvSpPr>
      <xdr:spPr>
        <a:xfrm>
          <a:off x="0" y="0"/>
          <a:ext cx="12077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50" name="Text Box 52"/>
        <xdr:cNvSpPr txBox="1">
          <a:spLocks noChangeArrowheads="1"/>
        </xdr:cNvSpPr>
      </xdr:nvSpPr>
      <xdr:spPr>
        <a:xfrm>
          <a:off x="985837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51" name="Text Box 53"/>
        <xdr:cNvSpPr txBox="1">
          <a:spLocks noChangeArrowheads="1"/>
        </xdr:cNvSpPr>
      </xdr:nvSpPr>
      <xdr:spPr>
        <a:xfrm>
          <a:off x="19050" y="38100"/>
          <a:ext cx="12058650" cy="1095375"/>
        </a:xfrm>
        <a:prstGeom prst="rect">
          <a:avLst/>
        </a:prstGeom>
        <a:solidFill>
          <a:srgbClr val="FFCC99"/>
        </a:solidFill>
        <a:ln w="38100" cmpd="dbl">
          <a:noFill/>
        </a:ln>
      </xdr:spPr>
      <xdr:txBody>
        <a:bodyPr vertOverflow="clip" wrap="square" lIns="54864" tIns="59436" rIns="54864" bIns="59436" anchor="ctr"/>
        <a:p>
          <a:pPr algn="ctr">
            <a:defRPr/>
          </a:pPr>
          <a:r>
            <a:rPr lang="en-US" cap="none" sz="30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1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52" name="Text Box 54"/>
        <xdr:cNvSpPr txBox="1">
          <a:spLocks noChangeArrowheads="1"/>
        </xdr:cNvSpPr>
      </xdr:nvSpPr>
      <xdr:spPr>
        <a:xfrm>
          <a:off x="9858375" y="419100"/>
          <a:ext cx="2095500" cy="685800"/>
        </a:xfrm>
        <a:prstGeom prst="rect">
          <a:avLst/>
        </a:prstGeom>
        <a:solidFill>
          <a:srgbClr val="FFCC99"/>
        </a:solidFill>
        <a:ln w="9525" cmpd="sng">
          <a:noFill/>
        </a:ln>
      </xdr:spPr>
      <xdr:txBody>
        <a:bodyPr vertOverflow="clip" wrap="square" lIns="0" tIns="32004" rIns="36576" bIns="0"/>
        <a:p>
          <a:pPr algn="r">
            <a:defRPr/>
          </a:pPr>
          <a:r>
            <a:rPr lang="en-US" cap="none" sz="1500" b="0" i="0" u="none" baseline="0">
              <a:solidFill>
                <a:srgbClr val="000000"/>
              </a:solidFill>
              <a:latin typeface="Garamond"/>
              <a:ea typeface="Garamond"/>
              <a:cs typeface="Garamond"/>
            </a:rPr>
            <a:t>WEEKEND: 20
</a:t>
          </a:r>
          <a:r>
            <a:rPr lang="en-US" cap="none" sz="1500" b="0" i="0" u="none" baseline="0">
              <a:solidFill>
                <a:srgbClr val="000000"/>
              </a:solidFill>
              <a:latin typeface="Garamond"/>
              <a:ea typeface="Garamond"/>
              <a:cs typeface="Garamond"/>
            </a:rPr>
            <a:t>14-16 MAY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01"/>
  <sheetViews>
    <sheetView tabSelected="1" zoomScale="60" zoomScaleNormal="60" zoomScalePageLayoutView="0" workbookViewId="0" topLeftCell="A1">
      <selection activeCell="A11" sqref="A11:IV11"/>
    </sheetView>
  </sheetViews>
  <sheetFormatPr defaultColWidth="4.421875" defaultRowHeight="12.75"/>
  <cols>
    <col min="1" max="1" width="4.28125" style="43" bestFit="1" customWidth="1"/>
    <col min="2" max="2" width="70.8515625" style="15" bestFit="1" customWidth="1"/>
    <col min="3" max="3" width="7.57421875" style="16" bestFit="1" customWidth="1"/>
    <col min="4" max="4" width="12.421875" style="6" bestFit="1" customWidth="1"/>
    <col min="5" max="5" width="6.7109375" style="17" bestFit="1" customWidth="1"/>
    <col min="6" max="6" width="7.57421875" style="17" bestFit="1" customWidth="1"/>
    <col min="7" max="7" width="8.421875" style="17" customWidth="1"/>
    <col min="8" max="8" width="11.8515625" style="20" bestFit="1" customWidth="1"/>
    <col min="9" max="9" width="7.7109375" style="26" bestFit="1" customWidth="1"/>
    <col min="10" max="10" width="11.8515625" style="20" bestFit="1" customWidth="1"/>
    <col min="11" max="11" width="8.8515625" style="26" bestFit="1" customWidth="1"/>
    <col min="12" max="12" width="13.57421875" style="20" bestFit="1" customWidth="1"/>
    <col min="13" max="13" width="8.8515625" style="26" bestFit="1" customWidth="1"/>
    <col min="14" max="14" width="16.8515625" style="23" bestFit="1" customWidth="1"/>
    <col min="15" max="15" width="10.8515625" style="27" bestFit="1" customWidth="1"/>
    <col min="16" max="16" width="8.7109375" style="44" customWidth="1"/>
    <col min="17" max="17" width="6.7109375" style="45" customWidth="1"/>
    <col min="18" max="18" width="13.57421875" style="46" bestFit="1" customWidth="1"/>
    <col min="19" max="19" width="9.7109375" style="47" bestFit="1" customWidth="1"/>
    <col min="20" max="20" width="14.7109375" style="46" bestFit="1" customWidth="1"/>
    <col min="21" max="21" width="11.8515625" style="44" bestFit="1" customWidth="1"/>
    <col min="22" max="22" width="6.7109375" style="45" customWidth="1"/>
    <col min="23" max="23" width="2.421875" style="48" bestFit="1" customWidth="1"/>
    <col min="24" max="26" width="4.421875" style="6" customWidth="1"/>
    <col min="27" max="27" width="2.00390625" style="6" bestFit="1" customWidth="1"/>
    <col min="28" max="16384" width="4.421875" style="6" customWidth="1"/>
  </cols>
  <sheetData>
    <row r="1" spans="1:23" s="40" customFormat="1" ht="99" customHeight="1">
      <c r="A1" s="41"/>
      <c r="B1" s="28"/>
      <c r="C1" s="29"/>
      <c r="D1" s="30"/>
      <c r="E1" s="31"/>
      <c r="F1" s="31"/>
      <c r="G1" s="31"/>
      <c r="H1" s="32"/>
      <c r="I1" s="33"/>
      <c r="J1" s="34"/>
      <c r="K1" s="35"/>
      <c r="L1" s="36"/>
      <c r="M1" s="37"/>
      <c r="N1" s="38"/>
      <c r="O1" s="39"/>
      <c r="P1" s="44"/>
      <c r="Q1" s="45"/>
      <c r="R1" s="46"/>
      <c r="S1" s="47"/>
      <c r="T1" s="46"/>
      <c r="U1" s="44"/>
      <c r="V1" s="45"/>
      <c r="W1" s="48"/>
    </row>
    <row r="2" spans="1:23" s="3" customFormat="1" ht="27.75" thickBot="1">
      <c r="A2" s="161" t="s">
        <v>11</v>
      </c>
      <c r="B2" s="162"/>
      <c r="C2" s="162"/>
      <c r="D2" s="162"/>
      <c r="E2" s="162"/>
      <c r="F2" s="162"/>
      <c r="G2" s="162"/>
      <c r="H2" s="162"/>
      <c r="I2" s="162"/>
      <c r="J2" s="162"/>
      <c r="K2" s="162"/>
      <c r="L2" s="162"/>
      <c r="M2" s="162"/>
      <c r="N2" s="162"/>
      <c r="O2" s="162"/>
      <c r="P2" s="162"/>
      <c r="Q2" s="162"/>
      <c r="R2" s="162"/>
      <c r="S2" s="162"/>
      <c r="T2" s="162"/>
      <c r="U2" s="162"/>
      <c r="V2" s="162"/>
      <c r="W2" s="48"/>
    </row>
    <row r="3" spans="1:23" s="84" customFormat="1" ht="20.25" customHeight="1">
      <c r="A3" s="82"/>
      <c r="B3" s="164" t="s">
        <v>12</v>
      </c>
      <c r="C3" s="148" t="s">
        <v>17</v>
      </c>
      <c r="D3" s="150" t="s">
        <v>3</v>
      </c>
      <c r="E3" s="150" t="s">
        <v>18</v>
      </c>
      <c r="F3" s="150" t="s">
        <v>19</v>
      </c>
      <c r="G3" s="150" t="s">
        <v>20</v>
      </c>
      <c r="H3" s="159" t="s">
        <v>4</v>
      </c>
      <c r="I3" s="159"/>
      <c r="J3" s="159" t="s">
        <v>5</v>
      </c>
      <c r="K3" s="159"/>
      <c r="L3" s="159" t="s">
        <v>6</v>
      </c>
      <c r="M3" s="159"/>
      <c r="N3" s="160" t="s">
        <v>21</v>
      </c>
      <c r="O3" s="160"/>
      <c r="P3" s="160"/>
      <c r="Q3" s="160"/>
      <c r="R3" s="159" t="s">
        <v>2</v>
      </c>
      <c r="S3" s="159"/>
      <c r="T3" s="160" t="s">
        <v>13</v>
      </c>
      <c r="U3" s="160"/>
      <c r="V3" s="163"/>
      <c r="W3" s="83"/>
    </row>
    <row r="4" spans="1:23" s="84" customFormat="1" ht="26.25" thickBot="1">
      <c r="A4" s="85"/>
      <c r="B4" s="165"/>
      <c r="C4" s="149"/>
      <c r="D4" s="152"/>
      <c r="E4" s="151"/>
      <c r="F4" s="151"/>
      <c r="G4" s="151"/>
      <c r="H4" s="86" t="s">
        <v>9</v>
      </c>
      <c r="I4" s="87" t="s">
        <v>8</v>
      </c>
      <c r="J4" s="86" t="s">
        <v>9</v>
      </c>
      <c r="K4" s="87" t="s">
        <v>8</v>
      </c>
      <c r="L4" s="86" t="s">
        <v>9</v>
      </c>
      <c r="M4" s="87" t="s">
        <v>8</v>
      </c>
      <c r="N4" s="86" t="s">
        <v>9</v>
      </c>
      <c r="O4" s="87" t="s">
        <v>8</v>
      </c>
      <c r="P4" s="87" t="s">
        <v>14</v>
      </c>
      <c r="Q4" s="88" t="s">
        <v>15</v>
      </c>
      <c r="R4" s="86" t="s">
        <v>9</v>
      </c>
      <c r="S4" s="89" t="s">
        <v>7</v>
      </c>
      <c r="T4" s="86" t="s">
        <v>9</v>
      </c>
      <c r="U4" s="87" t="s">
        <v>8</v>
      </c>
      <c r="V4" s="90" t="s">
        <v>15</v>
      </c>
      <c r="W4" s="83"/>
    </row>
    <row r="5" spans="1:23" s="4" customFormat="1" ht="15" customHeight="1">
      <c r="A5" s="68">
        <v>1</v>
      </c>
      <c r="B5" s="117" t="s">
        <v>98</v>
      </c>
      <c r="C5" s="118">
        <v>40312</v>
      </c>
      <c r="D5" s="119" t="s">
        <v>1</v>
      </c>
      <c r="E5" s="120">
        <v>168</v>
      </c>
      <c r="F5" s="120">
        <v>173</v>
      </c>
      <c r="G5" s="121">
        <v>1</v>
      </c>
      <c r="H5" s="122">
        <v>272581</v>
      </c>
      <c r="I5" s="123">
        <v>27362</v>
      </c>
      <c r="J5" s="122">
        <v>483620</v>
      </c>
      <c r="K5" s="123">
        <v>45210</v>
      </c>
      <c r="L5" s="122">
        <v>328290</v>
      </c>
      <c r="M5" s="123">
        <v>32084</v>
      </c>
      <c r="N5" s="124">
        <f aca="true" t="shared" si="0" ref="N5:N36">+L5+J5+H5</f>
        <v>1084491</v>
      </c>
      <c r="O5" s="125">
        <f aca="true" t="shared" si="1" ref="O5:O36">+M5+K5+I5</f>
        <v>104656</v>
      </c>
      <c r="P5" s="123">
        <f aca="true" t="shared" si="2" ref="P5:P36">+O5/F5</f>
        <v>604.9479768786127</v>
      </c>
      <c r="Q5" s="126">
        <f aca="true" t="shared" si="3" ref="Q5:Q36">+N5/O5</f>
        <v>10.362435025225501</v>
      </c>
      <c r="R5" s="122">
        <v>0</v>
      </c>
      <c r="S5" s="127">
        <f aca="true" t="shared" si="4" ref="S5:S36">IF(R5&lt;&gt;0,-(R5-N5)/R5,"")</f>
      </c>
      <c r="T5" s="128">
        <v>1084491</v>
      </c>
      <c r="U5" s="129">
        <v>104656</v>
      </c>
      <c r="V5" s="130">
        <f aca="true" t="shared" si="5" ref="V5:V36">+T5/U5</f>
        <v>10.362435025225501</v>
      </c>
      <c r="W5" s="135"/>
    </row>
    <row r="6" spans="1:23" s="4" customFormat="1" ht="15" customHeight="1">
      <c r="A6" s="68">
        <v>2</v>
      </c>
      <c r="B6" s="109" t="s">
        <v>92</v>
      </c>
      <c r="C6" s="71">
        <v>40305</v>
      </c>
      <c r="D6" s="72" t="s">
        <v>1</v>
      </c>
      <c r="E6" s="59">
        <v>126</v>
      </c>
      <c r="F6" s="59">
        <v>127</v>
      </c>
      <c r="G6" s="59">
        <v>2</v>
      </c>
      <c r="H6" s="60">
        <v>81940</v>
      </c>
      <c r="I6" s="61">
        <v>7947</v>
      </c>
      <c r="J6" s="60">
        <v>156381</v>
      </c>
      <c r="K6" s="61">
        <v>14804</v>
      </c>
      <c r="L6" s="60">
        <v>109625</v>
      </c>
      <c r="M6" s="61">
        <v>10903</v>
      </c>
      <c r="N6" s="102">
        <f t="shared" si="0"/>
        <v>347946</v>
      </c>
      <c r="O6" s="103">
        <f t="shared" si="1"/>
        <v>33654</v>
      </c>
      <c r="P6" s="61">
        <f t="shared" si="2"/>
        <v>264.99212598425197</v>
      </c>
      <c r="Q6" s="74">
        <f t="shared" si="3"/>
        <v>10.338919593510429</v>
      </c>
      <c r="R6" s="60">
        <v>1002762</v>
      </c>
      <c r="S6" s="111">
        <f t="shared" si="4"/>
        <v>-0.6530123798069731</v>
      </c>
      <c r="T6" s="75">
        <v>1696073</v>
      </c>
      <c r="U6" s="76">
        <v>169964</v>
      </c>
      <c r="V6" s="79">
        <f t="shared" si="5"/>
        <v>9.979013202795887</v>
      </c>
      <c r="W6" s="135"/>
    </row>
    <row r="7" spans="1:23" s="5" customFormat="1" ht="15" customHeight="1" thickBot="1">
      <c r="A7" s="69">
        <v>3</v>
      </c>
      <c r="B7" s="116" t="s">
        <v>99</v>
      </c>
      <c r="C7" s="91">
        <v>40312</v>
      </c>
      <c r="D7" s="133" t="s">
        <v>25</v>
      </c>
      <c r="E7" s="62">
        <v>76</v>
      </c>
      <c r="F7" s="62">
        <v>76</v>
      </c>
      <c r="G7" s="134">
        <v>1</v>
      </c>
      <c r="H7" s="63">
        <v>25541</v>
      </c>
      <c r="I7" s="64">
        <v>2150</v>
      </c>
      <c r="J7" s="63">
        <v>55047</v>
      </c>
      <c r="K7" s="64">
        <v>4585</v>
      </c>
      <c r="L7" s="63">
        <v>40221.5</v>
      </c>
      <c r="M7" s="64">
        <v>3421</v>
      </c>
      <c r="N7" s="104">
        <f t="shared" si="0"/>
        <v>120809.5</v>
      </c>
      <c r="O7" s="105">
        <f t="shared" si="1"/>
        <v>10156</v>
      </c>
      <c r="P7" s="64">
        <f t="shared" si="2"/>
        <v>133.6315789473684</v>
      </c>
      <c r="Q7" s="92">
        <f t="shared" si="3"/>
        <v>11.895382040173297</v>
      </c>
      <c r="R7" s="63"/>
      <c r="S7" s="115">
        <f t="shared" si="4"/>
      </c>
      <c r="T7" s="93">
        <v>120809.5</v>
      </c>
      <c r="U7" s="94">
        <v>10156</v>
      </c>
      <c r="V7" s="95">
        <f t="shared" si="5"/>
        <v>11.895382040173297</v>
      </c>
      <c r="W7" s="135"/>
    </row>
    <row r="8" spans="1:23" s="5" customFormat="1" ht="15" customHeight="1">
      <c r="A8" s="70">
        <v>4</v>
      </c>
      <c r="B8" s="110" t="s">
        <v>70</v>
      </c>
      <c r="C8" s="80">
        <v>40291</v>
      </c>
      <c r="D8" s="108" t="s">
        <v>1</v>
      </c>
      <c r="E8" s="65">
        <v>134</v>
      </c>
      <c r="F8" s="65">
        <v>138</v>
      </c>
      <c r="G8" s="65">
        <v>4</v>
      </c>
      <c r="H8" s="97">
        <v>9097</v>
      </c>
      <c r="I8" s="98">
        <v>945</v>
      </c>
      <c r="J8" s="97">
        <v>51685</v>
      </c>
      <c r="K8" s="98">
        <v>4304</v>
      </c>
      <c r="L8" s="97">
        <v>47589</v>
      </c>
      <c r="M8" s="98">
        <v>4042</v>
      </c>
      <c r="N8" s="106">
        <f t="shared" si="0"/>
        <v>108371</v>
      </c>
      <c r="O8" s="107">
        <f t="shared" si="1"/>
        <v>9291</v>
      </c>
      <c r="P8" s="98">
        <f t="shared" si="2"/>
        <v>67.32608695652173</v>
      </c>
      <c r="Q8" s="99">
        <f t="shared" si="3"/>
        <v>11.664083521687655</v>
      </c>
      <c r="R8" s="97">
        <v>224498</v>
      </c>
      <c r="S8" s="114">
        <f t="shared" si="4"/>
        <v>-0.5172740959830378</v>
      </c>
      <c r="T8" s="100">
        <v>1884373</v>
      </c>
      <c r="U8" s="101">
        <v>162425</v>
      </c>
      <c r="V8" s="81">
        <f t="shared" si="5"/>
        <v>11.60149607511159</v>
      </c>
      <c r="W8" s="135"/>
    </row>
    <row r="9" spans="1:23" s="5" customFormat="1" ht="15" customHeight="1">
      <c r="A9" s="70">
        <v>5</v>
      </c>
      <c r="B9" s="109" t="s">
        <v>100</v>
      </c>
      <c r="C9" s="71">
        <v>40312</v>
      </c>
      <c r="D9" s="66" t="s">
        <v>25</v>
      </c>
      <c r="E9" s="59">
        <v>64</v>
      </c>
      <c r="F9" s="59">
        <v>64</v>
      </c>
      <c r="G9" s="96">
        <v>1</v>
      </c>
      <c r="H9" s="60">
        <v>15297</v>
      </c>
      <c r="I9" s="61">
        <v>1508</v>
      </c>
      <c r="J9" s="60">
        <v>34797</v>
      </c>
      <c r="K9" s="61">
        <v>3091</v>
      </c>
      <c r="L9" s="60">
        <v>29337</v>
      </c>
      <c r="M9" s="61">
        <v>2611</v>
      </c>
      <c r="N9" s="102">
        <f t="shared" si="0"/>
        <v>79431</v>
      </c>
      <c r="O9" s="103">
        <f t="shared" si="1"/>
        <v>7210</v>
      </c>
      <c r="P9" s="61">
        <f t="shared" si="2"/>
        <v>112.65625</v>
      </c>
      <c r="Q9" s="74">
        <f t="shared" si="3"/>
        <v>11.016782246879334</v>
      </c>
      <c r="R9" s="60"/>
      <c r="S9" s="111">
        <f t="shared" si="4"/>
      </c>
      <c r="T9" s="75">
        <v>79431</v>
      </c>
      <c r="U9" s="76">
        <v>7210</v>
      </c>
      <c r="V9" s="79">
        <f t="shared" si="5"/>
        <v>11.016782246879334</v>
      </c>
      <c r="W9" s="135"/>
    </row>
    <row r="10" spans="1:23" s="5" customFormat="1" ht="15" customHeight="1">
      <c r="A10" s="70">
        <v>6</v>
      </c>
      <c r="B10" s="109" t="s">
        <v>85</v>
      </c>
      <c r="C10" s="71">
        <v>40298</v>
      </c>
      <c r="D10" s="72" t="s">
        <v>24</v>
      </c>
      <c r="E10" s="59">
        <v>50</v>
      </c>
      <c r="F10" s="59">
        <v>50</v>
      </c>
      <c r="G10" s="59">
        <v>3</v>
      </c>
      <c r="H10" s="60">
        <v>15073</v>
      </c>
      <c r="I10" s="61">
        <v>1507</v>
      </c>
      <c r="J10" s="60">
        <v>32521.5</v>
      </c>
      <c r="K10" s="61">
        <v>3036</v>
      </c>
      <c r="L10" s="60">
        <v>24569.5</v>
      </c>
      <c r="M10" s="61">
        <v>2305</v>
      </c>
      <c r="N10" s="102">
        <f t="shared" si="0"/>
        <v>72164</v>
      </c>
      <c r="O10" s="103">
        <f t="shared" si="1"/>
        <v>6848</v>
      </c>
      <c r="P10" s="61">
        <f t="shared" si="2"/>
        <v>136.96</v>
      </c>
      <c r="Q10" s="74">
        <f t="shared" si="3"/>
        <v>10.537967289719626</v>
      </c>
      <c r="R10" s="60">
        <v>126021</v>
      </c>
      <c r="S10" s="111">
        <f t="shared" si="4"/>
        <v>-0.4273652803897763</v>
      </c>
      <c r="T10" s="75">
        <v>531679.5</v>
      </c>
      <c r="U10" s="76">
        <v>51224</v>
      </c>
      <c r="V10" s="79">
        <f t="shared" si="5"/>
        <v>10.379499843823208</v>
      </c>
      <c r="W10" s="135"/>
    </row>
    <row r="11" spans="1:23" s="5" customFormat="1" ht="15" customHeight="1">
      <c r="A11" s="70">
        <v>7</v>
      </c>
      <c r="B11" s="109" t="s">
        <v>31</v>
      </c>
      <c r="C11" s="71">
        <v>40235</v>
      </c>
      <c r="D11" s="72" t="s">
        <v>1</v>
      </c>
      <c r="E11" s="59">
        <v>256</v>
      </c>
      <c r="F11" s="59">
        <v>76</v>
      </c>
      <c r="G11" s="59">
        <v>12</v>
      </c>
      <c r="H11" s="60">
        <v>9635</v>
      </c>
      <c r="I11" s="61">
        <v>1466</v>
      </c>
      <c r="J11" s="60">
        <v>21123</v>
      </c>
      <c r="K11" s="61">
        <v>3004</v>
      </c>
      <c r="L11" s="60">
        <v>20445</v>
      </c>
      <c r="M11" s="61">
        <v>2929</v>
      </c>
      <c r="N11" s="102">
        <f t="shared" si="0"/>
        <v>51203</v>
      </c>
      <c r="O11" s="103">
        <f t="shared" si="1"/>
        <v>7399</v>
      </c>
      <c r="P11" s="61">
        <f t="shared" si="2"/>
        <v>97.35526315789474</v>
      </c>
      <c r="Q11" s="74">
        <f t="shared" si="3"/>
        <v>6.920259494526287</v>
      </c>
      <c r="R11" s="60">
        <v>97310</v>
      </c>
      <c r="S11" s="111">
        <f t="shared" si="4"/>
        <v>-0.47381564073579285</v>
      </c>
      <c r="T11" s="75">
        <v>21224479</v>
      </c>
      <c r="U11" s="76">
        <v>2364877</v>
      </c>
      <c r="V11" s="79">
        <f t="shared" si="5"/>
        <v>8.97487649463376</v>
      </c>
      <c r="W11" s="135">
        <v>1</v>
      </c>
    </row>
    <row r="12" spans="1:23" s="5" customFormat="1" ht="15" customHeight="1">
      <c r="A12" s="70">
        <v>8</v>
      </c>
      <c r="B12" s="109" t="s">
        <v>83</v>
      </c>
      <c r="C12" s="71">
        <v>40298</v>
      </c>
      <c r="D12" s="73" t="s">
        <v>23</v>
      </c>
      <c r="E12" s="59">
        <v>73</v>
      </c>
      <c r="F12" s="59">
        <v>70</v>
      </c>
      <c r="G12" s="59">
        <v>3</v>
      </c>
      <c r="H12" s="60">
        <v>8108</v>
      </c>
      <c r="I12" s="61">
        <v>980</v>
      </c>
      <c r="J12" s="60">
        <v>16390</v>
      </c>
      <c r="K12" s="61">
        <v>1794</v>
      </c>
      <c r="L12" s="60">
        <v>14282</v>
      </c>
      <c r="M12" s="61">
        <v>1604</v>
      </c>
      <c r="N12" s="102">
        <f t="shared" si="0"/>
        <v>38780</v>
      </c>
      <c r="O12" s="103">
        <f t="shared" si="1"/>
        <v>4378</v>
      </c>
      <c r="P12" s="61">
        <f t="shared" si="2"/>
        <v>62.542857142857144</v>
      </c>
      <c r="Q12" s="74">
        <f t="shared" si="3"/>
        <v>8.857925993604386</v>
      </c>
      <c r="R12" s="60">
        <v>100376</v>
      </c>
      <c r="S12" s="111">
        <f t="shared" si="4"/>
        <v>-0.6136526659759305</v>
      </c>
      <c r="T12" s="75">
        <v>512816</v>
      </c>
      <c r="U12" s="76">
        <v>53760</v>
      </c>
      <c r="V12" s="79">
        <f t="shared" si="5"/>
        <v>9.538988095238095</v>
      </c>
      <c r="W12" s="135"/>
    </row>
    <row r="13" spans="1:23" s="5" customFormat="1" ht="15" customHeight="1">
      <c r="A13" s="70">
        <v>9</v>
      </c>
      <c r="B13" s="109" t="s">
        <v>84</v>
      </c>
      <c r="C13" s="71">
        <v>40298</v>
      </c>
      <c r="D13" s="72" t="s">
        <v>1</v>
      </c>
      <c r="E13" s="59">
        <v>55</v>
      </c>
      <c r="F13" s="59">
        <v>55</v>
      </c>
      <c r="G13" s="59">
        <v>3</v>
      </c>
      <c r="H13" s="60">
        <v>6588</v>
      </c>
      <c r="I13" s="61">
        <v>618</v>
      </c>
      <c r="J13" s="60">
        <v>15222</v>
      </c>
      <c r="K13" s="61">
        <v>1413</v>
      </c>
      <c r="L13" s="60">
        <v>8946</v>
      </c>
      <c r="M13" s="61">
        <v>883</v>
      </c>
      <c r="N13" s="102">
        <f t="shared" si="0"/>
        <v>30756</v>
      </c>
      <c r="O13" s="103">
        <f t="shared" si="1"/>
        <v>2914</v>
      </c>
      <c r="P13" s="61">
        <f t="shared" si="2"/>
        <v>52.981818181818184</v>
      </c>
      <c r="Q13" s="74">
        <f t="shared" si="3"/>
        <v>10.554564172958132</v>
      </c>
      <c r="R13" s="60">
        <v>80782</v>
      </c>
      <c r="S13" s="111">
        <f t="shared" si="4"/>
        <v>-0.6192716199153276</v>
      </c>
      <c r="T13" s="75">
        <v>405163</v>
      </c>
      <c r="U13" s="76">
        <v>38621</v>
      </c>
      <c r="V13" s="79">
        <f t="shared" si="5"/>
        <v>10.490743377954999</v>
      </c>
      <c r="W13" s="135"/>
    </row>
    <row r="14" spans="1:23" s="5" customFormat="1" ht="15" customHeight="1">
      <c r="A14" s="70">
        <v>10</v>
      </c>
      <c r="B14" s="109" t="s">
        <v>86</v>
      </c>
      <c r="C14" s="71">
        <v>40298</v>
      </c>
      <c r="D14" s="72" t="s">
        <v>1</v>
      </c>
      <c r="E14" s="59">
        <v>35</v>
      </c>
      <c r="F14" s="59">
        <v>34</v>
      </c>
      <c r="G14" s="59">
        <v>3</v>
      </c>
      <c r="H14" s="60">
        <v>6317</v>
      </c>
      <c r="I14" s="61">
        <v>712</v>
      </c>
      <c r="J14" s="60">
        <v>13337</v>
      </c>
      <c r="K14" s="61">
        <v>1420</v>
      </c>
      <c r="L14" s="60">
        <v>10619</v>
      </c>
      <c r="M14" s="61">
        <v>1142</v>
      </c>
      <c r="N14" s="102">
        <f t="shared" si="0"/>
        <v>30273</v>
      </c>
      <c r="O14" s="103">
        <f t="shared" si="1"/>
        <v>3274</v>
      </c>
      <c r="P14" s="61">
        <f t="shared" si="2"/>
        <v>96.29411764705883</v>
      </c>
      <c r="Q14" s="74">
        <f t="shared" si="3"/>
        <v>9.246487477092241</v>
      </c>
      <c r="R14" s="60">
        <v>65760</v>
      </c>
      <c r="S14" s="111">
        <f t="shared" si="4"/>
        <v>-0.5396441605839416</v>
      </c>
      <c r="T14" s="75">
        <v>281298</v>
      </c>
      <c r="U14" s="76">
        <v>25699</v>
      </c>
      <c r="V14" s="79">
        <f t="shared" si="5"/>
        <v>10.945873380287171</v>
      </c>
      <c r="W14" s="135"/>
    </row>
    <row r="15" spans="1:23" s="5" customFormat="1" ht="15" customHeight="1">
      <c r="A15" s="70">
        <v>11</v>
      </c>
      <c r="B15" s="109" t="s">
        <v>93</v>
      </c>
      <c r="C15" s="71">
        <v>40305</v>
      </c>
      <c r="D15" s="72" t="s">
        <v>24</v>
      </c>
      <c r="E15" s="59">
        <v>22</v>
      </c>
      <c r="F15" s="59">
        <v>22</v>
      </c>
      <c r="G15" s="59">
        <v>2</v>
      </c>
      <c r="H15" s="60">
        <v>7249.5</v>
      </c>
      <c r="I15" s="61">
        <v>600</v>
      </c>
      <c r="J15" s="60">
        <v>12561</v>
      </c>
      <c r="K15" s="61">
        <v>955</v>
      </c>
      <c r="L15" s="60">
        <v>9680.5</v>
      </c>
      <c r="M15" s="61">
        <v>757</v>
      </c>
      <c r="N15" s="102">
        <f t="shared" si="0"/>
        <v>29491</v>
      </c>
      <c r="O15" s="103">
        <f t="shared" si="1"/>
        <v>2312</v>
      </c>
      <c r="P15" s="61">
        <f t="shared" si="2"/>
        <v>105.0909090909091</v>
      </c>
      <c r="Q15" s="74">
        <f t="shared" si="3"/>
        <v>12.755622837370241</v>
      </c>
      <c r="R15" s="60">
        <v>58541</v>
      </c>
      <c r="S15" s="111">
        <f t="shared" si="4"/>
        <v>-0.4962334090637331</v>
      </c>
      <c r="T15" s="75">
        <v>140354.5</v>
      </c>
      <c r="U15" s="76">
        <v>11678</v>
      </c>
      <c r="V15" s="79">
        <f t="shared" si="5"/>
        <v>12.018710395615688</v>
      </c>
      <c r="W15" s="135"/>
    </row>
    <row r="16" spans="1:23" s="5" customFormat="1" ht="15" customHeight="1">
      <c r="A16" s="70">
        <v>12</v>
      </c>
      <c r="B16" s="109" t="s">
        <v>71</v>
      </c>
      <c r="C16" s="71">
        <v>40291</v>
      </c>
      <c r="D16" s="73" t="s">
        <v>23</v>
      </c>
      <c r="E16" s="59">
        <v>71</v>
      </c>
      <c r="F16" s="59">
        <v>59</v>
      </c>
      <c r="G16" s="59">
        <v>4</v>
      </c>
      <c r="H16" s="60">
        <v>5383</v>
      </c>
      <c r="I16" s="61">
        <v>710</v>
      </c>
      <c r="J16" s="60">
        <v>13164</v>
      </c>
      <c r="K16" s="61">
        <v>1615</v>
      </c>
      <c r="L16" s="60">
        <v>10449</v>
      </c>
      <c r="M16" s="61">
        <v>1316</v>
      </c>
      <c r="N16" s="102">
        <f t="shared" si="0"/>
        <v>28996</v>
      </c>
      <c r="O16" s="103">
        <f t="shared" si="1"/>
        <v>3641</v>
      </c>
      <c r="P16" s="61">
        <f t="shared" si="2"/>
        <v>61.71186440677966</v>
      </c>
      <c r="Q16" s="74">
        <f t="shared" si="3"/>
        <v>7.9637462235649545</v>
      </c>
      <c r="R16" s="60">
        <v>76056</v>
      </c>
      <c r="S16" s="111">
        <f t="shared" si="4"/>
        <v>-0.6187546018723046</v>
      </c>
      <c r="T16" s="75">
        <v>809726</v>
      </c>
      <c r="U16" s="76">
        <v>78479</v>
      </c>
      <c r="V16" s="79">
        <f t="shared" si="5"/>
        <v>10.317741051746326</v>
      </c>
      <c r="W16" s="135"/>
    </row>
    <row r="17" spans="1:23" s="5" customFormat="1" ht="15" customHeight="1">
      <c r="A17" s="70">
        <v>13</v>
      </c>
      <c r="B17" s="109" t="s">
        <v>101</v>
      </c>
      <c r="C17" s="71">
        <v>40305</v>
      </c>
      <c r="D17" s="72" t="s">
        <v>24</v>
      </c>
      <c r="E17" s="59">
        <v>61</v>
      </c>
      <c r="F17" s="59">
        <v>61</v>
      </c>
      <c r="G17" s="59">
        <v>2</v>
      </c>
      <c r="H17" s="60">
        <v>4519</v>
      </c>
      <c r="I17" s="61">
        <v>556</v>
      </c>
      <c r="J17" s="60">
        <v>8835</v>
      </c>
      <c r="K17" s="61">
        <v>1019</v>
      </c>
      <c r="L17" s="60">
        <v>8816.5</v>
      </c>
      <c r="M17" s="61">
        <v>1029</v>
      </c>
      <c r="N17" s="102">
        <f t="shared" si="0"/>
        <v>22170.5</v>
      </c>
      <c r="O17" s="103">
        <f t="shared" si="1"/>
        <v>2604</v>
      </c>
      <c r="P17" s="61">
        <f t="shared" si="2"/>
        <v>42.68852459016394</v>
      </c>
      <c r="Q17" s="74">
        <f t="shared" si="3"/>
        <v>8.514016897081413</v>
      </c>
      <c r="R17" s="60">
        <v>47907</v>
      </c>
      <c r="S17" s="111">
        <f t="shared" si="4"/>
        <v>-0.5372179430980859</v>
      </c>
      <c r="T17" s="75">
        <v>101358</v>
      </c>
      <c r="U17" s="76">
        <v>11481</v>
      </c>
      <c r="V17" s="79">
        <f t="shared" si="5"/>
        <v>8.828325058792789</v>
      </c>
      <c r="W17" s="135"/>
    </row>
    <row r="18" spans="1:23" s="5" customFormat="1" ht="15" customHeight="1">
      <c r="A18" s="70">
        <v>14</v>
      </c>
      <c r="B18" s="109" t="s">
        <v>102</v>
      </c>
      <c r="C18" s="71">
        <v>40312</v>
      </c>
      <c r="D18" s="77" t="s">
        <v>26</v>
      </c>
      <c r="E18" s="59">
        <v>10</v>
      </c>
      <c r="F18" s="59">
        <v>10</v>
      </c>
      <c r="G18" s="96">
        <v>1</v>
      </c>
      <c r="H18" s="60">
        <v>5410</v>
      </c>
      <c r="I18" s="61">
        <v>466</v>
      </c>
      <c r="J18" s="60">
        <v>6085</v>
      </c>
      <c r="K18" s="61">
        <v>461</v>
      </c>
      <c r="L18" s="60">
        <v>4497</v>
      </c>
      <c r="M18" s="61">
        <v>344</v>
      </c>
      <c r="N18" s="102">
        <f t="shared" si="0"/>
        <v>15992</v>
      </c>
      <c r="O18" s="103">
        <f t="shared" si="1"/>
        <v>1271</v>
      </c>
      <c r="P18" s="61">
        <f t="shared" si="2"/>
        <v>127.1</v>
      </c>
      <c r="Q18" s="74">
        <f t="shared" si="3"/>
        <v>12.58221872541306</v>
      </c>
      <c r="R18" s="60"/>
      <c r="S18" s="111">
        <f t="shared" si="4"/>
      </c>
      <c r="T18" s="75">
        <v>15991</v>
      </c>
      <c r="U18" s="76">
        <v>1271</v>
      </c>
      <c r="V18" s="79">
        <f t="shared" si="5"/>
        <v>12.581431943351692</v>
      </c>
      <c r="W18" s="135">
        <v>1</v>
      </c>
    </row>
    <row r="19" spans="1:23" s="5" customFormat="1" ht="15" customHeight="1">
      <c r="A19" s="70">
        <v>15</v>
      </c>
      <c r="B19" s="109" t="s">
        <v>44</v>
      </c>
      <c r="C19" s="71">
        <v>40263</v>
      </c>
      <c r="D19" s="113" t="s">
        <v>25</v>
      </c>
      <c r="E19" s="59">
        <v>286</v>
      </c>
      <c r="F19" s="59">
        <v>43</v>
      </c>
      <c r="G19" s="59">
        <v>8</v>
      </c>
      <c r="H19" s="60">
        <v>2282.5</v>
      </c>
      <c r="I19" s="61">
        <v>374</v>
      </c>
      <c r="J19" s="60">
        <v>6150</v>
      </c>
      <c r="K19" s="61">
        <v>945</v>
      </c>
      <c r="L19" s="60">
        <v>6730.5</v>
      </c>
      <c r="M19" s="61">
        <v>1030</v>
      </c>
      <c r="N19" s="102">
        <f t="shared" si="0"/>
        <v>15163</v>
      </c>
      <c r="O19" s="103">
        <f t="shared" si="1"/>
        <v>2349</v>
      </c>
      <c r="P19" s="61">
        <f t="shared" si="2"/>
        <v>54.627906976744185</v>
      </c>
      <c r="Q19" s="74">
        <f t="shared" si="3"/>
        <v>6.4550872711792255</v>
      </c>
      <c r="R19" s="60">
        <v>64657</v>
      </c>
      <c r="S19" s="111">
        <f t="shared" si="4"/>
        <v>-0.765485562274773</v>
      </c>
      <c r="T19" s="75">
        <v>9379901.5</v>
      </c>
      <c r="U19" s="76">
        <v>1121050</v>
      </c>
      <c r="V19" s="79">
        <f t="shared" si="5"/>
        <v>8.3670679273895</v>
      </c>
      <c r="W19" s="135">
        <v>1</v>
      </c>
    </row>
    <row r="20" spans="1:23" s="5" customFormat="1" ht="15" customHeight="1">
      <c r="A20" s="70">
        <v>16</v>
      </c>
      <c r="B20" s="109" t="s">
        <v>53</v>
      </c>
      <c r="C20" s="71">
        <v>40277</v>
      </c>
      <c r="D20" s="131" t="s">
        <v>26</v>
      </c>
      <c r="E20" s="59">
        <v>24</v>
      </c>
      <c r="F20" s="59">
        <v>24</v>
      </c>
      <c r="G20" s="59">
        <v>6</v>
      </c>
      <c r="H20" s="60">
        <v>3001</v>
      </c>
      <c r="I20" s="61">
        <v>418</v>
      </c>
      <c r="J20" s="60">
        <v>6470</v>
      </c>
      <c r="K20" s="61">
        <v>835</v>
      </c>
      <c r="L20" s="60">
        <v>5114</v>
      </c>
      <c r="M20" s="61">
        <v>691</v>
      </c>
      <c r="N20" s="102">
        <f t="shared" si="0"/>
        <v>14585</v>
      </c>
      <c r="O20" s="103">
        <f t="shared" si="1"/>
        <v>1944</v>
      </c>
      <c r="P20" s="61">
        <f t="shared" si="2"/>
        <v>81</v>
      </c>
      <c r="Q20" s="74">
        <f t="shared" si="3"/>
        <v>7.502572016460905</v>
      </c>
      <c r="R20" s="60">
        <v>21794</v>
      </c>
      <c r="S20" s="111">
        <f t="shared" si="4"/>
        <v>-0.33077911351748185</v>
      </c>
      <c r="T20" s="75">
        <v>478001</v>
      </c>
      <c r="U20" s="76">
        <v>44089</v>
      </c>
      <c r="V20" s="79">
        <f t="shared" si="5"/>
        <v>10.84172922951303</v>
      </c>
      <c r="W20" s="135"/>
    </row>
    <row r="21" spans="1:23" s="5" customFormat="1" ht="15" customHeight="1">
      <c r="A21" s="70">
        <v>17</v>
      </c>
      <c r="B21" s="109" t="s">
        <v>74</v>
      </c>
      <c r="C21" s="71">
        <v>40291</v>
      </c>
      <c r="D21" s="108" t="s">
        <v>24</v>
      </c>
      <c r="E21" s="59">
        <v>40</v>
      </c>
      <c r="F21" s="59">
        <v>39</v>
      </c>
      <c r="G21" s="59">
        <v>4</v>
      </c>
      <c r="H21" s="60">
        <v>2339</v>
      </c>
      <c r="I21" s="61">
        <v>366</v>
      </c>
      <c r="J21" s="60">
        <v>5388.5</v>
      </c>
      <c r="K21" s="61">
        <v>791</v>
      </c>
      <c r="L21" s="60">
        <v>5413.5</v>
      </c>
      <c r="M21" s="61">
        <v>796</v>
      </c>
      <c r="N21" s="102">
        <f t="shared" si="0"/>
        <v>13141</v>
      </c>
      <c r="O21" s="103">
        <f t="shared" si="1"/>
        <v>1953</v>
      </c>
      <c r="P21" s="61">
        <f t="shared" si="2"/>
        <v>50.07692307692308</v>
      </c>
      <c r="Q21" s="74">
        <f t="shared" si="3"/>
        <v>6.728622631848438</v>
      </c>
      <c r="R21" s="60">
        <v>18961.5</v>
      </c>
      <c r="S21" s="111">
        <f t="shared" si="4"/>
        <v>-0.30696411148906994</v>
      </c>
      <c r="T21" s="75">
        <v>193686.5</v>
      </c>
      <c r="U21" s="76">
        <v>22184</v>
      </c>
      <c r="V21" s="79">
        <f t="shared" si="5"/>
        <v>8.730909664623152</v>
      </c>
      <c r="W21" s="135"/>
    </row>
    <row r="22" spans="1:23" s="5" customFormat="1" ht="15" customHeight="1">
      <c r="A22" s="70">
        <v>18</v>
      </c>
      <c r="B22" s="109" t="s">
        <v>72</v>
      </c>
      <c r="C22" s="71">
        <v>40270</v>
      </c>
      <c r="D22" s="112" t="s">
        <v>23</v>
      </c>
      <c r="E22" s="59">
        <v>199</v>
      </c>
      <c r="F22" s="59">
        <v>41</v>
      </c>
      <c r="G22" s="59">
        <v>7</v>
      </c>
      <c r="H22" s="60">
        <v>2705</v>
      </c>
      <c r="I22" s="61">
        <v>628</v>
      </c>
      <c r="J22" s="60">
        <v>5195</v>
      </c>
      <c r="K22" s="61">
        <v>985</v>
      </c>
      <c r="L22" s="60">
        <v>4383</v>
      </c>
      <c r="M22" s="61">
        <v>858</v>
      </c>
      <c r="N22" s="102">
        <f t="shared" si="0"/>
        <v>12283</v>
      </c>
      <c r="O22" s="103">
        <f t="shared" si="1"/>
        <v>2471</v>
      </c>
      <c r="P22" s="61">
        <f t="shared" si="2"/>
        <v>60.26829268292683</v>
      </c>
      <c r="Q22" s="74">
        <f t="shared" si="3"/>
        <v>4.970861999190611</v>
      </c>
      <c r="R22" s="60">
        <v>39101</v>
      </c>
      <c r="S22" s="111">
        <f t="shared" si="4"/>
        <v>-0.685864811641646</v>
      </c>
      <c r="T22" s="75">
        <v>4777247</v>
      </c>
      <c r="U22" s="76">
        <v>469807</v>
      </c>
      <c r="V22" s="79">
        <f t="shared" si="5"/>
        <v>10.168530907372602</v>
      </c>
      <c r="W22" s="135"/>
    </row>
    <row r="23" spans="1:23" s="5" customFormat="1" ht="15" customHeight="1">
      <c r="A23" s="70">
        <v>19</v>
      </c>
      <c r="B23" s="109" t="s">
        <v>45</v>
      </c>
      <c r="C23" s="71">
        <v>40256</v>
      </c>
      <c r="D23" s="112" t="s">
        <v>42</v>
      </c>
      <c r="E23" s="59">
        <v>260</v>
      </c>
      <c r="F23" s="59">
        <v>23</v>
      </c>
      <c r="G23" s="59">
        <v>9</v>
      </c>
      <c r="H23" s="60">
        <v>7973.5</v>
      </c>
      <c r="I23" s="61">
        <v>1896</v>
      </c>
      <c r="J23" s="60">
        <v>1690</v>
      </c>
      <c r="K23" s="61">
        <v>308</v>
      </c>
      <c r="L23" s="60">
        <v>1480</v>
      </c>
      <c r="M23" s="61">
        <v>262</v>
      </c>
      <c r="N23" s="102">
        <f t="shared" si="0"/>
        <v>11143.5</v>
      </c>
      <c r="O23" s="103">
        <f t="shared" si="1"/>
        <v>2466</v>
      </c>
      <c r="P23" s="61">
        <f t="shared" si="2"/>
        <v>107.21739130434783</v>
      </c>
      <c r="Q23" s="74">
        <f t="shared" si="3"/>
        <v>4.518856447688565</v>
      </c>
      <c r="R23" s="60">
        <v>12258.5</v>
      </c>
      <c r="S23" s="111">
        <f t="shared" si="4"/>
        <v>-0.09095729493820615</v>
      </c>
      <c r="T23" s="75">
        <v>5224482.71</v>
      </c>
      <c r="U23" s="76">
        <v>840392</v>
      </c>
      <c r="V23" s="79">
        <f t="shared" si="5"/>
        <v>6.216721137278793</v>
      </c>
      <c r="W23" s="135">
        <v>1</v>
      </c>
    </row>
    <row r="24" spans="1:23" s="5" customFormat="1" ht="15" customHeight="1">
      <c r="A24" s="70">
        <v>20</v>
      </c>
      <c r="B24" s="109" t="s">
        <v>58</v>
      </c>
      <c r="C24" s="71">
        <v>40277</v>
      </c>
      <c r="D24" s="108" t="s">
        <v>24</v>
      </c>
      <c r="E24" s="59">
        <v>32</v>
      </c>
      <c r="F24" s="59">
        <v>31</v>
      </c>
      <c r="G24" s="59">
        <v>6</v>
      </c>
      <c r="H24" s="60">
        <v>1592</v>
      </c>
      <c r="I24" s="61">
        <v>273</v>
      </c>
      <c r="J24" s="60">
        <v>3482.5</v>
      </c>
      <c r="K24" s="61">
        <v>573</v>
      </c>
      <c r="L24" s="60">
        <v>3683</v>
      </c>
      <c r="M24" s="61">
        <v>596</v>
      </c>
      <c r="N24" s="102">
        <f t="shared" si="0"/>
        <v>8757.5</v>
      </c>
      <c r="O24" s="103">
        <f t="shared" si="1"/>
        <v>1442</v>
      </c>
      <c r="P24" s="61">
        <f t="shared" si="2"/>
        <v>46.516129032258064</v>
      </c>
      <c r="Q24" s="74">
        <f t="shared" si="3"/>
        <v>6.073162274618586</v>
      </c>
      <c r="R24" s="60">
        <v>12097.5</v>
      </c>
      <c r="S24" s="111">
        <f t="shared" si="4"/>
        <v>-0.276090101260591</v>
      </c>
      <c r="T24" s="75">
        <v>312109.5</v>
      </c>
      <c r="U24" s="76">
        <v>38353</v>
      </c>
      <c r="V24" s="79">
        <f t="shared" si="5"/>
        <v>8.137811905196465</v>
      </c>
      <c r="W24" s="135"/>
    </row>
    <row r="25" spans="1:23" s="5" customFormat="1" ht="15" customHeight="1">
      <c r="A25" s="70">
        <v>21</v>
      </c>
      <c r="B25" s="109" t="s">
        <v>103</v>
      </c>
      <c r="C25" s="71">
        <v>40312</v>
      </c>
      <c r="D25" s="108" t="s">
        <v>24</v>
      </c>
      <c r="E25" s="59">
        <v>8</v>
      </c>
      <c r="F25" s="59">
        <v>8</v>
      </c>
      <c r="G25" s="96">
        <v>1</v>
      </c>
      <c r="H25" s="60">
        <v>1781</v>
      </c>
      <c r="I25" s="61">
        <v>134</v>
      </c>
      <c r="J25" s="60">
        <v>3641</v>
      </c>
      <c r="K25" s="61">
        <v>275</v>
      </c>
      <c r="L25" s="60">
        <v>2042.5</v>
      </c>
      <c r="M25" s="61">
        <v>158</v>
      </c>
      <c r="N25" s="102">
        <f t="shared" si="0"/>
        <v>7464.5</v>
      </c>
      <c r="O25" s="103">
        <f t="shared" si="1"/>
        <v>567</v>
      </c>
      <c r="P25" s="61">
        <f t="shared" si="2"/>
        <v>70.875</v>
      </c>
      <c r="Q25" s="74">
        <f t="shared" si="3"/>
        <v>13.164902998236332</v>
      </c>
      <c r="R25" s="60"/>
      <c r="S25" s="111">
        <f t="shared" si="4"/>
      </c>
      <c r="T25" s="75">
        <v>7464.5</v>
      </c>
      <c r="U25" s="76">
        <v>567</v>
      </c>
      <c r="V25" s="79">
        <f t="shared" si="5"/>
        <v>13.164902998236332</v>
      </c>
      <c r="W25" s="135"/>
    </row>
    <row r="26" spans="1:23" s="5" customFormat="1" ht="15" customHeight="1">
      <c r="A26" s="70">
        <v>22</v>
      </c>
      <c r="B26" s="109" t="s">
        <v>73</v>
      </c>
      <c r="C26" s="71">
        <v>40291</v>
      </c>
      <c r="D26" s="108" t="s">
        <v>24</v>
      </c>
      <c r="E26" s="59">
        <v>54</v>
      </c>
      <c r="F26" s="59">
        <v>38</v>
      </c>
      <c r="G26" s="59">
        <v>4</v>
      </c>
      <c r="H26" s="60">
        <v>1368</v>
      </c>
      <c r="I26" s="61">
        <v>219</v>
      </c>
      <c r="J26" s="60">
        <v>3312</v>
      </c>
      <c r="K26" s="61">
        <v>489</v>
      </c>
      <c r="L26" s="60">
        <v>2384.5</v>
      </c>
      <c r="M26" s="61">
        <v>369</v>
      </c>
      <c r="N26" s="102">
        <f t="shared" si="0"/>
        <v>7064.5</v>
      </c>
      <c r="O26" s="103">
        <f t="shared" si="1"/>
        <v>1077</v>
      </c>
      <c r="P26" s="61">
        <f t="shared" si="2"/>
        <v>28.342105263157894</v>
      </c>
      <c r="Q26" s="74">
        <f t="shared" si="3"/>
        <v>6.559424326833797</v>
      </c>
      <c r="R26" s="60">
        <v>21720.5</v>
      </c>
      <c r="S26" s="111">
        <f t="shared" si="4"/>
        <v>-0.6747542644045947</v>
      </c>
      <c r="T26" s="75">
        <v>318805.5</v>
      </c>
      <c r="U26" s="76">
        <v>34899</v>
      </c>
      <c r="V26" s="79">
        <f t="shared" si="5"/>
        <v>9.135089830654174</v>
      </c>
      <c r="W26" s="135">
        <v>1</v>
      </c>
    </row>
    <row r="27" spans="1:23" s="5" customFormat="1" ht="15" customHeight="1">
      <c r="A27" s="70">
        <v>23</v>
      </c>
      <c r="B27" s="109" t="s">
        <v>62</v>
      </c>
      <c r="C27" s="71">
        <v>40284</v>
      </c>
      <c r="D27" s="73" t="s">
        <v>23</v>
      </c>
      <c r="E27" s="59">
        <v>50</v>
      </c>
      <c r="F27" s="59">
        <v>24</v>
      </c>
      <c r="G27" s="59">
        <v>5</v>
      </c>
      <c r="H27" s="60">
        <v>1309</v>
      </c>
      <c r="I27" s="61">
        <v>178</v>
      </c>
      <c r="J27" s="60">
        <v>3213</v>
      </c>
      <c r="K27" s="61">
        <v>433</v>
      </c>
      <c r="L27" s="60">
        <v>2019</v>
      </c>
      <c r="M27" s="61">
        <v>281</v>
      </c>
      <c r="N27" s="102">
        <f t="shared" si="0"/>
        <v>6541</v>
      </c>
      <c r="O27" s="103">
        <f t="shared" si="1"/>
        <v>892</v>
      </c>
      <c r="P27" s="61">
        <f t="shared" si="2"/>
        <v>37.166666666666664</v>
      </c>
      <c r="Q27" s="74">
        <f t="shared" si="3"/>
        <v>7.332959641255606</v>
      </c>
      <c r="R27" s="60">
        <v>18807</v>
      </c>
      <c r="S27" s="111">
        <f t="shared" si="4"/>
        <v>-0.6522039666081778</v>
      </c>
      <c r="T27" s="75">
        <v>320042</v>
      </c>
      <c r="U27" s="76">
        <v>40574</v>
      </c>
      <c r="V27" s="79">
        <f t="shared" si="5"/>
        <v>7.887859220190269</v>
      </c>
      <c r="W27" s="135"/>
    </row>
    <row r="28" spans="1:23" s="5" customFormat="1" ht="15" customHeight="1">
      <c r="A28" s="70">
        <v>24</v>
      </c>
      <c r="B28" s="109" t="s">
        <v>63</v>
      </c>
      <c r="C28" s="71">
        <v>40284</v>
      </c>
      <c r="D28" s="77" t="s">
        <v>26</v>
      </c>
      <c r="E28" s="59">
        <v>30</v>
      </c>
      <c r="F28" s="59">
        <v>22</v>
      </c>
      <c r="G28" s="59">
        <v>5</v>
      </c>
      <c r="H28" s="60">
        <v>1055</v>
      </c>
      <c r="I28" s="61">
        <v>159</v>
      </c>
      <c r="J28" s="60">
        <v>2741</v>
      </c>
      <c r="K28" s="61">
        <v>414</v>
      </c>
      <c r="L28" s="60">
        <v>2280</v>
      </c>
      <c r="M28" s="61">
        <v>339</v>
      </c>
      <c r="N28" s="102">
        <f t="shared" si="0"/>
        <v>6076</v>
      </c>
      <c r="O28" s="103">
        <f t="shared" si="1"/>
        <v>912</v>
      </c>
      <c r="P28" s="61">
        <f t="shared" si="2"/>
        <v>41.45454545454545</v>
      </c>
      <c r="Q28" s="74">
        <f t="shared" si="3"/>
        <v>6.662280701754386</v>
      </c>
      <c r="R28" s="60">
        <v>13956</v>
      </c>
      <c r="S28" s="111">
        <f t="shared" si="4"/>
        <v>-0.5646316996274005</v>
      </c>
      <c r="T28" s="75">
        <v>226670</v>
      </c>
      <c r="U28" s="76">
        <v>24106</v>
      </c>
      <c r="V28" s="79">
        <f t="shared" si="5"/>
        <v>9.40305318178047</v>
      </c>
      <c r="W28" s="135"/>
    </row>
    <row r="29" spans="1:23" s="5" customFormat="1" ht="15" customHeight="1">
      <c r="A29" s="70">
        <v>25</v>
      </c>
      <c r="B29" s="109" t="s">
        <v>41</v>
      </c>
      <c r="C29" s="71">
        <v>40249</v>
      </c>
      <c r="D29" s="72" t="s">
        <v>28</v>
      </c>
      <c r="E29" s="59">
        <v>71</v>
      </c>
      <c r="F29" s="59">
        <v>10</v>
      </c>
      <c r="G29" s="59">
        <v>10</v>
      </c>
      <c r="H29" s="60">
        <v>1502</v>
      </c>
      <c r="I29" s="61">
        <v>239</v>
      </c>
      <c r="J29" s="60">
        <v>2229</v>
      </c>
      <c r="K29" s="61">
        <v>344</v>
      </c>
      <c r="L29" s="60">
        <v>2208.5</v>
      </c>
      <c r="M29" s="61">
        <v>329</v>
      </c>
      <c r="N29" s="102">
        <f t="shared" si="0"/>
        <v>5939.5</v>
      </c>
      <c r="O29" s="103">
        <f t="shared" si="1"/>
        <v>912</v>
      </c>
      <c r="P29" s="61">
        <f t="shared" si="2"/>
        <v>91.2</v>
      </c>
      <c r="Q29" s="74">
        <f t="shared" si="3"/>
        <v>6.512609649122807</v>
      </c>
      <c r="R29" s="60">
        <v>11788.5</v>
      </c>
      <c r="S29" s="111">
        <f t="shared" si="4"/>
        <v>-0.49616151333927133</v>
      </c>
      <c r="T29" s="75">
        <v>1131280.25</v>
      </c>
      <c r="U29" s="76">
        <v>139034</v>
      </c>
      <c r="V29" s="79">
        <f t="shared" si="5"/>
        <v>8.136716558539637</v>
      </c>
      <c r="W29" s="135">
        <v>1</v>
      </c>
    </row>
    <row r="30" spans="1:23" s="5" customFormat="1" ht="15" customHeight="1">
      <c r="A30" s="70">
        <v>26</v>
      </c>
      <c r="B30" s="109" t="s">
        <v>36</v>
      </c>
      <c r="C30" s="71">
        <v>40228</v>
      </c>
      <c r="D30" s="72" t="s">
        <v>24</v>
      </c>
      <c r="E30" s="59">
        <v>88</v>
      </c>
      <c r="F30" s="59">
        <v>10</v>
      </c>
      <c r="G30" s="59">
        <v>13</v>
      </c>
      <c r="H30" s="60">
        <v>984</v>
      </c>
      <c r="I30" s="61">
        <v>250</v>
      </c>
      <c r="J30" s="60">
        <v>2084</v>
      </c>
      <c r="K30" s="61">
        <v>477</v>
      </c>
      <c r="L30" s="60">
        <v>1681.5</v>
      </c>
      <c r="M30" s="61">
        <v>353</v>
      </c>
      <c r="N30" s="102">
        <f t="shared" si="0"/>
        <v>4749.5</v>
      </c>
      <c r="O30" s="103">
        <f t="shared" si="1"/>
        <v>1080</v>
      </c>
      <c r="P30" s="61">
        <f t="shared" si="2"/>
        <v>108</v>
      </c>
      <c r="Q30" s="74">
        <f t="shared" si="3"/>
        <v>4.3976851851851855</v>
      </c>
      <c r="R30" s="60">
        <v>2911</v>
      </c>
      <c r="S30" s="111">
        <f t="shared" si="4"/>
        <v>0.6315699072483683</v>
      </c>
      <c r="T30" s="75">
        <v>832558.05</v>
      </c>
      <c r="U30" s="76">
        <v>96396</v>
      </c>
      <c r="V30" s="79">
        <f t="shared" si="5"/>
        <v>8.63685267023528</v>
      </c>
      <c r="W30" s="135"/>
    </row>
    <row r="31" spans="1:23" s="5" customFormat="1" ht="15" customHeight="1">
      <c r="A31" s="70">
        <v>27</v>
      </c>
      <c r="B31" s="109" t="s">
        <v>75</v>
      </c>
      <c r="C31" s="71">
        <v>40291</v>
      </c>
      <c r="D31" s="77" t="s">
        <v>26</v>
      </c>
      <c r="E31" s="59">
        <v>30</v>
      </c>
      <c r="F31" s="59">
        <v>30</v>
      </c>
      <c r="G31" s="59">
        <v>4</v>
      </c>
      <c r="H31" s="60">
        <v>925</v>
      </c>
      <c r="I31" s="61">
        <v>141</v>
      </c>
      <c r="J31" s="60">
        <v>1820</v>
      </c>
      <c r="K31" s="61">
        <v>262</v>
      </c>
      <c r="L31" s="60">
        <v>2000</v>
      </c>
      <c r="M31" s="61">
        <v>280</v>
      </c>
      <c r="N31" s="102">
        <f t="shared" si="0"/>
        <v>4745</v>
      </c>
      <c r="O31" s="103">
        <f t="shared" si="1"/>
        <v>683</v>
      </c>
      <c r="P31" s="61">
        <f t="shared" si="2"/>
        <v>22.766666666666666</v>
      </c>
      <c r="Q31" s="74">
        <f t="shared" si="3"/>
        <v>6.947291361639825</v>
      </c>
      <c r="R31" s="60">
        <v>7461</v>
      </c>
      <c r="S31" s="111">
        <f t="shared" si="4"/>
        <v>-0.36402626993700576</v>
      </c>
      <c r="T31" s="75">
        <v>91893</v>
      </c>
      <c r="U31" s="76">
        <v>9294</v>
      </c>
      <c r="V31" s="79">
        <f t="shared" si="5"/>
        <v>9.88734667527437</v>
      </c>
      <c r="W31" s="135"/>
    </row>
    <row r="32" spans="1:23" s="5" customFormat="1" ht="15" customHeight="1">
      <c r="A32" s="70">
        <v>28</v>
      </c>
      <c r="B32" s="78" t="s">
        <v>104</v>
      </c>
      <c r="C32" s="71">
        <v>40312</v>
      </c>
      <c r="D32" s="73" t="s">
        <v>105</v>
      </c>
      <c r="E32" s="59">
        <v>10</v>
      </c>
      <c r="F32" s="59">
        <v>10</v>
      </c>
      <c r="G32" s="96">
        <v>1</v>
      </c>
      <c r="H32" s="60">
        <v>998</v>
      </c>
      <c r="I32" s="61">
        <v>83</v>
      </c>
      <c r="J32" s="60">
        <v>1907</v>
      </c>
      <c r="K32" s="61">
        <v>149</v>
      </c>
      <c r="L32" s="60">
        <v>1719</v>
      </c>
      <c r="M32" s="61">
        <v>133</v>
      </c>
      <c r="N32" s="102">
        <f t="shared" si="0"/>
        <v>4624</v>
      </c>
      <c r="O32" s="103">
        <f t="shared" si="1"/>
        <v>365</v>
      </c>
      <c r="P32" s="61">
        <f t="shared" si="2"/>
        <v>36.5</v>
      </c>
      <c r="Q32" s="74">
        <f t="shared" si="3"/>
        <v>12.668493150684931</v>
      </c>
      <c r="R32" s="60"/>
      <c r="S32" s="111">
        <f t="shared" si="4"/>
      </c>
      <c r="T32" s="75">
        <v>4624</v>
      </c>
      <c r="U32" s="76">
        <v>365</v>
      </c>
      <c r="V32" s="79">
        <f t="shared" si="5"/>
        <v>12.668493150684931</v>
      </c>
      <c r="W32" s="135"/>
    </row>
    <row r="33" spans="1:23" s="5" customFormat="1" ht="15" customHeight="1">
      <c r="A33" s="70">
        <v>29</v>
      </c>
      <c r="B33" s="109" t="s">
        <v>76</v>
      </c>
      <c r="C33" s="71">
        <v>40291</v>
      </c>
      <c r="D33" s="72" t="s">
        <v>24</v>
      </c>
      <c r="E33" s="59">
        <v>12</v>
      </c>
      <c r="F33" s="59">
        <v>12</v>
      </c>
      <c r="G33" s="59">
        <v>4</v>
      </c>
      <c r="H33" s="60">
        <v>853.5</v>
      </c>
      <c r="I33" s="61">
        <v>118</v>
      </c>
      <c r="J33" s="60">
        <v>1986</v>
      </c>
      <c r="K33" s="61">
        <v>253</v>
      </c>
      <c r="L33" s="60">
        <v>1585.5</v>
      </c>
      <c r="M33" s="61">
        <v>195</v>
      </c>
      <c r="N33" s="102">
        <f t="shared" si="0"/>
        <v>4425</v>
      </c>
      <c r="O33" s="103">
        <f t="shared" si="1"/>
        <v>566</v>
      </c>
      <c r="P33" s="61">
        <f t="shared" si="2"/>
        <v>47.166666666666664</v>
      </c>
      <c r="Q33" s="74">
        <f t="shared" si="3"/>
        <v>7.818021201413427</v>
      </c>
      <c r="R33" s="60">
        <v>9684</v>
      </c>
      <c r="S33" s="111">
        <f t="shared" si="4"/>
        <v>-0.5430607187112764</v>
      </c>
      <c r="T33" s="75">
        <v>124027.5</v>
      </c>
      <c r="U33" s="76">
        <v>10744</v>
      </c>
      <c r="V33" s="79">
        <f t="shared" si="5"/>
        <v>11.54388495904691</v>
      </c>
      <c r="W33" s="135"/>
    </row>
    <row r="34" spans="1:23" s="5" customFormat="1" ht="15" customHeight="1">
      <c r="A34" s="70">
        <v>30</v>
      </c>
      <c r="B34" s="109" t="s">
        <v>106</v>
      </c>
      <c r="C34" s="71">
        <v>40312</v>
      </c>
      <c r="D34" s="108" t="s">
        <v>24</v>
      </c>
      <c r="E34" s="59">
        <v>8</v>
      </c>
      <c r="F34" s="59">
        <v>8</v>
      </c>
      <c r="G34" s="96">
        <v>1</v>
      </c>
      <c r="H34" s="60">
        <v>550</v>
      </c>
      <c r="I34" s="61">
        <v>144</v>
      </c>
      <c r="J34" s="60">
        <v>2095.5</v>
      </c>
      <c r="K34" s="61">
        <v>296</v>
      </c>
      <c r="L34" s="60">
        <v>1527</v>
      </c>
      <c r="M34" s="61">
        <v>234</v>
      </c>
      <c r="N34" s="102">
        <f t="shared" si="0"/>
        <v>4172.5</v>
      </c>
      <c r="O34" s="103">
        <f t="shared" si="1"/>
        <v>674</v>
      </c>
      <c r="P34" s="61">
        <f t="shared" si="2"/>
        <v>84.25</v>
      </c>
      <c r="Q34" s="74">
        <f t="shared" si="3"/>
        <v>6.190652818991098</v>
      </c>
      <c r="R34" s="60"/>
      <c r="S34" s="111">
        <f t="shared" si="4"/>
      </c>
      <c r="T34" s="75">
        <v>4172.5</v>
      </c>
      <c r="U34" s="76">
        <v>674</v>
      </c>
      <c r="V34" s="79">
        <f t="shared" si="5"/>
        <v>6.190652818991098</v>
      </c>
      <c r="W34" s="135">
        <v>1</v>
      </c>
    </row>
    <row r="35" spans="1:23" s="5" customFormat="1" ht="15" customHeight="1">
      <c r="A35" s="70">
        <v>31</v>
      </c>
      <c r="B35" s="78" t="s">
        <v>94</v>
      </c>
      <c r="C35" s="71">
        <v>40277</v>
      </c>
      <c r="D35" s="112" t="s">
        <v>50</v>
      </c>
      <c r="E35" s="59">
        <v>9</v>
      </c>
      <c r="F35" s="59">
        <v>7</v>
      </c>
      <c r="G35" s="59">
        <v>6</v>
      </c>
      <c r="H35" s="60">
        <v>1138</v>
      </c>
      <c r="I35" s="61">
        <v>245</v>
      </c>
      <c r="J35" s="60">
        <v>1333</v>
      </c>
      <c r="K35" s="61">
        <v>247</v>
      </c>
      <c r="L35" s="60">
        <v>1699</v>
      </c>
      <c r="M35" s="61">
        <v>293</v>
      </c>
      <c r="N35" s="102">
        <f t="shared" si="0"/>
        <v>4170</v>
      </c>
      <c r="O35" s="103">
        <f t="shared" si="1"/>
        <v>785</v>
      </c>
      <c r="P35" s="61">
        <f t="shared" si="2"/>
        <v>112.14285714285714</v>
      </c>
      <c r="Q35" s="74">
        <f t="shared" si="3"/>
        <v>5.312101910828026</v>
      </c>
      <c r="R35" s="60">
        <v>10496.5</v>
      </c>
      <c r="S35" s="111">
        <f t="shared" si="4"/>
        <v>-0.6027247177630639</v>
      </c>
      <c r="T35" s="75">
        <v>164138</v>
      </c>
      <c r="U35" s="76">
        <v>20324</v>
      </c>
      <c r="V35" s="79">
        <f t="shared" si="5"/>
        <v>8.07606770320803</v>
      </c>
      <c r="W35" s="135"/>
    </row>
    <row r="36" spans="1:23" s="5" customFormat="1" ht="15" customHeight="1">
      <c r="A36" s="70">
        <v>32</v>
      </c>
      <c r="B36" s="109" t="s">
        <v>79</v>
      </c>
      <c r="C36" s="71">
        <v>40242</v>
      </c>
      <c r="D36" s="108" t="s">
        <v>24</v>
      </c>
      <c r="E36" s="59">
        <v>74</v>
      </c>
      <c r="F36" s="59">
        <v>16</v>
      </c>
      <c r="G36" s="59">
        <v>11</v>
      </c>
      <c r="H36" s="60">
        <v>838.5</v>
      </c>
      <c r="I36" s="61">
        <v>148</v>
      </c>
      <c r="J36" s="60">
        <v>1601.5</v>
      </c>
      <c r="K36" s="61">
        <v>269</v>
      </c>
      <c r="L36" s="60">
        <v>1524</v>
      </c>
      <c r="M36" s="61">
        <v>275</v>
      </c>
      <c r="N36" s="102">
        <f t="shared" si="0"/>
        <v>3964</v>
      </c>
      <c r="O36" s="103">
        <f t="shared" si="1"/>
        <v>692</v>
      </c>
      <c r="P36" s="61">
        <f t="shared" si="2"/>
        <v>43.25</v>
      </c>
      <c r="Q36" s="74">
        <f t="shared" si="3"/>
        <v>5.728323699421965</v>
      </c>
      <c r="R36" s="60">
        <v>2981</v>
      </c>
      <c r="S36" s="111">
        <f t="shared" si="4"/>
        <v>0.3297551157329755</v>
      </c>
      <c r="T36" s="75">
        <v>403266.25</v>
      </c>
      <c r="U36" s="76">
        <v>51937</v>
      </c>
      <c r="V36" s="79">
        <f t="shared" si="5"/>
        <v>7.764527215665133</v>
      </c>
      <c r="W36" s="135">
        <v>1</v>
      </c>
    </row>
    <row r="37" spans="1:23" s="5" customFormat="1" ht="15" customHeight="1">
      <c r="A37" s="70">
        <v>33</v>
      </c>
      <c r="B37" s="109" t="s">
        <v>39</v>
      </c>
      <c r="C37" s="71">
        <v>40249</v>
      </c>
      <c r="D37" s="108" t="s">
        <v>1</v>
      </c>
      <c r="E37" s="59">
        <v>97</v>
      </c>
      <c r="F37" s="59">
        <v>7</v>
      </c>
      <c r="G37" s="59">
        <v>10</v>
      </c>
      <c r="H37" s="60">
        <v>963</v>
      </c>
      <c r="I37" s="61">
        <v>250</v>
      </c>
      <c r="J37" s="60">
        <v>1590</v>
      </c>
      <c r="K37" s="61">
        <v>337</v>
      </c>
      <c r="L37" s="60">
        <v>1357</v>
      </c>
      <c r="M37" s="61">
        <v>307</v>
      </c>
      <c r="N37" s="102">
        <f aca="true" t="shared" si="6" ref="N37:N68">+L37+J37+H37</f>
        <v>3910</v>
      </c>
      <c r="O37" s="103">
        <f aca="true" t="shared" si="7" ref="O37:O68">+M37+K37+I37</f>
        <v>894</v>
      </c>
      <c r="P37" s="61">
        <f aca="true" t="shared" si="8" ref="P37:P68">+O37/F37</f>
        <v>127.71428571428571</v>
      </c>
      <c r="Q37" s="74">
        <f aca="true" t="shared" si="9" ref="Q37:Q68">+N37/O37</f>
        <v>4.373601789709173</v>
      </c>
      <c r="R37" s="60">
        <v>2331</v>
      </c>
      <c r="S37" s="111">
        <f aca="true" t="shared" si="10" ref="S37:S68">IF(R37&lt;&gt;0,-(R37-N37)/R37,"")</f>
        <v>0.6773916773916774</v>
      </c>
      <c r="T37" s="75">
        <v>2251489</v>
      </c>
      <c r="U37" s="76">
        <v>225333</v>
      </c>
      <c r="V37" s="79">
        <f aca="true" t="shared" si="11" ref="V37:V68">+T37/U37</f>
        <v>9.991829869570813</v>
      </c>
      <c r="W37" s="135"/>
    </row>
    <row r="38" spans="1:23" s="5" customFormat="1" ht="15" customHeight="1">
      <c r="A38" s="70">
        <v>34</v>
      </c>
      <c r="B38" s="78">
        <v>120</v>
      </c>
      <c r="C38" s="71">
        <v>39493</v>
      </c>
      <c r="D38" s="108" t="s">
        <v>28</v>
      </c>
      <c r="E38" s="59">
        <v>179</v>
      </c>
      <c r="F38" s="59">
        <v>1</v>
      </c>
      <c r="G38" s="59">
        <v>46</v>
      </c>
      <c r="H38" s="60">
        <v>1094</v>
      </c>
      <c r="I38" s="61">
        <v>219</v>
      </c>
      <c r="J38" s="60">
        <v>1250</v>
      </c>
      <c r="K38" s="61">
        <v>250</v>
      </c>
      <c r="L38" s="60">
        <v>1500</v>
      </c>
      <c r="M38" s="61">
        <v>300</v>
      </c>
      <c r="N38" s="102">
        <f t="shared" si="6"/>
        <v>3844</v>
      </c>
      <c r="O38" s="103">
        <f t="shared" si="7"/>
        <v>769</v>
      </c>
      <c r="P38" s="61">
        <f t="shared" si="8"/>
        <v>769</v>
      </c>
      <c r="Q38" s="74">
        <f t="shared" si="9"/>
        <v>4.998699609882965</v>
      </c>
      <c r="R38" s="60">
        <v>0</v>
      </c>
      <c r="S38" s="111">
        <f t="shared" si="10"/>
      </c>
      <c r="T38" s="75">
        <v>5039812.5</v>
      </c>
      <c r="U38" s="76">
        <v>1038442</v>
      </c>
      <c r="V38" s="79">
        <f t="shared" si="11"/>
        <v>4.853244090666594</v>
      </c>
      <c r="W38" s="135">
        <v>1</v>
      </c>
    </row>
    <row r="39" spans="1:23" s="5" customFormat="1" ht="15" customHeight="1">
      <c r="A39" s="70">
        <v>35</v>
      </c>
      <c r="B39" s="109" t="s">
        <v>40</v>
      </c>
      <c r="C39" s="71">
        <v>40249</v>
      </c>
      <c r="D39" s="113" t="s">
        <v>25</v>
      </c>
      <c r="E39" s="59">
        <v>116</v>
      </c>
      <c r="F39" s="59">
        <v>13</v>
      </c>
      <c r="G39" s="59">
        <v>10</v>
      </c>
      <c r="H39" s="60">
        <v>889</v>
      </c>
      <c r="I39" s="61">
        <v>157</v>
      </c>
      <c r="J39" s="60">
        <v>1217</v>
      </c>
      <c r="K39" s="61">
        <v>198</v>
      </c>
      <c r="L39" s="60">
        <v>1274</v>
      </c>
      <c r="M39" s="61">
        <v>207</v>
      </c>
      <c r="N39" s="102">
        <f t="shared" si="6"/>
        <v>3380</v>
      </c>
      <c r="O39" s="103">
        <f t="shared" si="7"/>
        <v>562</v>
      </c>
      <c r="P39" s="61">
        <f t="shared" si="8"/>
        <v>43.23076923076923</v>
      </c>
      <c r="Q39" s="74">
        <f t="shared" si="9"/>
        <v>6.01423487544484</v>
      </c>
      <c r="R39" s="60">
        <v>9170</v>
      </c>
      <c r="S39" s="111">
        <f t="shared" si="10"/>
        <v>-0.6314067611777535</v>
      </c>
      <c r="T39" s="75">
        <v>1512382.75</v>
      </c>
      <c r="U39" s="76">
        <v>203484</v>
      </c>
      <c r="V39" s="79">
        <f t="shared" si="11"/>
        <v>7.432440634153054</v>
      </c>
      <c r="W39" s="135">
        <v>1</v>
      </c>
    </row>
    <row r="40" spans="1:23" s="5" customFormat="1" ht="15" customHeight="1">
      <c r="A40" s="70">
        <v>36</v>
      </c>
      <c r="B40" s="109" t="s">
        <v>87</v>
      </c>
      <c r="C40" s="71">
        <v>40298</v>
      </c>
      <c r="D40" s="108" t="s">
        <v>24</v>
      </c>
      <c r="E40" s="59">
        <v>10</v>
      </c>
      <c r="F40" s="59">
        <v>10</v>
      </c>
      <c r="G40" s="59">
        <v>3</v>
      </c>
      <c r="H40" s="60">
        <v>649.5</v>
      </c>
      <c r="I40" s="61">
        <v>69</v>
      </c>
      <c r="J40" s="60">
        <v>1303.5</v>
      </c>
      <c r="K40" s="61">
        <v>131</v>
      </c>
      <c r="L40" s="60">
        <v>1346</v>
      </c>
      <c r="M40" s="61">
        <v>125</v>
      </c>
      <c r="N40" s="102">
        <f t="shared" si="6"/>
        <v>3299</v>
      </c>
      <c r="O40" s="103">
        <f t="shared" si="7"/>
        <v>325</v>
      </c>
      <c r="P40" s="61">
        <f t="shared" si="8"/>
        <v>32.5</v>
      </c>
      <c r="Q40" s="74">
        <f t="shared" si="9"/>
        <v>10.150769230769232</v>
      </c>
      <c r="R40" s="60">
        <v>4007</v>
      </c>
      <c r="S40" s="111">
        <f t="shared" si="10"/>
        <v>-0.17669079111554778</v>
      </c>
      <c r="T40" s="75">
        <v>52555</v>
      </c>
      <c r="U40" s="76">
        <v>5856</v>
      </c>
      <c r="V40" s="79">
        <f t="shared" si="11"/>
        <v>8.974556010928962</v>
      </c>
      <c r="W40" s="135"/>
    </row>
    <row r="41" spans="1:23" s="5" customFormat="1" ht="15" customHeight="1">
      <c r="A41" s="70">
        <v>37</v>
      </c>
      <c r="B41" s="109" t="s">
        <v>60</v>
      </c>
      <c r="C41" s="71">
        <v>40228</v>
      </c>
      <c r="D41" s="108" t="s">
        <v>24</v>
      </c>
      <c r="E41" s="59">
        <v>17</v>
      </c>
      <c r="F41" s="59">
        <v>9</v>
      </c>
      <c r="G41" s="59">
        <v>12</v>
      </c>
      <c r="H41" s="60">
        <v>542.5</v>
      </c>
      <c r="I41" s="61">
        <v>78</v>
      </c>
      <c r="J41" s="60">
        <v>1116</v>
      </c>
      <c r="K41" s="61">
        <v>156</v>
      </c>
      <c r="L41" s="60">
        <v>1128.5</v>
      </c>
      <c r="M41" s="61">
        <v>151</v>
      </c>
      <c r="N41" s="102">
        <f t="shared" si="6"/>
        <v>2787</v>
      </c>
      <c r="O41" s="103">
        <f t="shared" si="7"/>
        <v>385</v>
      </c>
      <c r="P41" s="61">
        <f t="shared" si="8"/>
        <v>42.77777777777778</v>
      </c>
      <c r="Q41" s="74">
        <f t="shared" si="9"/>
        <v>7.238961038961039</v>
      </c>
      <c r="R41" s="60">
        <v>8380.5</v>
      </c>
      <c r="S41" s="111">
        <f t="shared" si="10"/>
        <v>-0.6674422767137999</v>
      </c>
      <c r="T41" s="75">
        <v>248347.5</v>
      </c>
      <c r="U41" s="76">
        <v>24530</v>
      </c>
      <c r="V41" s="79">
        <f t="shared" si="11"/>
        <v>10.124235629841012</v>
      </c>
      <c r="W41" s="135"/>
    </row>
    <row r="42" spans="1:23" s="5" customFormat="1" ht="15" customHeight="1">
      <c r="A42" s="70">
        <v>38</v>
      </c>
      <c r="B42" s="109" t="s">
        <v>32</v>
      </c>
      <c r="C42" s="71">
        <v>40242</v>
      </c>
      <c r="D42" s="113" t="s">
        <v>25</v>
      </c>
      <c r="E42" s="59">
        <v>125</v>
      </c>
      <c r="F42" s="59">
        <v>3</v>
      </c>
      <c r="G42" s="59">
        <v>11</v>
      </c>
      <c r="H42" s="60">
        <v>776</v>
      </c>
      <c r="I42" s="61">
        <v>194</v>
      </c>
      <c r="J42" s="60">
        <v>1075</v>
      </c>
      <c r="K42" s="61">
        <v>245</v>
      </c>
      <c r="L42" s="60">
        <v>922.5</v>
      </c>
      <c r="M42" s="61">
        <v>219</v>
      </c>
      <c r="N42" s="102">
        <f t="shared" si="6"/>
        <v>2773.5</v>
      </c>
      <c r="O42" s="103">
        <f t="shared" si="7"/>
        <v>658</v>
      </c>
      <c r="P42" s="61">
        <f t="shared" si="8"/>
        <v>219.33333333333334</v>
      </c>
      <c r="Q42" s="74">
        <f t="shared" si="9"/>
        <v>4.2150455927051675</v>
      </c>
      <c r="R42" s="60">
        <v>249</v>
      </c>
      <c r="S42" s="111">
        <f t="shared" si="10"/>
        <v>10.13855421686747</v>
      </c>
      <c r="T42" s="75">
        <v>2889451</v>
      </c>
      <c r="U42" s="76">
        <v>456953</v>
      </c>
      <c r="V42" s="79">
        <f t="shared" si="11"/>
        <v>6.323300208117684</v>
      </c>
      <c r="W42" s="135">
        <v>1</v>
      </c>
    </row>
    <row r="43" spans="1:23" s="5" customFormat="1" ht="15" customHeight="1">
      <c r="A43" s="70">
        <v>39</v>
      </c>
      <c r="B43" s="109" t="s">
        <v>64</v>
      </c>
      <c r="C43" s="71">
        <v>40284</v>
      </c>
      <c r="D43" s="108" t="s">
        <v>24</v>
      </c>
      <c r="E43" s="59">
        <v>14</v>
      </c>
      <c r="F43" s="59">
        <v>9</v>
      </c>
      <c r="G43" s="59">
        <v>5</v>
      </c>
      <c r="H43" s="60">
        <v>477</v>
      </c>
      <c r="I43" s="61">
        <v>62</v>
      </c>
      <c r="J43" s="60">
        <v>1323</v>
      </c>
      <c r="K43" s="61">
        <v>150</v>
      </c>
      <c r="L43" s="60">
        <v>965</v>
      </c>
      <c r="M43" s="61">
        <v>110</v>
      </c>
      <c r="N43" s="102">
        <f t="shared" si="6"/>
        <v>2765</v>
      </c>
      <c r="O43" s="103">
        <f t="shared" si="7"/>
        <v>322</v>
      </c>
      <c r="P43" s="61">
        <f t="shared" si="8"/>
        <v>35.77777777777778</v>
      </c>
      <c r="Q43" s="74">
        <f t="shared" si="9"/>
        <v>8.58695652173913</v>
      </c>
      <c r="R43" s="60">
        <v>1930.5</v>
      </c>
      <c r="S43" s="111">
        <f t="shared" si="10"/>
        <v>0.4322714322714323</v>
      </c>
      <c r="T43" s="75">
        <v>129523.5</v>
      </c>
      <c r="U43" s="76">
        <v>9892</v>
      </c>
      <c r="V43" s="79">
        <f t="shared" si="11"/>
        <v>13.093762636473919</v>
      </c>
      <c r="W43" s="135"/>
    </row>
    <row r="44" spans="1:23" s="5" customFormat="1" ht="15" customHeight="1">
      <c r="A44" s="70">
        <v>40</v>
      </c>
      <c r="B44" s="109" t="s">
        <v>57</v>
      </c>
      <c r="C44" s="71">
        <v>40277</v>
      </c>
      <c r="D44" s="112" t="s">
        <v>42</v>
      </c>
      <c r="E44" s="59">
        <v>32</v>
      </c>
      <c r="F44" s="59">
        <v>12</v>
      </c>
      <c r="G44" s="59">
        <v>6</v>
      </c>
      <c r="H44" s="60">
        <v>576.5</v>
      </c>
      <c r="I44" s="61">
        <v>88</v>
      </c>
      <c r="J44" s="60">
        <v>1014</v>
      </c>
      <c r="K44" s="61">
        <v>148</v>
      </c>
      <c r="L44" s="60">
        <v>1172.5</v>
      </c>
      <c r="M44" s="61">
        <v>168</v>
      </c>
      <c r="N44" s="102">
        <f t="shared" si="6"/>
        <v>2763</v>
      </c>
      <c r="O44" s="103">
        <f t="shared" si="7"/>
        <v>404</v>
      </c>
      <c r="P44" s="61">
        <f t="shared" si="8"/>
        <v>33.666666666666664</v>
      </c>
      <c r="Q44" s="74">
        <f t="shared" si="9"/>
        <v>6.839108910891089</v>
      </c>
      <c r="R44" s="60">
        <v>5300.5</v>
      </c>
      <c r="S44" s="111">
        <f t="shared" si="10"/>
        <v>-0.47872842184699554</v>
      </c>
      <c r="T44" s="75">
        <v>277993.25</v>
      </c>
      <c r="U44" s="76">
        <v>29079</v>
      </c>
      <c r="V44" s="79">
        <f t="shared" si="11"/>
        <v>9.559931565734722</v>
      </c>
      <c r="W44" s="135">
        <v>1</v>
      </c>
    </row>
    <row r="45" spans="1:23" s="5" customFormat="1" ht="15" customHeight="1">
      <c r="A45" s="70">
        <v>41</v>
      </c>
      <c r="B45" s="109" t="s">
        <v>49</v>
      </c>
      <c r="C45" s="71">
        <v>40270</v>
      </c>
      <c r="D45" s="108" t="s">
        <v>1</v>
      </c>
      <c r="E45" s="59">
        <v>77</v>
      </c>
      <c r="F45" s="59">
        <v>7</v>
      </c>
      <c r="G45" s="59">
        <v>7</v>
      </c>
      <c r="H45" s="60">
        <v>744</v>
      </c>
      <c r="I45" s="61">
        <v>146</v>
      </c>
      <c r="J45" s="60">
        <v>1008</v>
      </c>
      <c r="K45" s="61">
        <v>190</v>
      </c>
      <c r="L45" s="60">
        <v>946</v>
      </c>
      <c r="M45" s="61">
        <v>176</v>
      </c>
      <c r="N45" s="102">
        <f t="shared" si="6"/>
        <v>2698</v>
      </c>
      <c r="O45" s="103">
        <f t="shared" si="7"/>
        <v>512</v>
      </c>
      <c r="P45" s="61">
        <f t="shared" si="8"/>
        <v>73.14285714285714</v>
      </c>
      <c r="Q45" s="74">
        <f t="shared" si="9"/>
        <v>5.26953125</v>
      </c>
      <c r="R45" s="60">
        <v>2806</v>
      </c>
      <c r="S45" s="111">
        <f t="shared" si="10"/>
        <v>-0.03848895224518888</v>
      </c>
      <c r="T45" s="75">
        <v>566115</v>
      </c>
      <c r="U45" s="76">
        <v>61765</v>
      </c>
      <c r="V45" s="79">
        <f t="shared" si="11"/>
        <v>9.165627782724844</v>
      </c>
      <c r="W45" s="135">
        <v>1</v>
      </c>
    </row>
    <row r="46" spans="1:23" s="5" customFormat="1" ht="15" customHeight="1">
      <c r="A46" s="70">
        <v>42</v>
      </c>
      <c r="B46" s="109" t="s">
        <v>61</v>
      </c>
      <c r="C46" s="71">
        <v>40284</v>
      </c>
      <c r="D46" s="108" t="s">
        <v>1</v>
      </c>
      <c r="E46" s="59">
        <v>157</v>
      </c>
      <c r="F46" s="59">
        <v>14</v>
      </c>
      <c r="G46" s="59">
        <v>5</v>
      </c>
      <c r="H46" s="60">
        <v>1738</v>
      </c>
      <c r="I46" s="61">
        <v>253</v>
      </c>
      <c r="J46" s="60">
        <v>474</v>
      </c>
      <c r="K46" s="61">
        <v>81</v>
      </c>
      <c r="L46" s="60">
        <v>476</v>
      </c>
      <c r="M46" s="61">
        <v>77</v>
      </c>
      <c r="N46" s="102">
        <f t="shared" si="6"/>
        <v>2688</v>
      </c>
      <c r="O46" s="103">
        <f t="shared" si="7"/>
        <v>411</v>
      </c>
      <c r="P46" s="61">
        <f t="shared" si="8"/>
        <v>29.357142857142858</v>
      </c>
      <c r="Q46" s="74">
        <f t="shared" si="9"/>
        <v>6.54014598540146</v>
      </c>
      <c r="R46" s="60">
        <v>5988</v>
      </c>
      <c r="S46" s="111">
        <f t="shared" si="10"/>
        <v>-0.5511022044088176</v>
      </c>
      <c r="T46" s="75">
        <v>1043366</v>
      </c>
      <c r="U46" s="76">
        <v>122661</v>
      </c>
      <c r="V46" s="79">
        <f t="shared" si="11"/>
        <v>8.50609403151776</v>
      </c>
      <c r="W46" s="135"/>
    </row>
    <row r="47" spans="1:23" s="5" customFormat="1" ht="15" customHeight="1">
      <c r="A47" s="70">
        <v>43</v>
      </c>
      <c r="B47" s="109" t="s">
        <v>46</v>
      </c>
      <c r="C47" s="71">
        <v>40242</v>
      </c>
      <c r="D47" s="108" t="s">
        <v>1</v>
      </c>
      <c r="E47" s="59">
        <v>75</v>
      </c>
      <c r="F47" s="59">
        <v>3</v>
      </c>
      <c r="G47" s="59">
        <v>11</v>
      </c>
      <c r="H47" s="60">
        <v>372</v>
      </c>
      <c r="I47" s="61">
        <v>82</v>
      </c>
      <c r="J47" s="60">
        <v>1274</v>
      </c>
      <c r="K47" s="61">
        <v>196</v>
      </c>
      <c r="L47" s="60">
        <v>1038</v>
      </c>
      <c r="M47" s="61">
        <v>175</v>
      </c>
      <c r="N47" s="102">
        <f t="shared" si="6"/>
        <v>2684</v>
      </c>
      <c r="O47" s="103">
        <f t="shared" si="7"/>
        <v>453</v>
      </c>
      <c r="P47" s="61">
        <f t="shared" si="8"/>
        <v>151</v>
      </c>
      <c r="Q47" s="74">
        <f t="shared" si="9"/>
        <v>5.924944812362031</v>
      </c>
      <c r="R47" s="60">
        <v>2277</v>
      </c>
      <c r="S47" s="111">
        <f t="shared" si="10"/>
        <v>0.178743961352657</v>
      </c>
      <c r="T47" s="75">
        <v>3737650</v>
      </c>
      <c r="U47" s="76">
        <v>331498</v>
      </c>
      <c r="V47" s="79">
        <f t="shared" si="11"/>
        <v>11.275030316924989</v>
      </c>
      <c r="W47" s="135"/>
    </row>
    <row r="48" spans="1:23" s="5" customFormat="1" ht="15" customHeight="1">
      <c r="A48" s="70">
        <v>44</v>
      </c>
      <c r="B48" s="109" t="s">
        <v>66</v>
      </c>
      <c r="C48" s="71">
        <v>40284</v>
      </c>
      <c r="D48" s="72" t="s">
        <v>24</v>
      </c>
      <c r="E48" s="59">
        <v>14</v>
      </c>
      <c r="F48" s="59">
        <v>11</v>
      </c>
      <c r="G48" s="59">
        <v>5</v>
      </c>
      <c r="H48" s="60">
        <v>594.5</v>
      </c>
      <c r="I48" s="61">
        <v>111</v>
      </c>
      <c r="J48" s="60">
        <v>915</v>
      </c>
      <c r="K48" s="61">
        <v>146</v>
      </c>
      <c r="L48" s="60">
        <v>992</v>
      </c>
      <c r="M48" s="61">
        <v>160</v>
      </c>
      <c r="N48" s="102">
        <f t="shared" si="6"/>
        <v>2501.5</v>
      </c>
      <c r="O48" s="103">
        <f t="shared" si="7"/>
        <v>417</v>
      </c>
      <c r="P48" s="61">
        <f t="shared" si="8"/>
        <v>37.90909090909091</v>
      </c>
      <c r="Q48" s="74">
        <f t="shared" si="9"/>
        <v>5.9988009592326135</v>
      </c>
      <c r="R48" s="60">
        <v>2324</v>
      </c>
      <c r="S48" s="111">
        <f t="shared" si="10"/>
        <v>0.07637693631669536</v>
      </c>
      <c r="T48" s="75">
        <v>99728</v>
      </c>
      <c r="U48" s="76">
        <v>10395</v>
      </c>
      <c r="V48" s="79">
        <f t="shared" si="11"/>
        <v>9.593843193843194</v>
      </c>
      <c r="W48" s="135">
        <v>1</v>
      </c>
    </row>
    <row r="49" spans="1:23" s="5" customFormat="1" ht="15" customHeight="1">
      <c r="A49" s="70">
        <v>45</v>
      </c>
      <c r="B49" s="109" t="s">
        <v>77</v>
      </c>
      <c r="C49" s="71">
        <v>40263</v>
      </c>
      <c r="D49" s="72" t="s">
        <v>24</v>
      </c>
      <c r="E49" s="59">
        <v>30</v>
      </c>
      <c r="F49" s="59">
        <v>10</v>
      </c>
      <c r="G49" s="59">
        <v>8</v>
      </c>
      <c r="H49" s="60">
        <v>702</v>
      </c>
      <c r="I49" s="61">
        <v>111</v>
      </c>
      <c r="J49" s="60">
        <v>1301</v>
      </c>
      <c r="K49" s="61">
        <v>204</v>
      </c>
      <c r="L49" s="60">
        <v>482</v>
      </c>
      <c r="M49" s="61">
        <v>73</v>
      </c>
      <c r="N49" s="102">
        <f t="shared" si="6"/>
        <v>2485</v>
      </c>
      <c r="O49" s="103">
        <f t="shared" si="7"/>
        <v>388</v>
      </c>
      <c r="P49" s="61">
        <f t="shared" si="8"/>
        <v>38.8</v>
      </c>
      <c r="Q49" s="74">
        <f t="shared" si="9"/>
        <v>6.404639175257732</v>
      </c>
      <c r="R49" s="60">
        <v>5418.5</v>
      </c>
      <c r="S49" s="111">
        <f t="shared" si="10"/>
        <v>-0.5413859924333303</v>
      </c>
      <c r="T49" s="75">
        <v>187216</v>
      </c>
      <c r="U49" s="76">
        <v>21246</v>
      </c>
      <c r="V49" s="79">
        <f t="shared" si="11"/>
        <v>8.81182340205215</v>
      </c>
      <c r="W49" s="135"/>
    </row>
    <row r="50" spans="1:23" s="5" customFormat="1" ht="15" customHeight="1">
      <c r="A50" s="70">
        <v>46</v>
      </c>
      <c r="B50" s="109" t="s">
        <v>65</v>
      </c>
      <c r="C50" s="71">
        <v>40263</v>
      </c>
      <c r="D50" s="72" t="s">
        <v>28</v>
      </c>
      <c r="E50" s="59">
        <v>26</v>
      </c>
      <c r="F50" s="59">
        <v>6</v>
      </c>
      <c r="G50" s="59">
        <v>8</v>
      </c>
      <c r="H50" s="60">
        <v>713</v>
      </c>
      <c r="I50" s="61">
        <v>84</v>
      </c>
      <c r="J50" s="60">
        <v>773.5</v>
      </c>
      <c r="K50" s="61">
        <v>82</v>
      </c>
      <c r="L50" s="60">
        <v>968.5</v>
      </c>
      <c r="M50" s="61">
        <v>104</v>
      </c>
      <c r="N50" s="102">
        <f t="shared" si="6"/>
        <v>2455</v>
      </c>
      <c r="O50" s="103">
        <f t="shared" si="7"/>
        <v>270</v>
      </c>
      <c r="P50" s="61">
        <f t="shared" si="8"/>
        <v>45</v>
      </c>
      <c r="Q50" s="74">
        <f t="shared" si="9"/>
        <v>9.092592592592593</v>
      </c>
      <c r="R50" s="60">
        <v>5752</v>
      </c>
      <c r="S50" s="111">
        <f t="shared" si="10"/>
        <v>-0.5731919332406119</v>
      </c>
      <c r="T50" s="75">
        <v>608849.25</v>
      </c>
      <c r="U50" s="76">
        <v>51736</v>
      </c>
      <c r="V50" s="79">
        <f t="shared" si="11"/>
        <v>11.768386616669243</v>
      </c>
      <c r="W50" s="135"/>
    </row>
    <row r="51" spans="1:23" s="5" customFormat="1" ht="15" customHeight="1">
      <c r="A51" s="70">
        <v>47</v>
      </c>
      <c r="B51" s="109" t="s">
        <v>55</v>
      </c>
      <c r="C51" s="71">
        <v>40277</v>
      </c>
      <c r="D51" s="73" t="s">
        <v>23</v>
      </c>
      <c r="E51" s="59">
        <v>65</v>
      </c>
      <c r="F51" s="59">
        <v>8</v>
      </c>
      <c r="G51" s="59">
        <v>6</v>
      </c>
      <c r="H51" s="60">
        <v>424</v>
      </c>
      <c r="I51" s="61">
        <v>71</v>
      </c>
      <c r="J51" s="60">
        <v>1093</v>
      </c>
      <c r="K51" s="61">
        <v>174</v>
      </c>
      <c r="L51" s="60">
        <v>905</v>
      </c>
      <c r="M51" s="61">
        <v>147</v>
      </c>
      <c r="N51" s="102">
        <f t="shared" si="6"/>
        <v>2422</v>
      </c>
      <c r="O51" s="103">
        <f t="shared" si="7"/>
        <v>392</v>
      </c>
      <c r="P51" s="61">
        <f t="shared" si="8"/>
        <v>49</v>
      </c>
      <c r="Q51" s="74">
        <f t="shared" si="9"/>
        <v>6.178571428571429</v>
      </c>
      <c r="R51" s="60">
        <v>8072</v>
      </c>
      <c r="S51" s="111">
        <f t="shared" si="10"/>
        <v>-0.6999504459861249</v>
      </c>
      <c r="T51" s="75">
        <v>304763</v>
      </c>
      <c r="U51" s="76">
        <v>36296</v>
      </c>
      <c r="V51" s="79">
        <f t="shared" si="11"/>
        <v>8.39660017632797</v>
      </c>
      <c r="W51" s="135">
        <v>1</v>
      </c>
    </row>
    <row r="52" spans="1:23" s="5" customFormat="1" ht="15" customHeight="1">
      <c r="A52" s="70">
        <v>48</v>
      </c>
      <c r="B52" s="109" t="s">
        <v>43</v>
      </c>
      <c r="C52" s="71">
        <v>40256</v>
      </c>
      <c r="D52" s="77" t="s">
        <v>26</v>
      </c>
      <c r="E52" s="59">
        <v>25</v>
      </c>
      <c r="F52" s="59">
        <v>12</v>
      </c>
      <c r="G52" s="59">
        <v>9</v>
      </c>
      <c r="H52" s="60">
        <v>582</v>
      </c>
      <c r="I52" s="61">
        <v>94</v>
      </c>
      <c r="J52" s="60">
        <v>1051</v>
      </c>
      <c r="K52" s="61">
        <v>160</v>
      </c>
      <c r="L52" s="60">
        <v>781</v>
      </c>
      <c r="M52" s="61">
        <v>125</v>
      </c>
      <c r="N52" s="102">
        <f t="shared" si="6"/>
        <v>2414</v>
      </c>
      <c r="O52" s="103">
        <f t="shared" si="7"/>
        <v>379</v>
      </c>
      <c r="P52" s="61">
        <f t="shared" si="8"/>
        <v>31.583333333333332</v>
      </c>
      <c r="Q52" s="74">
        <f t="shared" si="9"/>
        <v>6.369393139841689</v>
      </c>
      <c r="R52" s="60">
        <v>7298</v>
      </c>
      <c r="S52" s="111">
        <f t="shared" si="10"/>
        <v>-0.6692244450534393</v>
      </c>
      <c r="T52" s="75">
        <v>308843</v>
      </c>
      <c r="U52" s="76">
        <v>31662</v>
      </c>
      <c r="V52" s="79">
        <f t="shared" si="11"/>
        <v>9.754374328848462</v>
      </c>
      <c r="W52" s="135"/>
    </row>
    <row r="53" spans="1:23" s="5" customFormat="1" ht="15" customHeight="1">
      <c r="A53" s="70">
        <v>49</v>
      </c>
      <c r="B53" s="109" t="s">
        <v>107</v>
      </c>
      <c r="C53" s="71">
        <v>39822</v>
      </c>
      <c r="D53" s="66" t="s">
        <v>25</v>
      </c>
      <c r="E53" s="59">
        <v>175</v>
      </c>
      <c r="F53" s="59">
        <v>1</v>
      </c>
      <c r="G53" s="59">
        <v>28</v>
      </c>
      <c r="H53" s="60">
        <v>876</v>
      </c>
      <c r="I53" s="61">
        <v>175</v>
      </c>
      <c r="J53" s="60">
        <v>750</v>
      </c>
      <c r="K53" s="61">
        <v>150</v>
      </c>
      <c r="L53" s="60">
        <v>750</v>
      </c>
      <c r="M53" s="61">
        <v>150</v>
      </c>
      <c r="N53" s="102">
        <f t="shared" si="6"/>
        <v>2376</v>
      </c>
      <c r="O53" s="103">
        <f t="shared" si="7"/>
        <v>475</v>
      </c>
      <c r="P53" s="61">
        <f t="shared" si="8"/>
        <v>475</v>
      </c>
      <c r="Q53" s="74">
        <f t="shared" si="9"/>
        <v>5.002105263157895</v>
      </c>
      <c r="R53" s="60"/>
      <c r="S53" s="111">
        <f t="shared" si="10"/>
      </c>
      <c r="T53" s="75">
        <v>3559247</v>
      </c>
      <c r="U53" s="76">
        <v>488766</v>
      </c>
      <c r="V53" s="79">
        <f t="shared" si="11"/>
        <v>7.282108411796238</v>
      </c>
      <c r="W53" s="135">
        <v>1</v>
      </c>
    </row>
    <row r="54" spans="1:23" s="5" customFormat="1" ht="15" customHeight="1">
      <c r="A54" s="70">
        <v>50</v>
      </c>
      <c r="B54" s="109" t="s">
        <v>27</v>
      </c>
      <c r="C54" s="71">
        <v>40165</v>
      </c>
      <c r="D54" s="72" t="s">
        <v>24</v>
      </c>
      <c r="E54" s="59">
        <v>125</v>
      </c>
      <c r="F54" s="59">
        <v>3</v>
      </c>
      <c r="G54" s="59">
        <v>22</v>
      </c>
      <c r="H54" s="60">
        <v>421.5</v>
      </c>
      <c r="I54" s="61">
        <v>31</v>
      </c>
      <c r="J54" s="60">
        <v>1072</v>
      </c>
      <c r="K54" s="61">
        <v>81</v>
      </c>
      <c r="L54" s="60">
        <v>714</v>
      </c>
      <c r="M54" s="61">
        <v>73</v>
      </c>
      <c r="N54" s="102">
        <f t="shared" si="6"/>
        <v>2207.5</v>
      </c>
      <c r="O54" s="103">
        <f t="shared" si="7"/>
        <v>185</v>
      </c>
      <c r="P54" s="61">
        <f t="shared" si="8"/>
        <v>61.666666666666664</v>
      </c>
      <c r="Q54" s="74">
        <f t="shared" si="9"/>
        <v>11.932432432432432</v>
      </c>
      <c r="R54" s="60">
        <v>2466</v>
      </c>
      <c r="S54" s="111">
        <f t="shared" si="10"/>
        <v>-0.10482562854825629</v>
      </c>
      <c r="T54" s="75">
        <v>26281029.5</v>
      </c>
      <c r="U54" s="76">
        <v>2447621</v>
      </c>
      <c r="V54" s="79">
        <f t="shared" si="11"/>
        <v>10.737377028551398</v>
      </c>
      <c r="W54" s="135"/>
    </row>
    <row r="55" spans="1:23" s="5" customFormat="1" ht="15" customHeight="1">
      <c r="A55" s="70">
        <v>51</v>
      </c>
      <c r="B55" s="109" t="s">
        <v>69</v>
      </c>
      <c r="C55" s="71">
        <v>40067</v>
      </c>
      <c r="D55" s="66" t="s">
        <v>25</v>
      </c>
      <c r="E55" s="59">
        <v>105</v>
      </c>
      <c r="F55" s="59">
        <v>3</v>
      </c>
      <c r="G55" s="59">
        <v>31</v>
      </c>
      <c r="H55" s="60">
        <v>327</v>
      </c>
      <c r="I55" s="61">
        <v>61</v>
      </c>
      <c r="J55" s="60">
        <v>893</v>
      </c>
      <c r="K55" s="61">
        <v>166</v>
      </c>
      <c r="L55" s="60">
        <v>882</v>
      </c>
      <c r="M55" s="61">
        <v>167</v>
      </c>
      <c r="N55" s="102">
        <f t="shared" si="6"/>
        <v>2102</v>
      </c>
      <c r="O55" s="103">
        <f t="shared" si="7"/>
        <v>394</v>
      </c>
      <c r="P55" s="61">
        <f t="shared" si="8"/>
        <v>131.33333333333334</v>
      </c>
      <c r="Q55" s="74">
        <f t="shared" si="9"/>
        <v>5.33502538071066</v>
      </c>
      <c r="R55" s="60">
        <v>226</v>
      </c>
      <c r="S55" s="111">
        <f t="shared" si="10"/>
        <v>8.300884955752212</v>
      </c>
      <c r="T55" s="75">
        <v>639805.5</v>
      </c>
      <c r="U55" s="76">
        <v>77698</v>
      </c>
      <c r="V55" s="79">
        <f t="shared" si="11"/>
        <v>8.234516975983938</v>
      </c>
      <c r="W55" s="135"/>
    </row>
    <row r="56" spans="1:23" s="5" customFormat="1" ht="15" customHeight="1">
      <c r="A56" s="70">
        <v>52</v>
      </c>
      <c r="B56" s="109" t="s">
        <v>56</v>
      </c>
      <c r="C56" s="71">
        <v>40277</v>
      </c>
      <c r="D56" s="72" t="s">
        <v>28</v>
      </c>
      <c r="E56" s="59">
        <v>101</v>
      </c>
      <c r="F56" s="59">
        <v>5</v>
      </c>
      <c r="G56" s="59">
        <v>6</v>
      </c>
      <c r="H56" s="60">
        <v>493</v>
      </c>
      <c r="I56" s="61">
        <v>82</v>
      </c>
      <c r="J56" s="60">
        <v>870</v>
      </c>
      <c r="K56" s="61">
        <v>140</v>
      </c>
      <c r="L56" s="60">
        <v>701</v>
      </c>
      <c r="M56" s="61">
        <v>111</v>
      </c>
      <c r="N56" s="102">
        <f t="shared" si="6"/>
        <v>2064</v>
      </c>
      <c r="O56" s="103">
        <f t="shared" si="7"/>
        <v>333</v>
      </c>
      <c r="P56" s="61">
        <f t="shared" si="8"/>
        <v>66.6</v>
      </c>
      <c r="Q56" s="74">
        <f t="shared" si="9"/>
        <v>6.198198198198198</v>
      </c>
      <c r="R56" s="60">
        <v>2446.5</v>
      </c>
      <c r="S56" s="111">
        <f t="shared" si="10"/>
        <v>-0.15634580012262417</v>
      </c>
      <c r="T56" s="75">
        <v>251275.25</v>
      </c>
      <c r="U56" s="76">
        <v>33274</v>
      </c>
      <c r="V56" s="79">
        <f t="shared" si="11"/>
        <v>7.551699525154776</v>
      </c>
      <c r="W56" s="135">
        <v>1</v>
      </c>
    </row>
    <row r="57" spans="1:23" s="5" customFormat="1" ht="15" customHeight="1">
      <c r="A57" s="70">
        <v>53</v>
      </c>
      <c r="B57" s="109" t="s">
        <v>47</v>
      </c>
      <c r="C57" s="71">
        <v>40263</v>
      </c>
      <c r="D57" s="72" t="s">
        <v>1</v>
      </c>
      <c r="E57" s="59">
        <v>28</v>
      </c>
      <c r="F57" s="59">
        <v>3</v>
      </c>
      <c r="G57" s="59">
        <v>8</v>
      </c>
      <c r="H57" s="60">
        <v>413</v>
      </c>
      <c r="I57" s="61">
        <v>72</v>
      </c>
      <c r="J57" s="60">
        <v>934</v>
      </c>
      <c r="K57" s="61">
        <v>139</v>
      </c>
      <c r="L57" s="60">
        <v>626</v>
      </c>
      <c r="M57" s="61">
        <v>90</v>
      </c>
      <c r="N57" s="102">
        <f t="shared" si="6"/>
        <v>1973</v>
      </c>
      <c r="O57" s="103">
        <f t="shared" si="7"/>
        <v>301</v>
      </c>
      <c r="P57" s="61">
        <f t="shared" si="8"/>
        <v>100.33333333333333</v>
      </c>
      <c r="Q57" s="74">
        <f t="shared" si="9"/>
        <v>6.554817275747508</v>
      </c>
      <c r="R57" s="60">
        <v>4206</v>
      </c>
      <c r="S57" s="111">
        <f t="shared" si="10"/>
        <v>-0.530908226343319</v>
      </c>
      <c r="T57" s="75">
        <v>335469</v>
      </c>
      <c r="U57" s="76">
        <v>32563</v>
      </c>
      <c r="V57" s="79">
        <f t="shared" si="11"/>
        <v>10.302152750053741</v>
      </c>
      <c r="W57" s="135"/>
    </row>
    <row r="58" spans="1:23" s="5" customFormat="1" ht="15" customHeight="1">
      <c r="A58" s="70">
        <v>54</v>
      </c>
      <c r="B58" s="109" t="s">
        <v>34</v>
      </c>
      <c r="C58" s="71">
        <v>40242</v>
      </c>
      <c r="D58" s="73" t="s">
        <v>23</v>
      </c>
      <c r="E58" s="59">
        <v>53</v>
      </c>
      <c r="F58" s="59">
        <v>6</v>
      </c>
      <c r="G58" s="59">
        <v>11</v>
      </c>
      <c r="H58" s="60">
        <v>486</v>
      </c>
      <c r="I58" s="61">
        <v>72</v>
      </c>
      <c r="J58" s="60">
        <v>735</v>
      </c>
      <c r="K58" s="61">
        <v>103</v>
      </c>
      <c r="L58" s="60">
        <v>678</v>
      </c>
      <c r="M58" s="61">
        <v>93</v>
      </c>
      <c r="N58" s="102">
        <f t="shared" si="6"/>
        <v>1899</v>
      </c>
      <c r="O58" s="103">
        <f t="shared" si="7"/>
        <v>268</v>
      </c>
      <c r="P58" s="61">
        <f t="shared" si="8"/>
        <v>44.666666666666664</v>
      </c>
      <c r="Q58" s="74">
        <f t="shared" si="9"/>
        <v>7.085820895522388</v>
      </c>
      <c r="R58" s="60">
        <v>2413</v>
      </c>
      <c r="S58" s="111">
        <f t="shared" si="10"/>
        <v>-0.21301284707832574</v>
      </c>
      <c r="T58" s="75">
        <v>532082</v>
      </c>
      <c r="U58" s="76">
        <v>54197</v>
      </c>
      <c r="V58" s="79">
        <f t="shared" si="11"/>
        <v>9.817554477185084</v>
      </c>
      <c r="W58" s="135"/>
    </row>
    <row r="59" spans="1:23" s="5" customFormat="1" ht="15" customHeight="1">
      <c r="A59" s="70">
        <v>55</v>
      </c>
      <c r="B59" s="78" t="s">
        <v>88</v>
      </c>
      <c r="C59" s="71">
        <v>40298</v>
      </c>
      <c r="D59" s="73" t="s">
        <v>89</v>
      </c>
      <c r="E59" s="59">
        <v>6</v>
      </c>
      <c r="F59" s="59">
        <v>6</v>
      </c>
      <c r="G59" s="59">
        <v>3</v>
      </c>
      <c r="H59" s="60">
        <v>224.5</v>
      </c>
      <c r="I59" s="61">
        <v>20</v>
      </c>
      <c r="J59" s="60">
        <v>861</v>
      </c>
      <c r="K59" s="61">
        <v>67</v>
      </c>
      <c r="L59" s="60">
        <v>640.5</v>
      </c>
      <c r="M59" s="61">
        <v>48</v>
      </c>
      <c r="N59" s="102">
        <f t="shared" si="6"/>
        <v>1726</v>
      </c>
      <c r="O59" s="103">
        <f t="shared" si="7"/>
        <v>135</v>
      </c>
      <c r="P59" s="61">
        <f t="shared" si="8"/>
        <v>22.5</v>
      </c>
      <c r="Q59" s="74">
        <f t="shared" si="9"/>
        <v>12.785185185185185</v>
      </c>
      <c r="R59" s="60">
        <v>6755</v>
      </c>
      <c r="S59" s="111">
        <f t="shared" si="10"/>
        <v>-0.7444855662472243</v>
      </c>
      <c r="T59" s="75">
        <v>32764.5</v>
      </c>
      <c r="U59" s="76">
        <v>2649</v>
      </c>
      <c r="V59" s="79">
        <f t="shared" si="11"/>
        <v>12.36862967157418</v>
      </c>
      <c r="W59" s="135"/>
    </row>
    <row r="60" spans="1:23" s="5" customFormat="1" ht="15" customHeight="1">
      <c r="A60" s="70">
        <v>56</v>
      </c>
      <c r="B60" s="109" t="s">
        <v>78</v>
      </c>
      <c r="C60" s="71">
        <v>40235</v>
      </c>
      <c r="D60" s="72" t="s">
        <v>24</v>
      </c>
      <c r="E60" s="59">
        <v>227</v>
      </c>
      <c r="F60" s="59">
        <v>10</v>
      </c>
      <c r="G60" s="59">
        <v>12</v>
      </c>
      <c r="H60" s="60">
        <v>604</v>
      </c>
      <c r="I60" s="61">
        <v>122</v>
      </c>
      <c r="J60" s="60">
        <v>634</v>
      </c>
      <c r="K60" s="61">
        <v>116</v>
      </c>
      <c r="L60" s="60">
        <v>379</v>
      </c>
      <c r="M60" s="61">
        <v>63</v>
      </c>
      <c r="N60" s="102">
        <f t="shared" si="6"/>
        <v>1617</v>
      </c>
      <c r="O60" s="103">
        <f t="shared" si="7"/>
        <v>301</v>
      </c>
      <c r="P60" s="61">
        <f t="shared" si="8"/>
        <v>30.1</v>
      </c>
      <c r="Q60" s="74">
        <f t="shared" si="9"/>
        <v>5.372093023255814</v>
      </c>
      <c r="R60" s="60">
        <v>4847.5</v>
      </c>
      <c r="S60" s="111">
        <f t="shared" si="10"/>
        <v>-0.6664259927797834</v>
      </c>
      <c r="T60" s="75">
        <v>8165007</v>
      </c>
      <c r="U60" s="76">
        <v>1006408</v>
      </c>
      <c r="V60" s="79">
        <f t="shared" si="11"/>
        <v>8.113018775685408</v>
      </c>
      <c r="W60" s="135">
        <v>1</v>
      </c>
    </row>
    <row r="61" spans="1:23" s="5" customFormat="1" ht="15" customHeight="1">
      <c r="A61" s="70">
        <v>57</v>
      </c>
      <c r="B61" s="109" t="s">
        <v>52</v>
      </c>
      <c r="C61" s="71">
        <v>40277</v>
      </c>
      <c r="D61" s="72" t="s">
        <v>1</v>
      </c>
      <c r="E61" s="59">
        <v>46</v>
      </c>
      <c r="F61" s="59">
        <v>5</v>
      </c>
      <c r="G61" s="59">
        <v>6</v>
      </c>
      <c r="H61" s="60">
        <v>330</v>
      </c>
      <c r="I61" s="61">
        <v>71</v>
      </c>
      <c r="J61" s="60">
        <v>470</v>
      </c>
      <c r="K61" s="61">
        <v>91</v>
      </c>
      <c r="L61" s="60">
        <v>444</v>
      </c>
      <c r="M61" s="61">
        <v>90</v>
      </c>
      <c r="N61" s="102">
        <f t="shared" si="6"/>
        <v>1244</v>
      </c>
      <c r="O61" s="103">
        <f t="shared" si="7"/>
        <v>252</v>
      </c>
      <c r="P61" s="61">
        <f t="shared" si="8"/>
        <v>50.4</v>
      </c>
      <c r="Q61" s="74">
        <f t="shared" si="9"/>
        <v>4.936507936507937</v>
      </c>
      <c r="R61" s="60">
        <v>4548</v>
      </c>
      <c r="S61" s="111">
        <f t="shared" si="10"/>
        <v>-0.7264731750219877</v>
      </c>
      <c r="T61" s="75">
        <v>439974</v>
      </c>
      <c r="U61" s="76">
        <v>42171</v>
      </c>
      <c r="V61" s="79">
        <f t="shared" si="11"/>
        <v>10.433093832254393</v>
      </c>
      <c r="W61" s="135"/>
    </row>
    <row r="62" spans="1:23" s="5" customFormat="1" ht="15" customHeight="1">
      <c r="A62" s="70">
        <v>58</v>
      </c>
      <c r="B62" s="109" t="s">
        <v>96</v>
      </c>
      <c r="C62" s="71">
        <v>40193</v>
      </c>
      <c r="D62" s="73" t="s">
        <v>23</v>
      </c>
      <c r="E62" s="59">
        <v>83</v>
      </c>
      <c r="F62" s="59">
        <v>1</v>
      </c>
      <c r="G62" s="59">
        <v>13</v>
      </c>
      <c r="H62" s="60">
        <v>350</v>
      </c>
      <c r="I62" s="61">
        <v>35</v>
      </c>
      <c r="J62" s="60">
        <v>400</v>
      </c>
      <c r="K62" s="61">
        <v>40</v>
      </c>
      <c r="L62" s="60">
        <v>450</v>
      </c>
      <c r="M62" s="61">
        <v>45</v>
      </c>
      <c r="N62" s="102">
        <f t="shared" si="6"/>
        <v>1200</v>
      </c>
      <c r="O62" s="103">
        <f t="shared" si="7"/>
        <v>120</v>
      </c>
      <c r="P62" s="61">
        <f t="shared" si="8"/>
        <v>120</v>
      </c>
      <c r="Q62" s="74">
        <f t="shared" si="9"/>
        <v>10</v>
      </c>
      <c r="R62" s="60">
        <v>767</v>
      </c>
      <c r="S62" s="111">
        <f t="shared" si="10"/>
        <v>0.5645371577574967</v>
      </c>
      <c r="T62" s="75">
        <v>2816223</v>
      </c>
      <c r="U62" s="76">
        <v>267656</v>
      </c>
      <c r="V62" s="79">
        <f t="shared" si="11"/>
        <v>10.521800370624982</v>
      </c>
      <c r="W62" s="135"/>
    </row>
    <row r="63" spans="1:23" s="5" customFormat="1" ht="15" customHeight="1">
      <c r="A63" s="70">
        <v>59</v>
      </c>
      <c r="B63" s="109" t="s">
        <v>59</v>
      </c>
      <c r="C63" s="71">
        <v>40277</v>
      </c>
      <c r="D63" s="72" t="s">
        <v>24</v>
      </c>
      <c r="E63" s="59">
        <v>9</v>
      </c>
      <c r="F63" s="59">
        <v>8</v>
      </c>
      <c r="G63" s="59">
        <v>6</v>
      </c>
      <c r="H63" s="60">
        <v>271</v>
      </c>
      <c r="I63" s="61">
        <v>34</v>
      </c>
      <c r="J63" s="60">
        <v>408</v>
      </c>
      <c r="K63" s="61">
        <v>57</v>
      </c>
      <c r="L63" s="60">
        <v>283.5</v>
      </c>
      <c r="M63" s="61">
        <v>38</v>
      </c>
      <c r="N63" s="102">
        <f t="shared" si="6"/>
        <v>962.5</v>
      </c>
      <c r="O63" s="103">
        <f t="shared" si="7"/>
        <v>129</v>
      </c>
      <c r="P63" s="61">
        <f t="shared" si="8"/>
        <v>16.125</v>
      </c>
      <c r="Q63" s="74">
        <f t="shared" si="9"/>
        <v>7.461240310077519</v>
      </c>
      <c r="R63" s="60">
        <v>2054.5</v>
      </c>
      <c r="S63" s="111">
        <f t="shared" si="10"/>
        <v>-0.5315161839863713</v>
      </c>
      <c r="T63" s="75">
        <v>19545</v>
      </c>
      <c r="U63" s="76">
        <v>2464</v>
      </c>
      <c r="V63" s="79">
        <f t="shared" si="11"/>
        <v>7.932224025974026</v>
      </c>
      <c r="W63" s="135"/>
    </row>
    <row r="64" spans="1:23" s="5" customFormat="1" ht="15" customHeight="1">
      <c r="A64" s="70">
        <v>60</v>
      </c>
      <c r="B64" s="109" t="s">
        <v>51</v>
      </c>
      <c r="C64" s="71">
        <v>40186</v>
      </c>
      <c r="D64" s="72" t="s">
        <v>24</v>
      </c>
      <c r="E64" s="59">
        <v>4</v>
      </c>
      <c r="F64" s="59">
        <v>2</v>
      </c>
      <c r="G64" s="59">
        <v>18</v>
      </c>
      <c r="H64" s="60">
        <v>153</v>
      </c>
      <c r="I64" s="61">
        <v>29</v>
      </c>
      <c r="J64" s="60">
        <v>465</v>
      </c>
      <c r="K64" s="61">
        <v>68</v>
      </c>
      <c r="L64" s="60">
        <v>286</v>
      </c>
      <c r="M64" s="61">
        <v>44</v>
      </c>
      <c r="N64" s="102">
        <f t="shared" si="6"/>
        <v>904</v>
      </c>
      <c r="O64" s="103">
        <f t="shared" si="7"/>
        <v>141</v>
      </c>
      <c r="P64" s="61">
        <f t="shared" si="8"/>
        <v>70.5</v>
      </c>
      <c r="Q64" s="74">
        <f t="shared" si="9"/>
        <v>6.411347517730497</v>
      </c>
      <c r="R64" s="60">
        <v>1651</v>
      </c>
      <c r="S64" s="111">
        <f t="shared" si="10"/>
        <v>-0.4524530587522714</v>
      </c>
      <c r="T64" s="75">
        <v>61365.75</v>
      </c>
      <c r="U64" s="76">
        <v>8367</v>
      </c>
      <c r="V64" s="79">
        <f t="shared" si="11"/>
        <v>7.334259591251344</v>
      </c>
      <c r="W64" s="135"/>
    </row>
    <row r="65" spans="1:23" s="5" customFormat="1" ht="15" customHeight="1">
      <c r="A65" s="70">
        <v>61</v>
      </c>
      <c r="B65" s="109" t="s">
        <v>54</v>
      </c>
      <c r="C65" s="71">
        <v>40277</v>
      </c>
      <c r="D65" s="77" t="s">
        <v>26</v>
      </c>
      <c r="E65" s="59">
        <v>107</v>
      </c>
      <c r="F65" s="59">
        <v>7</v>
      </c>
      <c r="G65" s="59">
        <v>6</v>
      </c>
      <c r="H65" s="60">
        <v>228</v>
      </c>
      <c r="I65" s="61">
        <v>49</v>
      </c>
      <c r="J65" s="60">
        <v>307</v>
      </c>
      <c r="K65" s="61">
        <v>50</v>
      </c>
      <c r="L65" s="60">
        <v>368</v>
      </c>
      <c r="M65" s="61">
        <v>60</v>
      </c>
      <c r="N65" s="102">
        <f t="shared" si="6"/>
        <v>903</v>
      </c>
      <c r="O65" s="103">
        <f t="shared" si="7"/>
        <v>159</v>
      </c>
      <c r="P65" s="61">
        <f t="shared" si="8"/>
        <v>22.714285714285715</v>
      </c>
      <c r="Q65" s="74">
        <f t="shared" si="9"/>
        <v>5.679245283018868</v>
      </c>
      <c r="R65" s="60">
        <v>2473</v>
      </c>
      <c r="S65" s="111">
        <f t="shared" si="10"/>
        <v>-0.634856449656288</v>
      </c>
      <c r="T65" s="75">
        <v>210551</v>
      </c>
      <c r="U65" s="76">
        <v>27333</v>
      </c>
      <c r="V65" s="79">
        <f t="shared" si="11"/>
        <v>7.70317930706472</v>
      </c>
      <c r="W65" s="135">
        <v>1</v>
      </c>
    </row>
    <row r="66" spans="1:23" s="5" customFormat="1" ht="15" customHeight="1">
      <c r="A66" s="70">
        <v>62</v>
      </c>
      <c r="B66" s="110" t="s">
        <v>35</v>
      </c>
      <c r="C66" s="71">
        <v>40235</v>
      </c>
      <c r="D66" s="66" t="s">
        <v>25</v>
      </c>
      <c r="E66" s="59">
        <v>29</v>
      </c>
      <c r="F66" s="59">
        <v>3</v>
      </c>
      <c r="G66" s="59">
        <v>12</v>
      </c>
      <c r="H66" s="60">
        <v>291</v>
      </c>
      <c r="I66" s="61">
        <v>50</v>
      </c>
      <c r="J66" s="60">
        <v>317</v>
      </c>
      <c r="K66" s="61">
        <v>51</v>
      </c>
      <c r="L66" s="60">
        <v>228</v>
      </c>
      <c r="M66" s="61">
        <v>36</v>
      </c>
      <c r="N66" s="102">
        <f t="shared" si="6"/>
        <v>836</v>
      </c>
      <c r="O66" s="103">
        <f t="shared" si="7"/>
        <v>137</v>
      </c>
      <c r="P66" s="61">
        <f t="shared" si="8"/>
        <v>45.666666666666664</v>
      </c>
      <c r="Q66" s="74">
        <f t="shared" si="9"/>
        <v>6.102189781021898</v>
      </c>
      <c r="R66" s="60">
        <v>623</v>
      </c>
      <c r="S66" s="111">
        <f t="shared" si="10"/>
        <v>0.3418940609951846</v>
      </c>
      <c r="T66" s="75">
        <v>658717</v>
      </c>
      <c r="U66" s="76">
        <v>53688</v>
      </c>
      <c r="V66" s="79">
        <f t="shared" si="11"/>
        <v>12.269352555505886</v>
      </c>
      <c r="W66" s="135"/>
    </row>
    <row r="67" spans="1:23" s="5" customFormat="1" ht="15" customHeight="1">
      <c r="A67" s="70">
        <v>63</v>
      </c>
      <c r="B67" s="109" t="s">
        <v>91</v>
      </c>
      <c r="C67" s="71">
        <v>40165</v>
      </c>
      <c r="D67" s="66" t="s">
        <v>25</v>
      </c>
      <c r="E67" s="59">
        <v>40</v>
      </c>
      <c r="F67" s="59">
        <v>2</v>
      </c>
      <c r="G67" s="59">
        <v>20</v>
      </c>
      <c r="H67" s="60">
        <v>67</v>
      </c>
      <c r="I67" s="61">
        <v>10</v>
      </c>
      <c r="J67" s="60">
        <v>351</v>
      </c>
      <c r="K67" s="61">
        <v>55</v>
      </c>
      <c r="L67" s="60">
        <v>287</v>
      </c>
      <c r="M67" s="61">
        <v>46</v>
      </c>
      <c r="N67" s="102">
        <f t="shared" si="6"/>
        <v>705</v>
      </c>
      <c r="O67" s="103">
        <f t="shared" si="7"/>
        <v>111</v>
      </c>
      <c r="P67" s="61">
        <f t="shared" si="8"/>
        <v>55.5</v>
      </c>
      <c r="Q67" s="74">
        <f t="shared" si="9"/>
        <v>6.351351351351352</v>
      </c>
      <c r="R67" s="60">
        <v>720</v>
      </c>
      <c r="S67" s="111">
        <f t="shared" si="10"/>
        <v>-0.020833333333333332</v>
      </c>
      <c r="T67" s="75">
        <v>1129230</v>
      </c>
      <c r="U67" s="76">
        <v>137761</v>
      </c>
      <c r="V67" s="79">
        <f t="shared" si="11"/>
        <v>8.19702237933813</v>
      </c>
      <c r="W67" s="135">
        <v>1</v>
      </c>
    </row>
    <row r="68" spans="1:23" s="5" customFormat="1" ht="15" customHeight="1">
      <c r="A68" s="70">
        <v>64</v>
      </c>
      <c r="B68" s="109" t="s">
        <v>97</v>
      </c>
      <c r="C68" s="71">
        <v>40186</v>
      </c>
      <c r="D68" s="72" t="s">
        <v>24</v>
      </c>
      <c r="E68" s="59">
        <v>1</v>
      </c>
      <c r="F68" s="59">
        <v>1</v>
      </c>
      <c r="G68" s="59">
        <v>14</v>
      </c>
      <c r="H68" s="60">
        <v>141</v>
      </c>
      <c r="I68" s="61">
        <v>16</v>
      </c>
      <c r="J68" s="60">
        <v>244</v>
      </c>
      <c r="K68" s="61">
        <v>24</v>
      </c>
      <c r="L68" s="60">
        <v>141</v>
      </c>
      <c r="M68" s="61">
        <v>14</v>
      </c>
      <c r="N68" s="102">
        <f t="shared" si="6"/>
        <v>526</v>
      </c>
      <c r="O68" s="103">
        <f t="shared" si="7"/>
        <v>54</v>
      </c>
      <c r="P68" s="61">
        <f t="shared" si="8"/>
        <v>54</v>
      </c>
      <c r="Q68" s="74">
        <f t="shared" si="9"/>
        <v>9.74074074074074</v>
      </c>
      <c r="R68" s="60">
        <v>285.5</v>
      </c>
      <c r="S68" s="111">
        <f t="shared" si="10"/>
        <v>0.8423817863397548</v>
      </c>
      <c r="T68" s="75">
        <v>33560</v>
      </c>
      <c r="U68" s="76">
        <v>3366</v>
      </c>
      <c r="V68" s="79">
        <f t="shared" si="11"/>
        <v>9.970291146761735</v>
      </c>
      <c r="W68" s="135"/>
    </row>
    <row r="69" spans="1:23" s="5" customFormat="1" ht="15" customHeight="1">
      <c r="A69" s="70">
        <v>65</v>
      </c>
      <c r="B69" s="109" t="s">
        <v>108</v>
      </c>
      <c r="C69" s="71">
        <v>40256</v>
      </c>
      <c r="D69" s="72" t="s">
        <v>1</v>
      </c>
      <c r="E69" s="59">
        <v>77</v>
      </c>
      <c r="F69" s="59">
        <v>1</v>
      </c>
      <c r="G69" s="59">
        <v>8</v>
      </c>
      <c r="H69" s="60">
        <v>165</v>
      </c>
      <c r="I69" s="61">
        <v>50</v>
      </c>
      <c r="J69" s="60">
        <v>165</v>
      </c>
      <c r="K69" s="61">
        <v>50</v>
      </c>
      <c r="L69" s="60">
        <v>165</v>
      </c>
      <c r="M69" s="61">
        <v>50</v>
      </c>
      <c r="N69" s="102">
        <f aca="true" t="shared" si="12" ref="N69:N83">+L69+J69+H69</f>
        <v>495</v>
      </c>
      <c r="O69" s="103">
        <f aca="true" t="shared" si="13" ref="O69:O83">+M69+K69+I69</f>
        <v>150</v>
      </c>
      <c r="P69" s="61">
        <f aca="true" t="shared" si="14" ref="P69:P83">+O69/F69</f>
        <v>150</v>
      </c>
      <c r="Q69" s="74">
        <f aca="true" t="shared" si="15" ref="Q69:Q83">+N69/O69</f>
        <v>3.3</v>
      </c>
      <c r="R69" s="60">
        <v>0</v>
      </c>
      <c r="S69" s="111">
        <f aca="true" t="shared" si="16" ref="S69:S83">IF(R69&lt;&gt;0,-(R69-N69)/R69,"")</f>
      </c>
      <c r="T69" s="75">
        <v>249987</v>
      </c>
      <c r="U69" s="76">
        <v>29014</v>
      </c>
      <c r="V69" s="79">
        <f aca="true" t="shared" si="17" ref="V69:V83">+T69/U69</f>
        <v>8.616081891500654</v>
      </c>
      <c r="W69" s="135">
        <v>1</v>
      </c>
    </row>
    <row r="70" spans="1:23" s="5" customFormat="1" ht="15" customHeight="1">
      <c r="A70" s="70">
        <v>66</v>
      </c>
      <c r="B70" s="109" t="s">
        <v>37</v>
      </c>
      <c r="C70" s="71">
        <v>40200</v>
      </c>
      <c r="D70" s="72" t="s">
        <v>1</v>
      </c>
      <c r="E70" s="59">
        <v>94</v>
      </c>
      <c r="F70" s="59">
        <v>2</v>
      </c>
      <c r="G70" s="59">
        <v>17</v>
      </c>
      <c r="H70" s="60">
        <v>227</v>
      </c>
      <c r="I70" s="61">
        <v>68</v>
      </c>
      <c r="J70" s="60">
        <v>163</v>
      </c>
      <c r="K70" s="61">
        <v>55</v>
      </c>
      <c r="L70" s="60">
        <v>98</v>
      </c>
      <c r="M70" s="61">
        <v>42</v>
      </c>
      <c r="N70" s="102">
        <f t="shared" si="12"/>
        <v>488</v>
      </c>
      <c r="O70" s="103">
        <f t="shared" si="13"/>
        <v>165</v>
      </c>
      <c r="P70" s="61">
        <f t="shared" si="14"/>
        <v>82.5</v>
      </c>
      <c r="Q70" s="74">
        <f t="shared" si="15"/>
        <v>2.9575757575757575</v>
      </c>
      <c r="R70" s="60">
        <v>1468</v>
      </c>
      <c r="S70" s="111">
        <f t="shared" si="16"/>
        <v>-0.667574931880109</v>
      </c>
      <c r="T70" s="75">
        <v>1943071</v>
      </c>
      <c r="U70" s="76">
        <v>217244</v>
      </c>
      <c r="V70" s="79">
        <f t="shared" si="17"/>
        <v>8.944187181234005</v>
      </c>
      <c r="W70" s="135"/>
    </row>
    <row r="71" spans="1:23" s="5" customFormat="1" ht="15" customHeight="1">
      <c r="A71" s="70">
        <v>67</v>
      </c>
      <c r="B71" s="132" t="s">
        <v>109</v>
      </c>
      <c r="C71" s="71">
        <v>40200</v>
      </c>
      <c r="D71" s="73" t="s">
        <v>23</v>
      </c>
      <c r="E71" s="59">
        <v>50</v>
      </c>
      <c r="F71" s="59">
        <v>1</v>
      </c>
      <c r="G71" s="59">
        <v>7</v>
      </c>
      <c r="H71" s="60">
        <v>67</v>
      </c>
      <c r="I71" s="61">
        <v>10</v>
      </c>
      <c r="J71" s="60">
        <v>298</v>
      </c>
      <c r="K71" s="61">
        <v>36</v>
      </c>
      <c r="L71" s="60">
        <v>88</v>
      </c>
      <c r="M71" s="61">
        <v>12</v>
      </c>
      <c r="N71" s="102">
        <f t="shared" si="12"/>
        <v>453</v>
      </c>
      <c r="O71" s="103">
        <f t="shared" si="13"/>
        <v>58</v>
      </c>
      <c r="P71" s="61">
        <f t="shared" si="14"/>
        <v>58</v>
      </c>
      <c r="Q71" s="74">
        <f t="shared" si="15"/>
        <v>7.810344827586207</v>
      </c>
      <c r="R71" s="60"/>
      <c r="S71" s="111">
        <f t="shared" si="16"/>
      </c>
      <c r="T71" s="75">
        <v>469797</v>
      </c>
      <c r="U71" s="76">
        <v>42144</v>
      </c>
      <c r="V71" s="79">
        <f t="shared" si="17"/>
        <v>11.147423120728929</v>
      </c>
      <c r="W71" s="135"/>
    </row>
    <row r="72" spans="1:23" s="5" customFormat="1" ht="15" customHeight="1">
      <c r="A72" s="70">
        <v>68</v>
      </c>
      <c r="B72" s="109" t="s">
        <v>95</v>
      </c>
      <c r="C72" s="71">
        <v>40221</v>
      </c>
      <c r="D72" s="73" t="s">
        <v>23</v>
      </c>
      <c r="E72" s="59">
        <v>85</v>
      </c>
      <c r="F72" s="59">
        <v>2</v>
      </c>
      <c r="G72" s="59">
        <v>10</v>
      </c>
      <c r="H72" s="60">
        <v>93</v>
      </c>
      <c r="I72" s="61">
        <v>15</v>
      </c>
      <c r="J72" s="60">
        <v>283</v>
      </c>
      <c r="K72" s="61">
        <v>46</v>
      </c>
      <c r="L72" s="60">
        <v>76</v>
      </c>
      <c r="M72" s="61">
        <v>12</v>
      </c>
      <c r="N72" s="102">
        <f t="shared" si="12"/>
        <v>452</v>
      </c>
      <c r="O72" s="103">
        <f t="shared" si="13"/>
        <v>73</v>
      </c>
      <c r="P72" s="61">
        <f t="shared" si="14"/>
        <v>36.5</v>
      </c>
      <c r="Q72" s="74">
        <f t="shared" si="15"/>
        <v>6.191780821917808</v>
      </c>
      <c r="R72" s="60">
        <v>1004</v>
      </c>
      <c r="S72" s="111">
        <f t="shared" si="16"/>
        <v>-0.549800796812749</v>
      </c>
      <c r="T72" s="75">
        <v>1074608</v>
      </c>
      <c r="U72" s="76">
        <v>100930</v>
      </c>
      <c r="V72" s="79">
        <f t="shared" si="17"/>
        <v>10.647062320420092</v>
      </c>
      <c r="W72" s="135"/>
    </row>
    <row r="73" spans="1:23" s="5" customFormat="1" ht="15" customHeight="1">
      <c r="A73" s="70">
        <v>69</v>
      </c>
      <c r="B73" s="109" t="s">
        <v>68</v>
      </c>
      <c r="C73" s="71">
        <v>40186</v>
      </c>
      <c r="D73" s="72" t="s">
        <v>24</v>
      </c>
      <c r="E73" s="59">
        <v>4</v>
      </c>
      <c r="F73" s="59">
        <v>2</v>
      </c>
      <c r="G73" s="59">
        <v>17</v>
      </c>
      <c r="H73" s="60">
        <v>110</v>
      </c>
      <c r="I73" s="61">
        <v>12</v>
      </c>
      <c r="J73" s="60">
        <v>208</v>
      </c>
      <c r="K73" s="61">
        <v>21</v>
      </c>
      <c r="L73" s="60">
        <v>92</v>
      </c>
      <c r="M73" s="61">
        <v>9</v>
      </c>
      <c r="N73" s="102">
        <f t="shared" si="12"/>
        <v>410</v>
      </c>
      <c r="O73" s="103">
        <f t="shared" si="13"/>
        <v>42</v>
      </c>
      <c r="P73" s="61">
        <f t="shared" si="14"/>
        <v>21</v>
      </c>
      <c r="Q73" s="74">
        <f t="shared" si="15"/>
        <v>9.761904761904763</v>
      </c>
      <c r="R73" s="60">
        <v>1369</v>
      </c>
      <c r="S73" s="111">
        <f t="shared" si="16"/>
        <v>-0.7005113221329438</v>
      </c>
      <c r="T73" s="75">
        <v>40327</v>
      </c>
      <c r="U73" s="76">
        <v>5512</v>
      </c>
      <c r="V73" s="79">
        <f t="shared" si="17"/>
        <v>7.3162191582002905</v>
      </c>
      <c r="W73" s="135"/>
    </row>
    <row r="74" spans="1:23" s="5" customFormat="1" ht="15" customHeight="1">
      <c r="A74" s="70">
        <v>70</v>
      </c>
      <c r="B74" s="109" t="s">
        <v>80</v>
      </c>
      <c r="C74" s="71">
        <v>40284</v>
      </c>
      <c r="D74" s="77" t="s">
        <v>26</v>
      </c>
      <c r="E74" s="59">
        <v>1</v>
      </c>
      <c r="F74" s="59">
        <v>1</v>
      </c>
      <c r="G74" s="59">
        <v>5</v>
      </c>
      <c r="H74" s="60">
        <v>110</v>
      </c>
      <c r="I74" s="61">
        <v>12</v>
      </c>
      <c r="J74" s="60">
        <v>144</v>
      </c>
      <c r="K74" s="61">
        <v>14</v>
      </c>
      <c r="L74" s="60">
        <v>153</v>
      </c>
      <c r="M74" s="61">
        <v>15</v>
      </c>
      <c r="N74" s="102">
        <f t="shared" si="12"/>
        <v>407</v>
      </c>
      <c r="O74" s="103">
        <f t="shared" si="13"/>
        <v>41</v>
      </c>
      <c r="P74" s="61">
        <f t="shared" si="14"/>
        <v>41</v>
      </c>
      <c r="Q74" s="74">
        <f t="shared" si="15"/>
        <v>9.926829268292684</v>
      </c>
      <c r="R74" s="60">
        <v>112</v>
      </c>
      <c r="S74" s="111">
        <f t="shared" si="16"/>
        <v>2.6339285714285716</v>
      </c>
      <c r="T74" s="75">
        <v>36108</v>
      </c>
      <c r="U74" s="76">
        <v>2604</v>
      </c>
      <c r="V74" s="79">
        <f t="shared" si="17"/>
        <v>13.866359447004609</v>
      </c>
      <c r="W74" s="135"/>
    </row>
    <row r="75" spans="1:23" s="5" customFormat="1" ht="15" customHeight="1">
      <c r="A75" s="70">
        <v>71</v>
      </c>
      <c r="B75" s="109" t="s">
        <v>81</v>
      </c>
      <c r="C75" s="71">
        <v>40207</v>
      </c>
      <c r="D75" s="66" t="s">
        <v>25</v>
      </c>
      <c r="E75" s="59">
        <v>47</v>
      </c>
      <c r="F75" s="59">
        <v>1</v>
      </c>
      <c r="G75" s="59">
        <v>16</v>
      </c>
      <c r="H75" s="60">
        <v>12</v>
      </c>
      <c r="I75" s="61">
        <v>2</v>
      </c>
      <c r="J75" s="60">
        <v>216</v>
      </c>
      <c r="K75" s="61">
        <v>27</v>
      </c>
      <c r="L75" s="60">
        <v>152</v>
      </c>
      <c r="M75" s="61">
        <v>19</v>
      </c>
      <c r="N75" s="102">
        <f t="shared" si="12"/>
        <v>380</v>
      </c>
      <c r="O75" s="103">
        <f t="shared" si="13"/>
        <v>48</v>
      </c>
      <c r="P75" s="61">
        <f t="shared" si="14"/>
        <v>48</v>
      </c>
      <c r="Q75" s="74">
        <f t="shared" si="15"/>
        <v>7.916666666666667</v>
      </c>
      <c r="R75" s="60">
        <v>581</v>
      </c>
      <c r="S75" s="111">
        <f t="shared" si="16"/>
        <v>-0.3459552495697074</v>
      </c>
      <c r="T75" s="75">
        <v>1864774.5</v>
      </c>
      <c r="U75" s="76">
        <v>159264</v>
      </c>
      <c r="V75" s="79">
        <f t="shared" si="17"/>
        <v>11.708700647980711</v>
      </c>
      <c r="W75" s="135"/>
    </row>
    <row r="76" spans="1:23" s="5" customFormat="1" ht="15" customHeight="1">
      <c r="A76" s="70">
        <v>72</v>
      </c>
      <c r="B76" s="109" t="s">
        <v>90</v>
      </c>
      <c r="C76" s="71">
        <v>40249</v>
      </c>
      <c r="D76" s="72" t="s">
        <v>24</v>
      </c>
      <c r="E76" s="59">
        <v>1</v>
      </c>
      <c r="F76" s="59">
        <v>1</v>
      </c>
      <c r="G76" s="59">
        <v>8</v>
      </c>
      <c r="H76" s="60">
        <v>137.5</v>
      </c>
      <c r="I76" s="61">
        <v>19</v>
      </c>
      <c r="J76" s="60">
        <v>180.5</v>
      </c>
      <c r="K76" s="61">
        <v>23</v>
      </c>
      <c r="L76" s="60">
        <v>39.5</v>
      </c>
      <c r="M76" s="61">
        <v>5</v>
      </c>
      <c r="N76" s="102">
        <f t="shared" si="12"/>
        <v>357.5</v>
      </c>
      <c r="O76" s="103">
        <f t="shared" si="13"/>
        <v>47</v>
      </c>
      <c r="P76" s="61">
        <f t="shared" si="14"/>
        <v>47</v>
      </c>
      <c r="Q76" s="74">
        <f t="shared" si="15"/>
        <v>7.6063829787234045</v>
      </c>
      <c r="R76" s="60">
        <v>600</v>
      </c>
      <c r="S76" s="111">
        <f t="shared" si="16"/>
        <v>-0.4041666666666667</v>
      </c>
      <c r="T76" s="75">
        <v>57186.5</v>
      </c>
      <c r="U76" s="76">
        <v>4479</v>
      </c>
      <c r="V76" s="79">
        <f t="shared" si="17"/>
        <v>12.767693681625364</v>
      </c>
      <c r="W76" s="135"/>
    </row>
    <row r="77" spans="1:23" s="5" customFormat="1" ht="15" customHeight="1">
      <c r="A77" s="70">
        <v>73</v>
      </c>
      <c r="B77" s="109" t="s">
        <v>30</v>
      </c>
      <c r="C77" s="71">
        <v>40172</v>
      </c>
      <c r="D77" s="72" t="s">
        <v>24</v>
      </c>
      <c r="E77" s="59">
        <v>60</v>
      </c>
      <c r="F77" s="59">
        <v>4</v>
      </c>
      <c r="G77" s="59">
        <v>21</v>
      </c>
      <c r="H77" s="60">
        <v>78</v>
      </c>
      <c r="I77" s="61">
        <v>13</v>
      </c>
      <c r="J77" s="60">
        <v>134</v>
      </c>
      <c r="K77" s="61">
        <v>20</v>
      </c>
      <c r="L77" s="60">
        <v>126</v>
      </c>
      <c r="M77" s="61">
        <v>19</v>
      </c>
      <c r="N77" s="102">
        <f t="shared" si="12"/>
        <v>338</v>
      </c>
      <c r="O77" s="103">
        <f t="shared" si="13"/>
        <v>52</v>
      </c>
      <c r="P77" s="61">
        <f t="shared" si="14"/>
        <v>13</v>
      </c>
      <c r="Q77" s="74">
        <f t="shared" si="15"/>
        <v>6.5</v>
      </c>
      <c r="R77" s="60">
        <v>505</v>
      </c>
      <c r="S77" s="111">
        <f t="shared" si="16"/>
        <v>-0.3306930693069307</v>
      </c>
      <c r="T77" s="75">
        <v>1898690</v>
      </c>
      <c r="U77" s="76">
        <v>230829</v>
      </c>
      <c r="V77" s="79">
        <f t="shared" si="17"/>
        <v>8.225526255366526</v>
      </c>
      <c r="W77" s="135"/>
    </row>
    <row r="78" spans="1:23" s="5" customFormat="1" ht="15" customHeight="1">
      <c r="A78" s="70">
        <v>74</v>
      </c>
      <c r="B78" s="109" t="s">
        <v>33</v>
      </c>
      <c r="C78" s="71">
        <v>40214</v>
      </c>
      <c r="D78" s="77" t="s">
        <v>26</v>
      </c>
      <c r="E78" s="59">
        <v>144</v>
      </c>
      <c r="F78" s="59">
        <v>5</v>
      </c>
      <c r="G78" s="59">
        <v>15</v>
      </c>
      <c r="H78" s="60">
        <v>76</v>
      </c>
      <c r="I78" s="61">
        <v>13</v>
      </c>
      <c r="J78" s="60">
        <v>115</v>
      </c>
      <c r="K78" s="61">
        <v>18</v>
      </c>
      <c r="L78" s="60">
        <v>112</v>
      </c>
      <c r="M78" s="61">
        <v>19</v>
      </c>
      <c r="N78" s="102">
        <f t="shared" si="12"/>
        <v>303</v>
      </c>
      <c r="O78" s="103">
        <f t="shared" si="13"/>
        <v>50</v>
      </c>
      <c r="P78" s="61">
        <f t="shared" si="14"/>
        <v>10</v>
      </c>
      <c r="Q78" s="74">
        <f t="shared" si="15"/>
        <v>6.06</v>
      </c>
      <c r="R78" s="60">
        <v>2616</v>
      </c>
      <c r="S78" s="111">
        <f t="shared" si="16"/>
        <v>-0.8841743119266054</v>
      </c>
      <c r="T78" s="75">
        <v>6046787</v>
      </c>
      <c r="U78" s="76">
        <v>656670</v>
      </c>
      <c r="V78" s="79">
        <f t="shared" si="17"/>
        <v>9.208258333714042</v>
      </c>
      <c r="W78" s="135">
        <v>1</v>
      </c>
    </row>
    <row r="79" spans="1:23" s="5" customFormat="1" ht="15" customHeight="1">
      <c r="A79" s="70">
        <v>75</v>
      </c>
      <c r="B79" s="109" t="s">
        <v>48</v>
      </c>
      <c r="C79" s="71">
        <v>40263</v>
      </c>
      <c r="D79" s="72" t="s">
        <v>24</v>
      </c>
      <c r="E79" s="59">
        <v>8</v>
      </c>
      <c r="F79" s="59">
        <v>2</v>
      </c>
      <c r="G79" s="59">
        <v>8</v>
      </c>
      <c r="H79" s="60">
        <v>86</v>
      </c>
      <c r="I79" s="61">
        <v>12</v>
      </c>
      <c r="J79" s="60">
        <v>51</v>
      </c>
      <c r="K79" s="61">
        <v>7</v>
      </c>
      <c r="L79" s="60">
        <v>111</v>
      </c>
      <c r="M79" s="61">
        <v>14</v>
      </c>
      <c r="N79" s="102">
        <f t="shared" si="12"/>
        <v>248</v>
      </c>
      <c r="O79" s="103">
        <f t="shared" si="13"/>
        <v>33</v>
      </c>
      <c r="P79" s="61">
        <f t="shared" si="14"/>
        <v>16.5</v>
      </c>
      <c r="Q79" s="74">
        <f t="shared" si="15"/>
        <v>7.515151515151516</v>
      </c>
      <c r="R79" s="60">
        <v>1623</v>
      </c>
      <c r="S79" s="111">
        <f t="shared" si="16"/>
        <v>-0.8471965495995071</v>
      </c>
      <c r="T79" s="75">
        <v>31061</v>
      </c>
      <c r="U79" s="76">
        <v>3075</v>
      </c>
      <c r="V79" s="79">
        <f t="shared" si="17"/>
        <v>10.101138211382114</v>
      </c>
      <c r="W79" s="135"/>
    </row>
    <row r="80" spans="1:23" s="5" customFormat="1" ht="15" customHeight="1">
      <c r="A80" s="70">
        <v>76</v>
      </c>
      <c r="B80" s="109" t="s">
        <v>67</v>
      </c>
      <c r="C80" s="71">
        <v>40284</v>
      </c>
      <c r="D80" s="72" t="s">
        <v>28</v>
      </c>
      <c r="E80" s="59">
        <v>34</v>
      </c>
      <c r="F80" s="59">
        <v>1</v>
      </c>
      <c r="G80" s="59">
        <v>5</v>
      </c>
      <c r="H80" s="60">
        <v>36</v>
      </c>
      <c r="I80" s="61">
        <v>6</v>
      </c>
      <c r="J80" s="60">
        <v>72</v>
      </c>
      <c r="K80" s="61">
        <v>12</v>
      </c>
      <c r="L80" s="60">
        <v>78</v>
      </c>
      <c r="M80" s="61">
        <v>13</v>
      </c>
      <c r="N80" s="102">
        <f t="shared" si="12"/>
        <v>186</v>
      </c>
      <c r="O80" s="103">
        <f t="shared" si="13"/>
        <v>31</v>
      </c>
      <c r="P80" s="61">
        <f t="shared" si="14"/>
        <v>31</v>
      </c>
      <c r="Q80" s="74">
        <f t="shared" si="15"/>
        <v>6</v>
      </c>
      <c r="R80" s="60">
        <v>1562</v>
      </c>
      <c r="S80" s="111">
        <f t="shared" si="16"/>
        <v>-0.8809218950064021</v>
      </c>
      <c r="T80" s="75">
        <v>55246</v>
      </c>
      <c r="U80" s="76">
        <v>7176</v>
      </c>
      <c r="V80" s="79">
        <f t="shared" si="17"/>
        <v>7.698717948717949</v>
      </c>
      <c r="W80" s="135">
        <v>1</v>
      </c>
    </row>
    <row r="81" spans="1:23" s="5" customFormat="1" ht="15" customHeight="1">
      <c r="A81" s="70">
        <v>77</v>
      </c>
      <c r="B81" s="109" t="s">
        <v>82</v>
      </c>
      <c r="C81" s="71">
        <v>40193</v>
      </c>
      <c r="D81" s="66" t="s">
        <v>25</v>
      </c>
      <c r="E81" s="59">
        <v>86</v>
      </c>
      <c r="F81" s="59">
        <v>1</v>
      </c>
      <c r="G81" s="59">
        <v>14</v>
      </c>
      <c r="H81" s="60">
        <v>33</v>
      </c>
      <c r="I81" s="61">
        <v>6</v>
      </c>
      <c r="J81" s="60">
        <v>42</v>
      </c>
      <c r="K81" s="61">
        <v>8</v>
      </c>
      <c r="L81" s="60">
        <v>52</v>
      </c>
      <c r="M81" s="61">
        <v>10</v>
      </c>
      <c r="N81" s="102">
        <f t="shared" si="12"/>
        <v>127</v>
      </c>
      <c r="O81" s="103">
        <f t="shared" si="13"/>
        <v>24</v>
      </c>
      <c r="P81" s="61">
        <f t="shared" si="14"/>
        <v>24</v>
      </c>
      <c r="Q81" s="74">
        <f t="shared" si="15"/>
        <v>5.291666666666667</v>
      </c>
      <c r="R81" s="60">
        <v>772</v>
      </c>
      <c r="S81" s="111">
        <f t="shared" si="16"/>
        <v>-0.8354922279792746</v>
      </c>
      <c r="T81" s="75">
        <v>1672458.5</v>
      </c>
      <c r="U81" s="76">
        <v>183288</v>
      </c>
      <c r="V81" s="79">
        <f t="shared" si="17"/>
        <v>9.124757212692593</v>
      </c>
      <c r="W81" s="135"/>
    </row>
    <row r="82" spans="1:23" s="5" customFormat="1" ht="15" customHeight="1">
      <c r="A82" s="70">
        <v>78</v>
      </c>
      <c r="B82" s="109" t="s">
        <v>29</v>
      </c>
      <c r="C82" s="71">
        <v>40137</v>
      </c>
      <c r="D82" s="73" t="s">
        <v>23</v>
      </c>
      <c r="E82" s="59">
        <v>20</v>
      </c>
      <c r="F82" s="59">
        <v>1</v>
      </c>
      <c r="G82" s="59">
        <v>26</v>
      </c>
      <c r="H82" s="60">
        <v>0</v>
      </c>
      <c r="I82" s="61">
        <v>0</v>
      </c>
      <c r="J82" s="60">
        <v>49</v>
      </c>
      <c r="K82" s="61">
        <v>7</v>
      </c>
      <c r="L82" s="60">
        <v>77</v>
      </c>
      <c r="M82" s="61">
        <v>11</v>
      </c>
      <c r="N82" s="102">
        <f t="shared" si="12"/>
        <v>126</v>
      </c>
      <c r="O82" s="103">
        <f t="shared" si="13"/>
        <v>18</v>
      </c>
      <c r="P82" s="61">
        <f t="shared" si="14"/>
        <v>18</v>
      </c>
      <c r="Q82" s="74">
        <f t="shared" si="15"/>
        <v>7</v>
      </c>
      <c r="R82" s="60">
        <v>600</v>
      </c>
      <c r="S82" s="111">
        <f t="shared" si="16"/>
        <v>-0.79</v>
      </c>
      <c r="T82" s="75">
        <v>1043351</v>
      </c>
      <c r="U82" s="76">
        <v>87302</v>
      </c>
      <c r="V82" s="79">
        <f t="shared" si="17"/>
        <v>11.951054958649287</v>
      </c>
      <c r="W82" s="135"/>
    </row>
    <row r="83" spans="1:23" s="5" customFormat="1" ht="15" customHeight="1">
      <c r="A83" s="70">
        <v>79</v>
      </c>
      <c r="B83" s="109" t="s">
        <v>38</v>
      </c>
      <c r="C83" s="71">
        <v>40214</v>
      </c>
      <c r="D83" s="73" t="s">
        <v>23</v>
      </c>
      <c r="E83" s="59">
        <v>72</v>
      </c>
      <c r="F83" s="59">
        <v>1</v>
      </c>
      <c r="G83" s="59">
        <v>15</v>
      </c>
      <c r="H83" s="60">
        <v>36</v>
      </c>
      <c r="I83" s="61">
        <v>6</v>
      </c>
      <c r="J83" s="60">
        <v>25</v>
      </c>
      <c r="K83" s="61">
        <v>4</v>
      </c>
      <c r="L83" s="60">
        <v>60</v>
      </c>
      <c r="M83" s="61">
        <v>9</v>
      </c>
      <c r="N83" s="102">
        <f t="shared" si="12"/>
        <v>121</v>
      </c>
      <c r="O83" s="103">
        <f t="shared" si="13"/>
        <v>19</v>
      </c>
      <c r="P83" s="61">
        <f t="shared" si="14"/>
        <v>19</v>
      </c>
      <c r="Q83" s="74">
        <f t="shared" si="15"/>
        <v>6.368421052631579</v>
      </c>
      <c r="R83" s="60">
        <v>2436</v>
      </c>
      <c r="S83" s="111">
        <f t="shared" si="16"/>
        <v>-0.9503284072249589</v>
      </c>
      <c r="T83" s="75">
        <v>1235874</v>
      </c>
      <c r="U83" s="76">
        <v>126113</v>
      </c>
      <c r="V83" s="79">
        <f t="shared" si="17"/>
        <v>9.799735158151817</v>
      </c>
      <c r="W83" s="135"/>
    </row>
    <row r="84" spans="1:27" s="7" customFormat="1" ht="15">
      <c r="A84" s="67"/>
      <c r="B84" s="156"/>
      <c r="C84" s="157"/>
      <c r="D84" s="158"/>
      <c r="E84" s="1"/>
      <c r="F84" s="1"/>
      <c r="G84" s="2"/>
      <c r="H84" s="21"/>
      <c r="I84" s="24"/>
      <c r="J84" s="21"/>
      <c r="K84" s="24"/>
      <c r="L84" s="21"/>
      <c r="M84" s="24"/>
      <c r="N84" s="22"/>
      <c r="O84" s="49"/>
      <c r="P84" s="49"/>
      <c r="Q84" s="50"/>
      <c r="R84" s="51"/>
      <c r="S84" s="52"/>
      <c r="T84" s="51"/>
      <c r="U84" s="49"/>
      <c r="V84" s="50"/>
      <c r="W84" s="53"/>
      <c r="AA84" s="7" t="s">
        <v>16</v>
      </c>
    </row>
    <row r="85" spans="1:23" s="10" customFormat="1" ht="18">
      <c r="A85" s="42"/>
      <c r="B85" s="8"/>
      <c r="C85" s="9"/>
      <c r="E85" s="11"/>
      <c r="F85" s="12"/>
      <c r="G85" s="13"/>
      <c r="H85" s="14"/>
      <c r="I85" s="25"/>
      <c r="J85" s="14"/>
      <c r="K85" s="25"/>
      <c r="L85" s="14"/>
      <c r="M85" s="25"/>
      <c r="N85" s="14"/>
      <c r="O85" s="25"/>
      <c r="P85" s="54"/>
      <c r="Q85" s="55"/>
      <c r="R85" s="56"/>
      <c r="S85" s="57"/>
      <c r="T85" s="56"/>
      <c r="U85" s="54"/>
      <c r="V85" s="55"/>
      <c r="W85" s="58"/>
    </row>
    <row r="86" spans="4:22" ht="18" customHeight="1">
      <c r="D86" s="153"/>
      <c r="E86" s="154"/>
      <c r="F86" s="155"/>
      <c r="R86" s="139" t="s">
        <v>0</v>
      </c>
      <c r="S86" s="140"/>
      <c r="T86" s="140"/>
      <c r="U86" s="140"/>
      <c r="V86" s="141"/>
    </row>
    <row r="87" spans="4:22" ht="18">
      <c r="D87" s="18"/>
      <c r="E87" s="19"/>
      <c r="F87" s="19"/>
      <c r="R87" s="142"/>
      <c r="S87" s="143"/>
      <c r="T87" s="143"/>
      <c r="U87" s="143"/>
      <c r="V87" s="144"/>
    </row>
    <row r="88" spans="18:22" ht="18">
      <c r="R88" s="145"/>
      <c r="S88" s="146"/>
      <c r="T88" s="146"/>
      <c r="U88" s="146"/>
      <c r="V88" s="147"/>
    </row>
    <row r="89" spans="15:22" ht="18">
      <c r="O89" s="136" t="s">
        <v>22</v>
      </c>
      <c r="P89" s="137"/>
      <c r="Q89" s="137"/>
      <c r="R89" s="137"/>
      <c r="S89" s="137"/>
      <c r="T89" s="137"/>
      <c r="U89" s="137"/>
      <c r="V89" s="137"/>
    </row>
    <row r="90" spans="15:22" ht="18">
      <c r="O90" s="137"/>
      <c r="P90" s="137"/>
      <c r="Q90" s="137"/>
      <c r="R90" s="137"/>
      <c r="S90" s="137"/>
      <c r="T90" s="137"/>
      <c r="U90" s="137"/>
      <c r="V90" s="137"/>
    </row>
    <row r="91" spans="15:22" ht="18">
      <c r="O91" s="137"/>
      <c r="P91" s="137"/>
      <c r="Q91" s="137"/>
      <c r="R91" s="137"/>
      <c r="S91" s="137"/>
      <c r="T91" s="137"/>
      <c r="U91" s="137"/>
      <c r="V91" s="137"/>
    </row>
    <row r="92" spans="15:22" ht="18">
      <c r="O92" s="137"/>
      <c r="P92" s="137"/>
      <c r="Q92" s="137"/>
      <c r="R92" s="137"/>
      <c r="S92" s="137"/>
      <c r="T92" s="137"/>
      <c r="U92" s="137"/>
      <c r="V92" s="137"/>
    </row>
    <row r="93" spans="15:22" ht="18">
      <c r="O93" s="137"/>
      <c r="P93" s="137"/>
      <c r="Q93" s="137"/>
      <c r="R93" s="137"/>
      <c r="S93" s="137"/>
      <c r="T93" s="137"/>
      <c r="U93" s="137"/>
      <c r="V93" s="137"/>
    </row>
    <row r="94" spans="15:22" ht="18">
      <c r="O94" s="137"/>
      <c r="P94" s="137"/>
      <c r="Q94" s="137"/>
      <c r="R94" s="137"/>
      <c r="S94" s="137"/>
      <c r="T94" s="137"/>
      <c r="U94" s="137"/>
      <c r="V94" s="137"/>
    </row>
    <row r="95" spans="15:22" ht="18">
      <c r="O95" s="138" t="s">
        <v>10</v>
      </c>
      <c r="P95" s="137"/>
      <c r="Q95" s="137"/>
      <c r="R95" s="137"/>
      <c r="S95" s="137"/>
      <c r="T95" s="137"/>
      <c r="U95" s="137"/>
      <c r="V95" s="137"/>
    </row>
    <row r="96" spans="15:22" ht="18">
      <c r="O96" s="137"/>
      <c r="P96" s="137"/>
      <c r="Q96" s="137"/>
      <c r="R96" s="137"/>
      <c r="S96" s="137"/>
      <c r="T96" s="137"/>
      <c r="U96" s="137"/>
      <c r="V96" s="137"/>
    </row>
    <row r="97" spans="15:22" ht="18">
      <c r="O97" s="137"/>
      <c r="P97" s="137"/>
      <c r="Q97" s="137"/>
      <c r="R97" s="137"/>
      <c r="S97" s="137"/>
      <c r="T97" s="137"/>
      <c r="U97" s="137"/>
      <c r="V97" s="137"/>
    </row>
    <row r="98" spans="15:22" ht="18">
      <c r="O98" s="137"/>
      <c r="P98" s="137"/>
      <c r="Q98" s="137"/>
      <c r="R98" s="137"/>
      <c r="S98" s="137"/>
      <c r="T98" s="137"/>
      <c r="U98" s="137"/>
      <c r="V98" s="137"/>
    </row>
    <row r="99" spans="15:22" ht="18">
      <c r="O99" s="137"/>
      <c r="P99" s="137"/>
      <c r="Q99" s="137"/>
      <c r="R99" s="137"/>
      <c r="S99" s="137"/>
      <c r="T99" s="137"/>
      <c r="U99" s="137"/>
      <c r="V99" s="137"/>
    </row>
    <row r="100" spans="15:22" ht="18">
      <c r="O100" s="137"/>
      <c r="P100" s="137"/>
      <c r="Q100" s="137"/>
      <c r="R100" s="137"/>
      <c r="S100" s="137"/>
      <c r="T100" s="137"/>
      <c r="U100" s="137"/>
      <c r="V100" s="137"/>
    </row>
    <row r="101" spans="15:22" ht="18">
      <c r="O101" s="137"/>
      <c r="P101" s="137"/>
      <c r="Q101" s="137"/>
      <c r="R101" s="137"/>
      <c r="S101" s="137"/>
      <c r="T101" s="137"/>
      <c r="U101" s="137"/>
      <c r="V101" s="137"/>
    </row>
  </sheetData>
  <sheetProtection/>
  <mergeCells count="18">
    <mergeCell ref="N3:Q3"/>
    <mergeCell ref="A2:V2"/>
    <mergeCell ref="R3:S3"/>
    <mergeCell ref="E3:E4"/>
    <mergeCell ref="H3:I3"/>
    <mergeCell ref="F3:F4"/>
    <mergeCell ref="T3:V3"/>
    <mergeCell ref="B3:B4"/>
    <mergeCell ref="O89:V94"/>
    <mergeCell ref="O95:V101"/>
    <mergeCell ref="R86:V88"/>
    <mergeCell ref="C3:C4"/>
    <mergeCell ref="G3:G4"/>
    <mergeCell ref="D3:D4"/>
    <mergeCell ref="D86:F86"/>
    <mergeCell ref="B84:D84"/>
    <mergeCell ref="L3:M3"/>
    <mergeCell ref="J3:K3"/>
  </mergeCells>
  <printOptions/>
  <pageMargins left="0.3" right="0.13" top="1" bottom="1" header="0.5" footer="0.5"/>
  <pageSetup orientation="portrait" paperSize="9" scale="35" r:id="rId2"/>
  <ignoredErrors>
    <ignoredError sqref="S84:V84 M84 P84:R85 O85 N84:N85" 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90" zoomScaleNormal="90" zoomScalePageLayoutView="0" workbookViewId="0" topLeftCell="A1">
      <selection activeCell="B3" sqref="B3:B4"/>
    </sheetView>
  </sheetViews>
  <sheetFormatPr defaultColWidth="4.421875" defaultRowHeight="12.75"/>
  <cols>
    <col min="1" max="1" width="4.28125" style="43" bestFit="1" customWidth="1"/>
    <col min="2" max="2" width="73.8515625" style="15" bestFit="1" customWidth="1"/>
    <col min="3" max="3" width="8.57421875" style="16" bestFit="1" customWidth="1"/>
    <col min="4" max="4" width="12.421875" style="6" bestFit="1" customWidth="1"/>
    <col min="5" max="5" width="6.7109375" style="17" hidden="1" customWidth="1"/>
    <col min="6" max="6" width="7.57421875" style="17" bestFit="1" customWidth="1"/>
    <col min="7" max="7" width="8.421875" style="17" hidden="1" customWidth="1"/>
    <col min="8" max="8" width="11.8515625" style="20" hidden="1" customWidth="1"/>
    <col min="9" max="9" width="7.7109375" style="26" hidden="1" customWidth="1"/>
    <col min="10" max="10" width="11.8515625" style="20" hidden="1" customWidth="1"/>
    <col min="11" max="11" width="8.8515625" style="26" hidden="1" customWidth="1"/>
    <col min="12" max="12" width="13.57421875" style="20" hidden="1" customWidth="1"/>
    <col min="13" max="13" width="8.8515625" style="26" hidden="1" customWidth="1"/>
    <col min="14" max="14" width="15.7109375" style="23" bestFit="1" customWidth="1"/>
    <col min="15" max="15" width="10.00390625" style="27" bestFit="1" customWidth="1"/>
    <col min="16" max="16" width="8.7109375" style="44" customWidth="1"/>
    <col min="17" max="17" width="6.7109375" style="45" customWidth="1"/>
    <col min="18" max="18" width="13.57421875" style="46" hidden="1" customWidth="1"/>
    <col min="19" max="19" width="9.7109375" style="47" hidden="1" customWidth="1"/>
    <col min="20" max="20" width="14.7109375" style="46" bestFit="1" customWidth="1"/>
    <col min="21" max="21" width="11.8515625" style="44" bestFit="1" customWidth="1"/>
    <col min="22" max="22" width="6.7109375" style="45" customWidth="1"/>
    <col min="23" max="23" width="2.421875" style="48" bestFit="1" customWidth="1"/>
    <col min="24" max="26" width="4.421875" style="6" customWidth="1"/>
    <col min="27" max="27" width="2.00390625" style="6" bestFit="1" customWidth="1"/>
    <col min="28" max="16384" width="4.421875" style="6" customWidth="1"/>
  </cols>
  <sheetData>
    <row r="1" spans="1:23" s="40" customFormat="1" ht="99" customHeight="1">
      <c r="A1" s="41"/>
      <c r="B1" s="28"/>
      <c r="C1" s="29"/>
      <c r="D1" s="30"/>
      <c r="E1" s="31"/>
      <c r="F1" s="31"/>
      <c r="G1" s="31"/>
      <c r="H1" s="32"/>
      <c r="I1" s="33"/>
      <c r="J1" s="34"/>
      <c r="K1" s="35"/>
      <c r="L1" s="36"/>
      <c r="M1" s="37"/>
      <c r="N1" s="38"/>
      <c r="O1" s="39"/>
      <c r="P1" s="44"/>
      <c r="Q1" s="45"/>
      <c r="R1" s="46"/>
      <c r="S1" s="47"/>
      <c r="T1" s="46"/>
      <c r="U1" s="44"/>
      <c r="V1" s="45"/>
      <c r="W1" s="48"/>
    </row>
    <row r="2" spans="1:23" s="3" customFormat="1" ht="27.75" thickBot="1">
      <c r="A2" s="161" t="s">
        <v>11</v>
      </c>
      <c r="B2" s="162"/>
      <c r="C2" s="162"/>
      <c r="D2" s="162"/>
      <c r="E2" s="162"/>
      <c r="F2" s="162"/>
      <c r="G2" s="162"/>
      <c r="H2" s="162"/>
      <c r="I2" s="162"/>
      <c r="J2" s="162"/>
      <c r="K2" s="162"/>
      <c r="L2" s="162"/>
      <c r="M2" s="162"/>
      <c r="N2" s="162"/>
      <c r="O2" s="162"/>
      <c r="P2" s="162"/>
      <c r="Q2" s="162"/>
      <c r="R2" s="162"/>
      <c r="S2" s="162"/>
      <c r="T2" s="162"/>
      <c r="U2" s="162"/>
      <c r="V2" s="162"/>
      <c r="W2" s="48"/>
    </row>
    <row r="3" spans="1:23" s="84" customFormat="1" ht="20.25" customHeight="1">
      <c r="A3" s="82"/>
      <c r="B3" s="164" t="s">
        <v>12</v>
      </c>
      <c r="C3" s="148" t="s">
        <v>17</v>
      </c>
      <c r="D3" s="150" t="s">
        <v>3</v>
      </c>
      <c r="E3" s="150" t="s">
        <v>18</v>
      </c>
      <c r="F3" s="150" t="s">
        <v>19</v>
      </c>
      <c r="G3" s="150" t="s">
        <v>20</v>
      </c>
      <c r="H3" s="159" t="s">
        <v>4</v>
      </c>
      <c r="I3" s="159"/>
      <c r="J3" s="159" t="s">
        <v>5</v>
      </c>
      <c r="K3" s="159"/>
      <c r="L3" s="159" t="s">
        <v>6</v>
      </c>
      <c r="M3" s="159"/>
      <c r="N3" s="160" t="s">
        <v>21</v>
      </c>
      <c r="O3" s="160"/>
      <c r="P3" s="160"/>
      <c r="Q3" s="160"/>
      <c r="R3" s="159" t="s">
        <v>2</v>
      </c>
      <c r="S3" s="159"/>
      <c r="T3" s="160" t="s">
        <v>13</v>
      </c>
      <c r="U3" s="160"/>
      <c r="V3" s="163"/>
      <c r="W3" s="83"/>
    </row>
    <row r="4" spans="1:23" s="84" customFormat="1" ht="26.25" thickBot="1">
      <c r="A4" s="85"/>
      <c r="B4" s="165"/>
      <c r="C4" s="149"/>
      <c r="D4" s="152"/>
      <c r="E4" s="151"/>
      <c r="F4" s="151"/>
      <c r="G4" s="151"/>
      <c r="H4" s="86" t="s">
        <v>9</v>
      </c>
      <c r="I4" s="87" t="s">
        <v>8</v>
      </c>
      <c r="J4" s="86" t="s">
        <v>9</v>
      </c>
      <c r="K4" s="87" t="s">
        <v>8</v>
      </c>
      <c r="L4" s="86" t="s">
        <v>9</v>
      </c>
      <c r="M4" s="87" t="s">
        <v>8</v>
      </c>
      <c r="N4" s="86" t="s">
        <v>9</v>
      </c>
      <c r="O4" s="87" t="s">
        <v>8</v>
      </c>
      <c r="P4" s="87" t="s">
        <v>14</v>
      </c>
      <c r="Q4" s="88" t="s">
        <v>15</v>
      </c>
      <c r="R4" s="86" t="s">
        <v>9</v>
      </c>
      <c r="S4" s="89" t="s">
        <v>7</v>
      </c>
      <c r="T4" s="86" t="s">
        <v>9</v>
      </c>
      <c r="U4" s="87" t="s">
        <v>8</v>
      </c>
      <c r="V4" s="90" t="s">
        <v>15</v>
      </c>
      <c r="W4" s="83"/>
    </row>
    <row r="5" spans="1:23" s="4" customFormat="1" ht="15" customHeight="1">
      <c r="A5" s="68">
        <v>1</v>
      </c>
      <c r="B5" s="117" t="s">
        <v>98</v>
      </c>
      <c r="C5" s="118">
        <v>40312</v>
      </c>
      <c r="D5" s="119" t="s">
        <v>1</v>
      </c>
      <c r="E5" s="120">
        <v>168</v>
      </c>
      <c r="F5" s="120">
        <v>173</v>
      </c>
      <c r="G5" s="121">
        <v>1</v>
      </c>
      <c r="H5" s="122">
        <v>272581</v>
      </c>
      <c r="I5" s="123">
        <v>27362</v>
      </c>
      <c r="J5" s="122">
        <v>483620</v>
      </c>
      <c r="K5" s="123">
        <v>45210</v>
      </c>
      <c r="L5" s="122">
        <v>328290</v>
      </c>
      <c r="M5" s="123">
        <v>32084</v>
      </c>
      <c r="N5" s="124">
        <f aca="true" t="shared" si="0" ref="N5:N24">+L5+J5+H5</f>
        <v>1084491</v>
      </c>
      <c r="O5" s="125">
        <f aca="true" t="shared" si="1" ref="O5:O24">+M5+K5+I5</f>
        <v>104656</v>
      </c>
      <c r="P5" s="123">
        <f aca="true" t="shared" si="2" ref="P5:P24">+O5/F5</f>
        <v>604.9479768786127</v>
      </c>
      <c r="Q5" s="126">
        <f aca="true" t="shared" si="3" ref="Q5:Q24">+N5/O5</f>
        <v>10.362435025225501</v>
      </c>
      <c r="R5" s="122">
        <v>0</v>
      </c>
      <c r="S5" s="127">
        <f aca="true" t="shared" si="4" ref="S5:S24">IF(R5&lt;&gt;0,-(R5-N5)/R5,"")</f>
      </c>
      <c r="T5" s="128">
        <v>1084491</v>
      </c>
      <c r="U5" s="129">
        <v>104656</v>
      </c>
      <c r="V5" s="130">
        <f aca="true" t="shared" si="5" ref="V5:V24">+T5/U5</f>
        <v>10.362435025225501</v>
      </c>
      <c r="W5" s="135"/>
    </row>
    <row r="6" spans="1:23" s="4" customFormat="1" ht="15" customHeight="1">
      <c r="A6" s="68">
        <v>2</v>
      </c>
      <c r="B6" s="109" t="s">
        <v>92</v>
      </c>
      <c r="C6" s="71">
        <v>40305</v>
      </c>
      <c r="D6" s="72" t="s">
        <v>1</v>
      </c>
      <c r="E6" s="59">
        <v>126</v>
      </c>
      <c r="F6" s="59">
        <v>127</v>
      </c>
      <c r="G6" s="59">
        <v>2</v>
      </c>
      <c r="H6" s="60">
        <v>81940</v>
      </c>
      <c r="I6" s="61">
        <v>7947</v>
      </c>
      <c r="J6" s="60">
        <v>156381</v>
      </c>
      <c r="K6" s="61">
        <v>14804</v>
      </c>
      <c r="L6" s="60">
        <v>109625</v>
      </c>
      <c r="M6" s="61">
        <v>10903</v>
      </c>
      <c r="N6" s="102">
        <f t="shared" si="0"/>
        <v>347946</v>
      </c>
      <c r="O6" s="103">
        <f t="shared" si="1"/>
        <v>33654</v>
      </c>
      <c r="P6" s="61">
        <f t="shared" si="2"/>
        <v>264.99212598425197</v>
      </c>
      <c r="Q6" s="74">
        <f t="shared" si="3"/>
        <v>10.338919593510429</v>
      </c>
      <c r="R6" s="60">
        <v>1002762</v>
      </c>
      <c r="S6" s="111">
        <f t="shared" si="4"/>
        <v>-0.6530123798069731</v>
      </c>
      <c r="T6" s="75">
        <v>1696073</v>
      </c>
      <c r="U6" s="76">
        <v>169964</v>
      </c>
      <c r="V6" s="79">
        <f t="shared" si="5"/>
        <v>9.979013202795887</v>
      </c>
      <c r="W6" s="135"/>
    </row>
    <row r="7" spans="1:23" s="5" customFormat="1" ht="15" customHeight="1" thickBot="1">
      <c r="A7" s="69">
        <v>3</v>
      </c>
      <c r="B7" s="116" t="s">
        <v>99</v>
      </c>
      <c r="C7" s="91">
        <v>40312</v>
      </c>
      <c r="D7" s="133" t="s">
        <v>25</v>
      </c>
      <c r="E7" s="62">
        <v>76</v>
      </c>
      <c r="F7" s="62">
        <v>76</v>
      </c>
      <c r="G7" s="134">
        <v>1</v>
      </c>
      <c r="H7" s="63">
        <v>25541</v>
      </c>
      <c r="I7" s="64">
        <v>2150</v>
      </c>
      <c r="J7" s="63">
        <v>55047</v>
      </c>
      <c r="K7" s="64">
        <v>4585</v>
      </c>
      <c r="L7" s="63">
        <v>40221.5</v>
      </c>
      <c r="M7" s="64">
        <v>3421</v>
      </c>
      <c r="N7" s="104">
        <f t="shared" si="0"/>
        <v>120809.5</v>
      </c>
      <c r="O7" s="105">
        <f t="shared" si="1"/>
        <v>10156</v>
      </c>
      <c r="P7" s="64">
        <f t="shared" si="2"/>
        <v>133.6315789473684</v>
      </c>
      <c r="Q7" s="92">
        <f t="shared" si="3"/>
        <v>11.895382040173297</v>
      </c>
      <c r="R7" s="63"/>
      <c r="S7" s="115">
        <f t="shared" si="4"/>
      </c>
      <c r="T7" s="93">
        <v>120809.5</v>
      </c>
      <c r="U7" s="94">
        <v>10156</v>
      </c>
      <c r="V7" s="95">
        <f t="shared" si="5"/>
        <v>11.895382040173297</v>
      </c>
      <c r="W7" s="135"/>
    </row>
    <row r="8" spans="1:23" s="5" customFormat="1" ht="15" customHeight="1">
      <c r="A8" s="70">
        <v>4</v>
      </c>
      <c r="B8" s="110" t="s">
        <v>70</v>
      </c>
      <c r="C8" s="80">
        <v>40291</v>
      </c>
      <c r="D8" s="108" t="s">
        <v>1</v>
      </c>
      <c r="E8" s="65">
        <v>134</v>
      </c>
      <c r="F8" s="65">
        <v>138</v>
      </c>
      <c r="G8" s="65">
        <v>4</v>
      </c>
      <c r="H8" s="97">
        <v>9097</v>
      </c>
      <c r="I8" s="98">
        <v>945</v>
      </c>
      <c r="J8" s="97">
        <v>51685</v>
      </c>
      <c r="K8" s="98">
        <v>4304</v>
      </c>
      <c r="L8" s="97">
        <v>47589</v>
      </c>
      <c r="M8" s="98">
        <v>4042</v>
      </c>
      <c r="N8" s="106">
        <f t="shared" si="0"/>
        <v>108371</v>
      </c>
      <c r="O8" s="107">
        <f t="shared" si="1"/>
        <v>9291</v>
      </c>
      <c r="P8" s="98">
        <f t="shared" si="2"/>
        <v>67.32608695652173</v>
      </c>
      <c r="Q8" s="99">
        <f t="shared" si="3"/>
        <v>11.664083521687655</v>
      </c>
      <c r="R8" s="97">
        <v>224498</v>
      </c>
      <c r="S8" s="114">
        <f t="shared" si="4"/>
        <v>-0.5172740959830378</v>
      </c>
      <c r="T8" s="100">
        <v>1884373</v>
      </c>
      <c r="U8" s="101">
        <v>162425</v>
      </c>
      <c r="V8" s="81">
        <f t="shared" si="5"/>
        <v>11.60149607511159</v>
      </c>
      <c r="W8" s="135"/>
    </row>
    <row r="9" spans="1:23" s="5" customFormat="1" ht="15" customHeight="1">
      <c r="A9" s="70">
        <v>5</v>
      </c>
      <c r="B9" s="109" t="s">
        <v>100</v>
      </c>
      <c r="C9" s="71">
        <v>40312</v>
      </c>
      <c r="D9" s="66" t="s">
        <v>25</v>
      </c>
      <c r="E9" s="59">
        <v>64</v>
      </c>
      <c r="F9" s="59">
        <v>64</v>
      </c>
      <c r="G9" s="96">
        <v>1</v>
      </c>
      <c r="H9" s="60">
        <v>15297</v>
      </c>
      <c r="I9" s="61">
        <v>1508</v>
      </c>
      <c r="J9" s="60">
        <v>34797</v>
      </c>
      <c r="K9" s="61">
        <v>3091</v>
      </c>
      <c r="L9" s="60">
        <v>29337</v>
      </c>
      <c r="M9" s="61">
        <v>2611</v>
      </c>
      <c r="N9" s="102">
        <f t="shared" si="0"/>
        <v>79431</v>
      </c>
      <c r="O9" s="103">
        <f t="shared" si="1"/>
        <v>7210</v>
      </c>
      <c r="P9" s="61">
        <f t="shared" si="2"/>
        <v>112.65625</v>
      </c>
      <c r="Q9" s="74">
        <f t="shared" si="3"/>
        <v>11.016782246879334</v>
      </c>
      <c r="R9" s="60"/>
      <c r="S9" s="111">
        <f t="shared" si="4"/>
      </c>
      <c r="T9" s="75">
        <v>79431</v>
      </c>
      <c r="U9" s="76">
        <v>7210</v>
      </c>
      <c r="V9" s="79">
        <f t="shared" si="5"/>
        <v>11.016782246879334</v>
      </c>
      <c r="W9" s="135"/>
    </row>
    <row r="10" spans="1:23" s="5" customFormat="1" ht="15" customHeight="1">
      <c r="A10" s="70">
        <v>6</v>
      </c>
      <c r="B10" s="109" t="s">
        <v>85</v>
      </c>
      <c r="C10" s="71">
        <v>40298</v>
      </c>
      <c r="D10" s="72" t="s">
        <v>24</v>
      </c>
      <c r="E10" s="59">
        <v>50</v>
      </c>
      <c r="F10" s="59">
        <v>50</v>
      </c>
      <c r="G10" s="59">
        <v>3</v>
      </c>
      <c r="H10" s="60">
        <v>15073</v>
      </c>
      <c r="I10" s="61">
        <v>1507</v>
      </c>
      <c r="J10" s="60">
        <v>32521.5</v>
      </c>
      <c r="K10" s="61">
        <v>3036</v>
      </c>
      <c r="L10" s="60">
        <v>24569.5</v>
      </c>
      <c r="M10" s="61">
        <v>2305</v>
      </c>
      <c r="N10" s="102">
        <f t="shared" si="0"/>
        <v>72164</v>
      </c>
      <c r="O10" s="103">
        <f t="shared" si="1"/>
        <v>6848</v>
      </c>
      <c r="P10" s="61">
        <f t="shared" si="2"/>
        <v>136.96</v>
      </c>
      <c r="Q10" s="74">
        <f t="shared" si="3"/>
        <v>10.537967289719626</v>
      </c>
      <c r="R10" s="60">
        <v>126021</v>
      </c>
      <c r="S10" s="111">
        <f t="shared" si="4"/>
        <v>-0.4273652803897763</v>
      </c>
      <c r="T10" s="75">
        <v>531679.5</v>
      </c>
      <c r="U10" s="76">
        <v>51224</v>
      </c>
      <c r="V10" s="79">
        <f t="shared" si="5"/>
        <v>10.379499843823208</v>
      </c>
      <c r="W10" s="135"/>
    </row>
    <row r="11" spans="1:23" s="5" customFormat="1" ht="15" customHeight="1">
      <c r="A11" s="70">
        <v>7</v>
      </c>
      <c r="B11" s="109" t="s">
        <v>31</v>
      </c>
      <c r="C11" s="71">
        <v>40235</v>
      </c>
      <c r="D11" s="72" t="s">
        <v>1</v>
      </c>
      <c r="E11" s="59">
        <v>256</v>
      </c>
      <c r="F11" s="59">
        <v>76</v>
      </c>
      <c r="G11" s="59">
        <v>12</v>
      </c>
      <c r="H11" s="60">
        <v>9635</v>
      </c>
      <c r="I11" s="61">
        <v>1466</v>
      </c>
      <c r="J11" s="60">
        <v>21123</v>
      </c>
      <c r="K11" s="61">
        <v>3004</v>
      </c>
      <c r="L11" s="60">
        <v>20445</v>
      </c>
      <c r="M11" s="61">
        <v>2929</v>
      </c>
      <c r="N11" s="102">
        <f t="shared" si="0"/>
        <v>51203</v>
      </c>
      <c r="O11" s="103">
        <f t="shared" si="1"/>
        <v>7399</v>
      </c>
      <c r="P11" s="61">
        <f t="shared" si="2"/>
        <v>97.35526315789474</v>
      </c>
      <c r="Q11" s="74">
        <f t="shared" si="3"/>
        <v>6.920259494526287</v>
      </c>
      <c r="R11" s="60">
        <v>97310</v>
      </c>
      <c r="S11" s="111">
        <f t="shared" si="4"/>
        <v>-0.47381564073579285</v>
      </c>
      <c r="T11" s="75">
        <v>21224479</v>
      </c>
      <c r="U11" s="76">
        <v>2364877</v>
      </c>
      <c r="V11" s="79">
        <f t="shared" si="5"/>
        <v>8.97487649463376</v>
      </c>
      <c r="W11" s="135">
        <v>1</v>
      </c>
    </row>
    <row r="12" spans="1:23" s="5" customFormat="1" ht="15" customHeight="1">
      <c r="A12" s="70">
        <v>8</v>
      </c>
      <c r="B12" s="109" t="s">
        <v>83</v>
      </c>
      <c r="C12" s="71">
        <v>40298</v>
      </c>
      <c r="D12" s="73" t="s">
        <v>23</v>
      </c>
      <c r="E12" s="59">
        <v>73</v>
      </c>
      <c r="F12" s="59">
        <v>70</v>
      </c>
      <c r="G12" s="59">
        <v>3</v>
      </c>
      <c r="H12" s="60">
        <v>8108</v>
      </c>
      <c r="I12" s="61">
        <v>980</v>
      </c>
      <c r="J12" s="60">
        <v>16390</v>
      </c>
      <c r="K12" s="61">
        <v>1794</v>
      </c>
      <c r="L12" s="60">
        <v>14282</v>
      </c>
      <c r="M12" s="61">
        <v>1604</v>
      </c>
      <c r="N12" s="102">
        <f t="shared" si="0"/>
        <v>38780</v>
      </c>
      <c r="O12" s="103">
        <f t="shared" si="1"/>
        <v>4378</v>
      </c>
      <c r="P12" s="61">
        <f t="shared" si="2"/>
        <v>62.542857142857144</v>
      </c>
      <c r="Q12" s="74">
        <f t="shared" si="3"/>
        <v>8.857925993604386</v>
      </c>
      <c r="R12" s="60">
        <v>100376</v>
      </c>
      <c r="S12" s="111">
        <f t="shared" si="4"/>
        <v>-0.6136526659759305</v>
      </c>
      <c r="T12" s="75">
        <v>512816</v>
      </c>
      <c r="U12" s="76">
        <v>53760</v>
      </c>
      <c r="V12" s="79">
        <f t="shared" si="5"/>
        <v>9.538988095238095</v>
      </c>
      <c r="W12" s="135"/>
    </row>
    <row r="13" spans="1:23" s="5" customFormat="1" ht="15" customHeight="1">
      <c r="A13" s="70">
        <v>9</v>
      </c>
      <c r="B13" s="109" t="s">
        <v>84</v>
      </c>
      <c r="C13" s="71">
        <v>40298</v>
      </c>
      <c r="D13" s="72" t="s">
        <v>1</v>
      </c>
      <c r="E13" s="59">
        <v>55</v>
      </c>
      <c r="F13" s="59">
        <v>55</v>
      </c>
      <c r="G13" s="59">
        <v>3</v>
      </c>
      <c r="H13" s="60">
        <v>6588</v>
      </c>
      <c r="I13" s="61">
        <v>618</v>
      </c>
      <c r="J13" s="60">
        <v>15222</v>
      </c>
      <c r="K13" s="61">
        <v>1413</v>
      </c>
      <c r="L13" s="60">
        <v>8946</v>
      </c>
      <c r="M13" s="61">
        <v>883</v>
      </c>
      <c r="N13" s="102">
        <f t="shared" si="0"/>
        <v>30756</v>
      </c>
      <c r="O13" s="103">
        <f t="shared" si="1"/>
        <v>2914</v>
      </c>
      <c r="P13" s="61">
        <f t="shared" si="2"/>
        <v>52.981818181818184</v>
      </c>
      <c r="Q13" s="74">
        <f t="shared" si="3"/>
        <v>10.554564172958132</v>
      </c>
      <c r="R13" s="60">
        <v>80782</v>
      </c>
      <c r="S13" s="111">
        <f t="shared" si="4"/>
        <v>-0.6192716199153276</v>
      </c>
      <c r="T13" s="75">
        <v>405163</v>
      </c>
      <c r="U13" s="76">
        <v>38621</v>
      </c>
      <c r="V13" s="79">
        <f t="shared" si="5"/>
        <v>10.490743377954999</v>
      </c>
      <c r="W13" s="135"/>
    </row>
    <row r="14" spans="1:23" s="5" customFormat="1" ht="15" customHeight="1">
      <c r="A14" s="70">
        <v>10</v>
      </c>
      <c r="B14" s="109" t="s">
        <v>86</v>
      </c>
      <c r="C14" s="71">
        <v>40298</v>
      </c>
      <c r="D14" s="72" t="s">
        <v>1</v>
      </c>
      <c r="E14" s="59">
        <v>35</v>
      </c>
      <c r="F14" s="59">
        <v>34</v>
      </c>
      <c r="G14" s="59">
        <v>3</v>
      </c>
      <c r="H14" s="60">
        <v>6317</v>
      </c>
      <c r="I14" s="61">
        <v>712</v>
      </c>
      <c r="J14" s="60">
        <v>13337</v>
      </c>
      <c r="K14" s="61">
        <v>1420</v>
      </c>
      <c r="L14" s="60">
        <v>10619</v>
      </c>
      <c r="M14" s="61">
        <v>1142</v>
      </c>
      <c r="N14" s="102">
        <f t="shared" si="0"/>
        <v>30273</v>
      </c>
      <c r="O14" s="103">
        <f t="shared" si="1"/>
        <v>3274</v>
      </c>
      <c r="P14" s="61">
        <f t="shared" si="2"/>
        <v>96.29411764705883</v>
      </c>
      <c r="Q14" s="74">
        <f t="shared" si="3"/>
        <v>9.246487477092241</v>
      </c>
      <c r="R14" s="60">
        <v>65760</v>
      </c>
      <c r="S14" s="111">
        <f t="shared" si="4"/>
        <v>-0.5396441605839416</v>
      </c>
      <c r="T14" s="75">
        <v>281298</v>
      </c>
      <c r="U14" s="76">
        <v>25699</v>
      </c>
      <c r="V14" s="79">
        <f t="shared" si="5"/>
        <v>10.945873380287171</v>
      </c>
      <c r="W14" s="135"/>
    </row>
    <row r="15" spans="1:23" s="5" customFormat="1" ht="15" customHeight="1">
      <c r="A15" s="70">
        <v>11</v>
      </c>
      <c r="B15" s="109" t="s">
        <v>93</v>
      </c>
      <c r="C15" s="71">
        <v>40305</v>
      </c>
      <c r="D15" s="72" t="s">
        <v>24</v>
      </c>
      <c r="E15" s="59">
        <v>22</v>
      </c>
      <c r="F15" s="59">
        <v>22</v>
      </c>
      <c r="G15" s="59">
        <v>2</v>
      </c>
      <c r="H15" s="60">
        <v>7249.5</v>
      </c>
      <c r="I15" s="61">
        <v>600</v>
      </c>
      <c r="J15" s="60">
        <v>12561</v>
      </c>
      <c r="K15" s="61">
        <v>955</v>
      </c>
      <c r="L15" s="60">
        <v>9680.5</v>
      </c>
      <c r="M15" s="61">
        <v>757</v>
      </c>
      <c r="N15" s="102">
        <f t="shared" si="0"/>
        <v>29491</v>
      </c>
      <c r="O15" s="103">
        <f t="shared" si="1"/>
        <v>2312</v>
      </c>
      <c r="P15" s="61">
        <f t="shared" si="2"/>
        <v>105.0909090909091</v>
      </c>
      <c r="Q15" s="74">
        <f t="shared" si="3"/>
        <v>12.755622837370241</v>
      </c>
      <c r="R15" s="60">
        <v>58541</v>
      </c>
      <c r="S15" s="111">
        <f t="shared" si="4"/>
        <v>-0.4962334090637331</v>
      </c>
      <c r="T15" s="75">
        <v>140354.5</v>
      </c>
      <c r="U15" s="76">
        <v>11678</v>
      </c>
      <c r="V15" s="79">
        <f t="shared" si="5"/>
        <v>12.018710395615688</v>
      </c>
      <c r="W15" s="135"/>
    </row>
    <row r="16" spans="1:23" s="5" customFormat="1" ht="15" customHeight="1">
      <c r="A16" s="70">
        <v>12</v>
      </c>
      <c r="B16" s="109" t="s">
        <v>71</v>
      </c>
      <c r="C16" s="71">
        <v>40291</v>
      </c>
      <c r="D16" s="73" t="s">
        <v>23</v>
      </c>
      <c r="E16" s="59">
        <v>71</v>
      </c>
      <c r="F16" s="59">
        <v>59</v>
      </c>
      <c r="G16" s="59">
        <v>4</v>
      </c>
      <c r="H16" s="60">
        <v>5383</v>
      </c>
      <c r="I16" s="61">
        <v>710</v>
      </c>
      <c r="J16" s="60">
        <v>13164</v>
      </c>
      <c r="K16" s="61">
        <v>1615</v>
      </c>
      <c r="L16" s="60">
        <v>10449</v>
      </c>
      <c r="M16" s="61">
        <v>1316</v>
      </c>
      <c r="N16" s="102">
        <f t="shared" si="0"/>
        <v>28996</v>
      </c>
      <c r="O16" s="103">
        <f t="shared" si="1"/>
        <v>3641</v>
      </c>
      <c r="P16" s="61">
        <f t="shared" si="2"/>
        <v>61.71186440677966</v>
      </c>
      <c r="Q16" s="74">
        <f t="shared" si="3"/>
        <v>7.9637462235649545</v>
      </c>
      <c r="R16" s="60">
        <v>76056</v>
      </c>
      <c r="S16" s="111">
        <f t="shared" si="4"/>
        <v>-0.6187546018723046</v>
      </c>
      <c r="T16" s="75">
        <v>809726</v>
      </c>
      <c r="U16" s="76">
        <v>78479</v>
      </c>
      <c r="V16" s="79">
        <f t="shared" si="5"/>
        <v>10.317741051746326</v>
      </c>
      <c r="W16" s="135"/>
    </row>
    <row r="17" spans="1:23" s="5" customFormat="1" ht="15" customHeight="1">
      <c r="A17" s="70">
        <v>13</v>
      </c>
      <c r="B17" s="109" t="s">
        <v>101</v>
      </c>
      <c r="C17" s="71">
        <v>40305</v>
      </c>
      <c r="D17" s="72" t="s">
        <v>24</v>
      </c>
      <c r="E17" s="59">
        <v>61</v>
      </c>
      <c r="F17" s="59">
        <v>61</v>
      </c>
      <c r="G17" s="59">
        <v>2</v>
      </c>
      <c r="H17" s="60">
        <v>4519</v>
      </c>
      <c r="I17" s="61">
        <v>556</v>
      </c>
      <c r="J17" s="60">
        <v>8835</v>
      </c>
      <c r="K17" s="61">
        <v>1019</v>
      </c>
      <c r="L17" s="60">
        <v>8816.5</v>
      </c>
      <c r="M17" s="61">
        <v>1029</v>
      </c>
      <c r="N17" s="102">
        <f t="shared" si="0"/>
        <v>22170.5</v>
      </c>
      <c r="O17" s="103">
        <f t="shared" si="1"/>
        <v>2604</v>
      </c>
      <c r="P17" s="61">
        <f t="shared" si="2"/>
        <v>42.68852459016394</v>
      </c>
      <c r="Q17" s="74">
        <f t="shared" si="3"/>
        <v>8.514016897081413</v>
      </c>
      <c r="R17" s="60">
        <v>47907</v>
      </c>
      <c r="S17" s="111">
        <f t="shared" si="4"/>
        <v>-0.5372179430980859</v>
      </c>
      <c r="T17" s="75">
        <v>101358</v>
      </c>
      <c r="U17" s="76">
        <v>11481</v>
      </c>
      <c r="V17" s="79">
        <f t="shared" si="5"/>
        <v>8.828325058792789</v>
      </c>
      <c r="W17" s="135"/>
    </row>
    <row r="18" spans="1:23" s="5" customFormat="1" ht="15" customHeight="1">
      <c r="A18" s="70">
        <v>14</v>
      </c>
      <c r="B18" s="109" t="s">
        <v>102</v>
      </c>
      <c r="C18" s="71">
        <v>40312</v>
      </c>
      <c r="D18" s="77" t="s">
        <v>26</v>
      </c>
      <c r="E18" s="59">
        <v>10</v>
      </c>
      <c r="F18" s="59">
        <v>10</v>
      </c>
      <c r="G18" s="96">
        <v>1</v>
      </c>
      <c r="H18" s="60">
        <v>5410</v>
      </c>
      <c r="I18" s="61">
        <v>466</v>
      </c>
      <c r="J18" s="60">
        <v>6085</v>
      </c>
      <c r="K18" s="61">
        <v>461</v>
      </c>
      <c r="L18" s="60">
        <v>4497</v>
      </c>
      <c r="M18" s="61">
        <v>344</v>
      </c>
      <c r="N18" s="102">
        <f t="shared" si="0"/>
        <v>15992</v>
      </c>
      <c r="O18" s="103">
        <f t="shared" si="1"/>
        <v>1271</v>
      </c>
      <c r="P18" s="61">
        <f t="shared" si="2"/>
        <v>127.1</v>
      </c>
      <c r="Q18" s="74">
        <f t="shared" si="3"/>
        <v>12.58221872541306</v>
      </c>
      <c r="R18" s="60"/>
      <c r="S18" s="111">
        <f t="shared" si="4"/>
      </c>
      <c r="T18" s="75">
        <v>15991</v>
      </c>
      <c r="U18" s="76">
        <v>1271</v>
      </c>
      <c r="V18" s="79">
        <f t="shared" si="5"/>
        <v>12.581431943351692</v>
      </c>
      <c r="W18" s="135">
        <v>1</v>
      </c>
    </row>
    <row r="19" spans="1:23" s="5" customFormat="1" ht="15" customHeight="1">
      <c r="A19" s="70">
        <v>15</v>
      </c>
      <c r="B19" s="109" t="s">
        <v>44</v>
      </c>
      <c r="C19" s="71">
        <v>40263</v>
      </c>
      <c r="D19" s="113" t="s">
        <v>25</v>
      </c>
      <c r="E19" s="59">
        <v>286</v>
      </c>
      <c r="F19" s="59">
        <v>43</v>
      </c>
      <c r="G19" s="59">
        <v>8</v>
      </c>
      <c r="H19" s="60">
        <v>2282.5</v>
      </c>
      <c r="I19" s="61">
        <v>374</v>
      </c>
      <c r="J19" s="60">
        <v>6150</v>
      </c>
      <c r="K19" s="61">
        <v>945</v>
      </c>
      <c r="L19" s="60">
        <v>6730.5</v>
      </c>
      <c r="M19" s="61">
        <v>1030</v>
      </c>
      <c r="N19" s="102">
        <f t="shared" si="0"/>
        <v>15163</v>
      </c>
      <c r="O19" s="103">
        <f t="shared" si="1"/>
        <v>2349</v>
      </c>
      <c r="P19" s="61">
        <f t="shared" si="2"/>
        <v>54.627906976744185</v>
      </c>
      <c r="Q19" s="74">
        <f t="shared" si="3"/>
        <v>6.4550872711792255</v>
      </c>
      <c r="R19" s="60">
        <v>64657</v>
      </c>
      <c r="S19" s="111">
        <f t="shared" si="4"/>
        <v>-0.765485562274773</v>
      </c>
      <c r="T19" s="75">
        <v>9379901.5</v>
      </c>
      <c r="U19" s="76">
        <v>1121050</v>
      </c>
      <c r="V19" s="79">
        <f t="shared" si="5"/>
        <v>8.3670679273895</v>
      </c>
      <c r="W19" s="135">
        <v>1</v>
      </c>
    </row>
    <row r="20" spans="1:23" s="5" customFormat="1" ht="15" customHeight="1">
      <c r="A20" s="70">
        <v>16</v>
      </c>
      <c r="B20" s="109" t="s">
        <v>53</v>
      </c>
      <c r="C20" s="71">
        <v>40277</v>
      </c>
      <c r="D20" s="131" t="s">
        <v>26</v>
      </c>
      <c r="E20" s="59">
        <v>24</v>
      </c>
      <c r="F20" s="59">
        <v>24</v>
      </c>
      <c r="G20" s="59">
        <v>6</v>
      </c>
      <c r="H20" s="60">
        <v>3001</v>
      </c>
      <c r="I20" s="61">
        <v>418</v>
      </c>
      <c r="J20" s="60">
        <v>6470</v>
      </c>
      <c r="K20" s="61">
        <v>835</v>
      </c>
      <c r="L20" s="60">
        <v>5114</v>
      </c>
      <c r="M20" s="61">
        <v>691</v>
      </c>
      <c r="N20" s="102">
        <f t="shared" si="0"/>
        <v>14585</v>
      </c>
      <c r="O20" s="103">
        <f t="shared" si="1"/>
        <v>1944</v>
      </c>
      <c r="P20" s="61">
        <f t="shared" si="2"/>
        <v>81</v>
      </c>
      <c r="Q20" s="74">
        <f t="shared" si="3"/>
        <v>7.502572016460905</v>
      </c>
      <c r="R20" s="60">
        <v>21794</v>
      </c>
      <c r="S20" s="111">
        <f t="shared" si="4"/>
        <v>-0.33077911351748185</v>
      </c>
      <c r="T20" s="75">
        <v>478001</v>
      </c>
      <c r="U20" s="76">
        <v>44089</v>
      </c>
      <c r="V20" s="79">
        <f t="shared" si="5"/>
        <v>10.84172922951303</v>
      </c>
      <c r="W20" s="135"/>
    </row>
    <row r="21" spans="1:23" s="5" customFormat="1" ht="15" customHeight="1">
      <c r="A21" s="70">
        <v>17</v>
      </c>
      <c r="B21" s="109" t="s">
        <v>74</v>
      </c>
      <c r="C21" s="71">
        <v>40291</v>
      </c>
      <c r="D21" s="108" t="s">
        <v>24</v>
      </c>
      <c r="E21" s="59">
        <v>40</v>
      </c>
      <c r="F21" s="59">
        <v>39</v>
      </c>
      <c r="G21" s="59">
        <v>4</v>
      </c>
      <c r="H21" s="60">
        <v>2339</v>
      </c>
      <c r="I21" s="61">
        <v>366</v>
      </c>
      <c r="J21" s="60">
        <v>5388.5</v>
      </c>
      <c r="K21" s="61">
        <v>791</v>
      </c>
      <c r="L21" s="60">
        <v>5413.5</v>
      </c>
      <c r="M21" s="61">
        <v>796</v>
      </c>
      <c r="N21" s="102">
        <f t="shared" si="0"/>
        <v>13141</v>
      </c>
      <c r="O21" s="103">
        <f t="shared" si="1"/>
        <v>1953</v>
      </c>
      <c r="P21" s="61">
        <f t="shared" si="2"/>
        <v>50.07692307692308</v>
      </c>
      <c r="Q21" s="74">
        <f t="shared" si="3"/>
        <v>6.728622631848438</v>
      </c>
      <c r="R21" s="60">
        <v>18961.5</v>
      </c>
      <c r="S21" s="111">
        <f t="shared" si="4"/>
        <v>-0.30696411148906994</v>
      </c>
      <c r="T21" s="75">
        <v>193686.5</v>
      </c>
      <c r="U21" s="76">
        <v>22184</v>
      </c>
      <c r="V21" s="79">
        <f t="shared" si="5"/>
        <v>8.730909664623152</v>
      </c>
      <c r="W21" s="135"/>
    </row>
    <row r="22" spans="1:23" s="5" customFormat="1" ht="15" customHeight="1">
      <c r="A22" s="70">
        <v>18</v>
      </c>
      <c r="B22" s="109" t="s">
        <v>72</v>
      </c>
      <c r="C22" s="71">
        <v>40270</v>
      </c>
      <c r="D22" s="112" t="s">
        <v>23</v>
      </c>
      <c r="E22" s="59">
        <v>199</v>
      </c>
      <c r="F22" s="59">
        <v>41</v>
      </c>
      <c r="G22" s="59">
        <v>7</v>
      </c>
      <c r="H22" s="60">
        <v>2705</v>
      </c>
      <c r="I22" s="61">
        <v>628</v>
      </c>
      <c r="J22" s="60">
        <v>5195</v>
      </c>
      <c r="K22" s="61">
        <v>985</v>
      </c>
      <c r="L22" s="60">
        <v>4383</v>
      </c>
      <c r="M22" s="61">
        <v>858</v>
      </c>
      <c r="N22" s="102">
        <f t="shared" si="0"/>
        <v>12283</v>
      </c>
      <c r="O22" s="103">
        <f t="shared" si="1"/>
        <v>2471</v>
      </c>
      <c r="P22" s="61">
        <f t="shared" si="2"/>
        <v>60.26829268292683</v>
      </c>
      <c r="Q22" s="74">
        <f t="shared" si="3"/>
        <v>4.970861999190611</v>
      </c>
      <c r="R22" s="60">
        <v>39101</v>
      </c>
      <c r="S22" s="111">
        <f t="shared" si="4"/>
        <v>-0.685864811641646</v>
      </c>
      <c r="T22" s="75">
        <v>4777247</v>
      </c>
      <c r="U22" s="76">
        <v>469807</v>
      </c>
      <c r="V22" s="79">
        <f t="shared" si="5"/>
        <v>10.168530907372602</v>
      </c>
      <c r="W22" s="135"/>
    </row>
    <row r="23" spans="1:23" s="5" customFormat="1" ht="15" customHeight="1">
      <c r="A23" s="70">
        <v>19</v>
      </c>
      <c r="B23" s="109" t="s">
        <v>45</v>
      </c>
      <c r="C23" s="71">
        <v>40256</v>
      </c>
      <c r="D23" s="112" t="s">
        <v>42</v>
      </c>
      <c r="E23" s="59">
        <v>260</v>
      </c>
      <c r="F23" s="59">
        <v>23</v>
      </c>
      <c r="G23" s="59">
        <v>9</v>
      </c>
      <c r="H23" s="60">
        <v>7973.5</v>
      </c>
      <c r="I23" s="61">
        <v>1896</v>
      </c>
      <c r="J23" s="60">
        <v>1690</v>
      </c>
      <c r="K23" s="61">
        <v>308</v>
      </c>
      <c r="L23" s="60">
        <v>1480</v>
      </c>
      <c r="M23" s="61">
        <v>262</v>
      </c>
      <c r="N23" s="102">
        <f t="shared" si="0"/>
        <v>11143.5</v>
      </c>
      <c r="O23" s="103">
        <f t="shared" si="1"/>
        <v>2466</v>
      </c>
      <c r="P23" s="61">
        <f t="shared" si="2"/>
        <v>107.21739130434783</v>
      </c>
      <c r="Q23" s="74">
        <f t="shared" si="3"/>
        <v>4.518856447688565</v>
      </c>
      <c r="R23" s="60">
        <v>12258.5</v>
      </c>
      <c r="S23" s="111">
        <f t="shared" si="4"/>
        <v>-0.09095729493820615</v>
      </c>
      <c r="T23" s="75">
        <v>5224482.71</v>
      </c>
      <c r="U23" s="76">
        <v>840392</v>
      </c>
      <c r="V23" s="79">
        <f t="shared" si="5"/>
        <v>6.216721137278793</v>
      </c>
      <c r="W23" s="135">
        <v>1</v>
      </c>
    </row>
    <row r="24" spans="1:23" s="5" customFormat="1" ht="15" customHeight="1">
      <c r="A24" s="70">
        <v>20</v>
      </c>
      <c r="B24" s="109" t="s">
        <v>58</v>
      </c>
      <c r="C24" s="71">
        <v>40277</v>
      </c>
      <c r="D24" s="108" t="s">
        <v>24</v>
      </c>
      <c r="E24" s="59">
        <v>32</v>
      </c>
      <c r="F24" s="59">
        <v>31</v>
      </c>
      <c r="G24" s="59">
        <v>6</v>
      </c>
      <c r="H24" s="60">
        <v>1592</v>
      </c>
      <c r="I24" s="61">
        <v>273</v>
      </c>
      <c r="J24" s="60">
        <v>3482.5</v>
      </c>
      <c r="K24" s="61">
        <v>573</v>
      </c>
      <c r="L24" s="60">
        <v>3683</v>
      </c>
      <c r="M24" s="61">
        <v>596</v>
      </c>
      <c r="N24" s="102">
        <f t="shared" si="0"/>
        <v>8757.5</v>
      </c>
      <c r="O24" s="103">
        <f t="shared" si="1"/>
        <v>1442</v>
      </c>
      <c r="P24" s="61">
        <f t="shared" si="2"/>
        <v>46.516129032258064</v>
      </c>
      <c r="Q24" s="74">
        <f t="shared" si="3"/>
        <v>6.073162274618586</v>
      </c>
      <c r="R24" s="60">
        <v>12097.5</v>
      </c>
      <c r="S24" s="111">
        <f t="shared" si="4"/>
        <v>-0.276090101260591</v>
      </c>
      <c r="T24" s="75">
        <v>312109.5</v>
      </c>
      <c r="U24" s="76">
        <v>38353</v>
      </c>
      <c r="V24" s="79">
        <f t="shared" si="5"/>
        <v>8.137811905196465</v>
      </c>
      <c r="W24" s="135"/>
    </row>
    <row r="25" spans="1:27" s="7" customFormat="1" ht="15">
      <c r="A25" s="67"/>
      <c r="B25" s="156"/>
      <c r="C25" s="157"/>
      <c r="D25" s="158"/>
      <c r="E25" s="1"/>
      <c r="F25" s="1"/>
      <c r="G25" s="2"/>
      <c r="H25" s="21"/>
      <c r="I25" s="24"/>
      <c r="J25" s="21"/>
      <c r="K25" s="24"/>
      <c r="L25" s="21"/>
      <c r="M25" s="24"/>
      <c r="N25" s="22"/>
      <c r="O25" s="49"/>
      <c r="P25" s="49"/>
      <c r="Q25" s="50"/>
      <c r="R25" s="51"/>
      <c r="S25" s="52"/>
      <c r="T25" s="51"/>
      <c r="U25" s="49"/>
      <c r="V25" s="50"/>
      <c r="W25" s="53"/>
      <c r="AA25" s="7" t="s">
        <v>16</v>
      </c>
    </row>
    <row r="26" spans="1:23" s="10" customFormat="1" ht="18">
      <c r="A26" s="42"/>
      <c r="B26" s="8"/>
      <c r="C26" s="9"/>
      <c r="E26" s="11"/>
      <c r="F26" s="12"/>
      <c r="G26" s="13"/>
      <c r="H26" s="14"/>
      <c r="I26" s="25"/>
      <c r="J26" s="14"/>
      <c r="K26" s="25"/>
      <c r="L26" s="14"/>
      <c r="M26" s="25"/>
      <c r="N26" s="14"/>
      <c r="O26" s="25"/>
      <c r="P26" s="54"/>
      <c r="Q26" s="55"/>
      <c r="R26" s="56"/>
      <c r="S26" s="57"/>
      <c r="T26" s="56"/>
      <c r="U26" s="54"/>
      <c r="V26" s="55"/>
      <c r="W26" s="58"/>
    </row>
    <row r="27" spans="4:22" ht="18" customHeight="1">
      <c r="D27" s="153"/>
      <c r="E27" s="154"/>
      <c r="F27" s="155"/>
      <c r="R27" s="139" t="s">
        <v>0</v>
      </c>
      <c r="S27" s="140"/>
      <c r="T27" s="140"/>
      <c r="U27" s="140"/>
      <c r="V27" s="141"/>
    </row>
    <row r="28" spans="4:22" ht="18">
      <c r="D28" s="18"/>
      <c r="E28" s="19"/>
      <c r="F28" s="19"/>
      <c r="R28" s="142"/>
      <c r="S28" s="143"/>
      <c r="T28" s="143"/>
      <c r="U28" s="143"/>
      <c r="V28" s="144"/>
    </row>
    <row r="29" spans="18:22" ht="18">
      <c r="R29" s="145"/>
      <c r="S29" s="146"/>
      <c r="T29" s="146"/>
      <c r="U29" s="146"/>
      <c r="V29" s="147"/>
    </row>
    <row r="30" spans="15:22" ht="18">
      <c r="O30" s="136" t="s">
        <v>22</v>
      </c>
      <c r="P30" s="137"/>
      <c r="Q30" s="137"/>
      <c r="R30" s="137"/>
      <c r="S30" s="137"/>
      <c r="T30" s="137"/>
      <c r="U30" s="137"/>
      <c r="V30" s="137"/>
    </row>
    <row r="31" spans="15:22" ht="18">
      <c r="O31" s="137"/>
      <c r="P31" s="137"/>
      <c r="Q31" s="137"/>
      <c r="R31" s="137"/>
      <c r="S31" s="137"/>
      <c r="T31" s="137"/>
      <c r="U31" s="137"/>
      <c r="V31" s="137"/>
    </row>
    <row r="32" spans="15:22" ht="18">
      <c r="O32" s="137"/>
      <c r="P32" s="137"/>
      <c r="Q32" s="137"/>
      <c r="R32" s="137"/>
      <c r="S32" s="137"/>
      <c r="T32" s="137"/>
      <c r="U32" s="137"/>
      <c r="V32" s="137"/>
    </row>
    <row r="33" spans="15:22" ht="18">
      <c r="O33" s="137"/>
      <c r="P33" s="137"/>
      <c r="Q33" s="137"/>
      <c r="R33" s="137"/>
      <c r="S33" s="137"/>
      <c r="T33" s="137"/>
      <c r="U33" s="137"/>
      <c r="V33" s="137"/>
    </row>
    <row r="34" spans="15:22" ht="18">
      <c r="O34" s="137"/>
      <c r="P34" s="137"/>
      <c r="Q34" s="137"/>
      <c r="R34" s="137"/>
      <c r="S34" s="137"/>
      <c r="T34" s="137"/>
      <c r="U34" s="137"/>
      <c r="V34" s="137"/>
    </row>
    <row r="35" spans="15:22" ht="18">
      <c r="O35" s="137"/>
      <c r="P35" s="137"/>
      <c r="Q35" s="137"/>
      <c r="R35" s="137"/>
      <c r="S35" s="137"/>
      <c r="T35" s="137"/>
      <c r="U35" s="137"/>
      <c r="V35" s="137"/>
    </row>
    <row r="36" spans="15:22" ht="18">
      <c r="O36" s="138" t="s">
        <v>10</v>
      </c>
      <c r="P36" s="137"/>
      <c r="Q36" s="137"/>
      <c r="R36" s="137"/>
      <c r="S36" s="137"/>
      <c r="T36" s="137"/>
      <c r="U36" s="137"/>
      <c r="V36" s="137"/>
    </row>
    <row r="37" spans="15:22" ht="18">
      <c r="O37" s="137"/>
      <c r="P37" s="137"/>
      <c r="Q37" s="137"/>
      <c r="R37" s="137"/>
      <c r="S37" s="137"/>
      <c r="T37" s="137"/>
      <c r="U37" s="137"/>
      <c r="V37" s="137"/>
    </row>
    <row r="38" spans="15:22" ht="18">
      <c r="O38" s="137"/>
      <c r="P38" s="137"/>
      <c r="Q38" s="137"/>
      <c r="R38" s="137"/>
      <c r="S38" s="137"/>
      <c r="T38" s="137"/>
      <c r="U38" s="137"/>
      <c r="V38" s="137"/>
    </row>
    <row r="39" spans="15:22" ht="18">
      <c r="O39" s="137"/>
      <c r="P39" s="137"/>
      <c r="Q39" s="137"/>
      <c r="R39" s="137"/>
      <c r="S39" s="137"/>
      <c r="T39" s="137"/>
      <c r="U39" s="137"/>
      <c r="V39" s="137"/>
    </row>
    <row r="40" spans="15:22" ht="18">
      <c r="O40" s="137"/>
      <c r="P40" s="137"/>
      <c r="Q40" s="137"/>
      <c r="R40" s="137"/>
      <c r="S40" s="137"/>
      <c r="T40" s="137"/>
      <c r="U40" s="137"/>
      <c r="V40" s="137"/>
    </row>
    <row r="41" spans="15:22" ht="18">
      <c r="O41" s="137"/>
      <c r="P41" s="137"/>
      <c r="Q41" s="137"/>
      <c r="R41" s="137"/>
      <c r="S41" s="137"/>
      <c r="T41" s="137"/>
      <c r="U41" s="137"/>
      <c r="V41" s="137"/>
    </row>
    <row r="42" spans="15:22" ht="18">
      <c r="O42" s="137"/>
      <c r="P42" s="137"/>
      <c r="Q42" s="137"/>
      <c r="R42" s="137"/>
      <c r="S42" s="137"/>
      <c r="T42" s="137"/>
      <c r="U42" s="137"/>
      <c r="V42" s="137"/>
    </row>
  </sheetData>
  <sheetProtection/>
  <mergeCells count="18">
    <mergeCell ref="O36:V42"/>
    <mergeCell ref="B25:D25"/>
    <mergeCell ref="D27:F27"/>
    <mergeCell ref="R27:V29"/>
    <mergeCell ref="O30:V35"/>
    <mergeCell ref="N3:Q3"/>
    <mergeCell ref="R3:S3"/>
    <mergeCell ref="T3:V3"/>
    <mergeCell ref="A2:V2"/>
    <mergeCell ref="B3:B4"/>
    <mergeCell ref="C3:C4"/>
    <mergeCell ref="D3:D4"/>
    <mergeCell ref="E3:E4"/>
    <mergeCell ref="F3:F4"/>
    <mergeCell ref="G3:G4"/>
    <mergeCell ref="H3:I3"/>
    <mergeCell ref="J3:K3"/>
    <mergeCell ref="L3:M3"/>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2010-05-17T17:28:45Z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