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955" activeTab="0"/>
  </bookViews>
  <sheets>
    <sheet name="29-31 Ocak,2010" sheetId="1" r:id="rId1"/>
    <sheet name="22-24 Ocak,2010" sheetId="2" r:id="rId2"/>
    <sheet name="15-17 Ocak,2010" sheetId="3" r:id="rId3"/>
    <sheet name="8-10 Ocak,2010" sheetId="4" r:id="rId4"/>
    <sheet name="1-3 Ocak,2010" sheetId="5" r:id="rId5"/>
  </sheets>
  <definedNames/>
  <calcPr fullCalcOnLoad="1"/>
</workbook>
</file>

<file path=xl/sharedStrings.xml><?xml version="1.0" encoding="utf-8"?>
<sst xmlns="http://schemas.openxmlformats.org/spreadsheetml/2006/main" count="306" uniqueCount="52">
  <si>
    <t>.</t>
  </si>
  <si>
    <t>WEEKEND TOTAL</t>
  </si>
  <si>
    <t>WALT DISNEY</t>
  </si>
  <si>
    <t>UIP</t>
  </si>
  <si>
    <t>CHRISTMAS CAROL</t>
  </si>
  <si>
    <t>UP</t>
  </si>
  <si>
    <t>AVŞAR FİLM</t>
  </si>
  <si>
    <t>TÜRKLER ÇILDIRMIŞ OLMALI</t>
  </si>
  <si>
    <t>UNIVERSAL</t>
  </si>
  <si>
    <t>COUPLES RETREAT</t>
  </si>
  <si>
    <t>IMAJ</t>
  </si>
  <si>
    <t>VAVİEN</t>
  </si>
  <si>
    <t>FIDA FILM</t>
  </si>
  <si>
    <t>YAHŞİ BATI</t>
  </si>
  <si>
    <t>Av.Ticket
 Price</t>
  </si>
  <si>
    <t>Cum. 
Admission</t>
  </si>
  <si>
    <t>CUM GBO</t>
  </si>
  <si>
    <t>Change</t>
  </si>
  <si>
    <t xml:space="preserve"> G.B.O</t>
  </si>
  <si>
    <t>Av.Ticket 
Price</t>
  </si>
  <si>
    <t>Screen Av.
(Adm.)</t>
  </si>
  <si>
    <t>Admission</t>
  </si>
  <si>
    <t>G.B.O</t>
  </si>
  <si>
    <t>Adm.</t>
  </si>
  <si>
    <t>Cumulative</t>
  </si>
  <si>
    <t xml:space="preserve">Last week </t>
  </si>
  <si>
    <t>Weekend Total</t>
  </si>
  <si>
    <t>Sunday</t>
  </si>
  <si>
    <t>Saturday</t>
  </si>
  <si>
    <t>Friday</t>
  </si>
  <si>
    <t>Week in Rel.</t>
  </si>
  <si>
    <t># of Scr.</t>
  </si>
  <si>
    <t># of Prints</t>
  </si>
  <si>
    <t>Company</t>
  </si>
  <si>
    <t>Distributor</t>
  </si>
  <si>
    <t>Release date</t>
  </si>
  <si>
    <t>Title</t>
  </si>
  <si>
    <t>Rank</t>
  </si>
  <si>
    <t>Weekend Result</t>
  </si>
  <si>
    <t>"</t>
  </si>
  <si>
    <t>G - FORCE</t>
  </si>
  <si>
    <t>TOTALLY SPIES</t>
  </si>
  <si>
    <t>TMC</t>
  </si>
  <si>
    <t>DRAG ME TO HELL</t>
  </si>
  <si>
    <t>FIDA FİLM</t>
  </si>
  <si>
    <t>KAPTAN FEZA</t>
  </si>
  <si>
    <t>UP IN THE AIR</t>
  </si>
  <si>
    <t>PARAMOUNT</t>
  </si>
  <si>
    <t>PRINCES AND THE FROG</t>
  </si>
  <si>
    <t>EJDER KAPANI</t>
  </si>
  <si>
    <t>NARSİST FILM</t>
  </si>
  <si>
    <t>IT'S COMPLICATED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</si>
</sst>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T_L_-;\-* #,##0\ _T_L_-;_-* &quot;-&quot;??\ _T_L_-;_-@_-"/>
    <numFmt numFmtId="173" formatCode="[$-41F]d\ mmmm\ yy;@"/>
    <numFmt numFmtId="174" formatCode="dd/mm/yyyy;@"/>
    <numFmt numFmtId="175" formatCode="#,##0\ 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sz val="10"/>
      <name val="Trebuchet MS"/>
      <family val="2"/>
    </font>
    <font>
      <sz val="10"/>
      <color indexed="9"/>
      <name val="Impact"/>
      <family val="2"/>
    </font>
    <font>
      <b/>
      <sz val="10"/>
      <color indexed="8"/>
      <name val="Century Gothic"/>
      <family val="2"/>
    </font>
    <font>
      <b/>
      <sz val="10"/>
      <color indexed="9"/>
      <name val="Impact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b/>
      <sz val="10"/>
      <name val="Century Gothic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8"/>
      <color indexed="8"/>
      <name val="Arial"/>
      <family val="0"/>
    </font>
    <font>
      <sz val="40"/>
      <color indexed="43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2" fontId="3" fillId="33" borderId="11" xfId="42" applyNumberFormat="1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174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75" fontId="5" fillId="34" borderId="12" xfId="0" applyNumberFormat="1" applyFont="1" applyFill="1" applyBorder="1" applyAlignment="1" applyProtection="1">
      <alignment horizontal="center" vertical="center"/>
      <protection/>
    </xf>
    <xf numFmtId="175" fontId="5" fillId="34" borderId="12" xfId="0" applyNumberFormat="1" applyFont="1" applyFill="1" applyBorder="1" applyAlignment="1" applyProtection="1">
      <alignment horizontal="right" vertical="center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1" fontId="7" fillId="33" borderId="13" xfId="42" applyFont="1" applyFill="1" applyBorder="1" applyAlignment="1">
      <alignment horizontal="center"/>
    </xf>
    <xf numFmtId="172" fontId="3" fillId="33" borderId="13" xfId="42" applyNumberFormat="1" applyFont="1" applyFill="1" applyBorder="1" applyAlignment="1">
      <alignment horizontal="center"/>
    </xf>
    <xf numFmtId="9" fontId="7" fillId="34" borderId="13" xfId="58" applyFont="1" applyFill="1" applyBorder="1" applyAlignment="1">
      <alignment horizontal="center"/>
    </xf>
    <xf numFmtId="172" fontId="7" fillId="34" borderId="13" xfId="42" applyNumberFormat="1" applyFont="1" applyFill="1" applyBorder="1" applyAlignment="1">
      <alignment horizontal="center"/>
    </xf>
    <xf numFmtId="171" fontId="7" fillId="34" borderId="13" xfId="42" applyFont="1" applyFill="1" applyBorder="1" applyAlignment="1">
      <alignment/>
    </xf>
    <xf numFmtId="172" fontId="7" fillId="34" borderId="13" xfId="42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/>
    </xf>
    <xf numFmtId="172" fontId="3" fillId="33" borderId="15" xfId="42" applyNumberFormat="1" applyFont="1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2" fontId="3" fillId="33" borderId="18" xfId="42" applyNumberFormat="1" applyFont="1" applyFill="1" applyBorder="1" applyAlignment="1">
      <alignment horizontal="center" wrapText="1"/>
    </xf>
    <xf numFmtId="173" fontId="3" fillId="33" borderId="15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50" fillId="0" borderId="13" xfId="55" applyFont="1" applyFill="1" applyBorder="1" applyAlignment="1">
      <alignment horizontal="left" vertical="center"/>
      <protection/>
    </xf>
    <xf numFmtId="172" fontId="3" fillId="33" borderId="13" xfId="42" applyNumberFormat="1" applyFont="1" applyFill="1" applyBorder="1" applyAlignment="1">
      <alignment/>
    </xf>
    <xf numFmtId="172" fontId="3" fillId="33" borderId="18" xfId="42" applyNumberFormat="1" applyFont="1" applyFill="1" applyBorder="1" applyAlignment="1">
      <alignment horizontal="center" vertical="center" wrapText="1"/>
    </xf>
    <xf numFmtId="172" fontId="3" fillId="33" borderId="19" xfId="42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172" fontId="3" fillId="33" borderId="10" xfId="42" applyNumberFormat="1" applyFont="1" applyFill="1" applyBorder="1" applyAlignment="1">
      <alignment horizontal="center" vertical="center" wrapText="1"/>
    </xf>
    <xf numFmtId="172" fontId="3" fillId="33" borderId="26" xfId="42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2" fontId="3" fillId="33" borderId="15" xfId="42" applyNumberFormat="1" applyFont="1" applyFill="1" applyBorder="1" applyAlignment="1">
      <alignment horizontal="center" vertical="center" wrapText="1"/>
    </xf>
    <xf numFmtId="172" fontId="3" fillId="33" borderId="21" xfId="42" applyNumberFormat="1" applyFont="1" applyFill="1" applyBorder="1" applyAlignment="1">
      <alignment horizontal="center" vertical="center" wrapText="1"/>
    </xf>
    <xf numFmtId="172" fontId="3" fillId="33" borderId="10" xfId="42" applyNumberFormat="1" applyFont="1" applyFill="1" applyBorder="1" applyAlignment="1">
      <alignment horizontal="center"/>
    </xf>
    <xf numFmtId="172" fontId="3" fillId="33" borderId="26" xfId="42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 textRotation="90" wrapText="1"/>
    </xf>
    <xf numFmtId="174" fontId="3" fillId="33" borderId="21" xfId="0" applyNumberFormat="1" applyFont="1" applyFill="1" applyBorder="1" applyAlignment="1">
      <alignment horizontal="center" textRotation="90" wrapText="1"/>
    </xf>
    <xf numFmtId="174" fontId="3" fillId="33" borderId="27" xfId="0" applyNumberFormat="1" applyFont="1" applyFill="1" applyBorder="1" applyAlignment="1">
      <alignment horizontal="center" textRotation="90" wrapText="1"/>
    </xf>
    <xf numFmtId="174" fontId="3" fillId="33" borderId="15" xfId="0" applyNumberFormat="1" applyFont="1" applyFill="1" applyBorder="1" applyAlignment="1">
      <alignment horizontal="center" vertical="center"/>
    </xf>
    <xf numFmtId="174" fontId="3" fillId="33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-7Şubat,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51244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20027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53530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51244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20027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809625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8669000" y="104775"/>
          <a:ext cx="3333750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53530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51244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20027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53530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51244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20027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18697575" y="142875"/>
          <a:ext cx="33051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276225</xdr:colOff>
      <xdr:row>15</xdr:row>
      <xdr:rowOff>0</xdr:rowOff>
    </xdr:from>
    <xdr:to>
      <xdr:col>0</xdr:col>
      <xdr:colOff>276225</xdr:colOff>
      <xdr:row>15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76225" y="512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20027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809625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18649950" y="104775"/>
          <a:ext cx="3352800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05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29-31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53530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49149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51435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49149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866775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0440650" y="104775"/>
          <a:ext cx="3324225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51435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49149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51435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49149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4914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866775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20421600" y="104775"/>
          <a:ext cx="3343275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04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22-28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51435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866775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0440650" y="104775"/>
          <a:ext cx="3324225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866775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20421600" y="104775"/>
          <a:ext cx="3343275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03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15-17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866775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0440650" y="104775"/>
          <a:ext cx="3324225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866775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20421600" y="104775"/>
          <a:ext cx="3343275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02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8-10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866775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0440650" y="104775"/>
          <a:ext cx="3324225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866775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20421600" y="104775"/>
          <a:ext cx="3343275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1-3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5"/>
  <sheetViews>
    <sheetView tabSelected="1" zoomScale="61" zoomScaleNormal="61" zoomScalePageLayoutView="0" workbookViewId="0" topLeftCell="A1">
      <selection activeCell="P25" sqref="P25"/>
    </sheetView>
  </sheetViews>
  <sheetFormatPr defaultColWidth="9.00390625" defaultRowHeight="12.75"/>
  <cols>
    <col min="1" max="1" width="3.625" style="7" customWidth="1"/>
    <col min="2" max="2" width="28.25390625" style="3" bestFit="1" customWidth="1"/>
    <col min="3" max="3" width="12.375" style="6" bestFit="1" customWidth="1"/>
    <col min="4" max="4" width="10.00390625" style="5" bestFit="1" customWidth="1"/>
    <col min="5" max="5" width="13.25390625" style="3" bestFit="1" customWidth="1"/>
    <col min="6" max="6" width="10.125" style="3" bestFit="1" customWidth="1"/>
    <col min="7" max="7" width="8.625" style="3" bestFit="1" customWidth="1"/>
    <col min="8" max="8" width="12.125" style="3" bestFit="1" customWidth="1"/>
    <col min="9" max="9" width="13.125" style="4" bestFit="1" customWidth="1"/>
    <col min="10" max="10" width="12.00390625" style="4" bestFit="1" customWidth="1"/>
    <col min="11" max="11" width="13.125" style="4" bestFit="1" customWidth="1"/>
    <col min="12" max="12" width="12.00390625" style="4" bestFit="1" customWidth="1"/>
    <col min="13" max="13" width="13.125" style="4" bestFit="1" customWidth="1"/>
    <col min="14" max="14" width="12.00390625" style="4" bestFit="1" customWidth="1"/>
    <col min="15" max="15" width="15.125" style="4" bestFit="1" customWidth="1"/>
    <col min="16" max="16" width="13.125" style="4" bestFit="1" customWidth="1"/>
    <col min="17" max="18" width="10.875" style="4" bestFit="1" customWidth="1"/>
    <col min="19" max="19" width="15.125" style="4" bestFit="1" customWidth="1"/>
    <col min="20" max="20" width="7.875" style="3" bestFit="1" customWidth="1"/>
    <col min="21" max="21" width="16.25390625" style="3" bestFit="1" customWidth="1"/>
    <col min="22" max="22" width="15.125" style="3" bestFit="1" customWidth="1"/>
    <col min="23" max="23" width="10.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49</v>
      </c>
      <c r="C5" s="26">
        <v>40200</v>
      </c>
      <c r="D5" s="25" t="s">
        <v>3</v>
      </c>
      <c r="E5" s="24" t="s">
        <v>42</v>
      </c>
      <c r="F5" s="23">
        <v>227</v>
      </c>
      <c r="G5" s="23">
        <v>227</v>
      </c>
      <c r="H5" s="23">
        <v>2</v>
      </c>
      <c r="I5" s="18">
        <v>272611</v>
      </c>
      <c r="J5" s="18">
        <v>28899</v>
      </c>
      <c r="K5" s="18">
        <v>444480</v>
      </c>
      <c r="L5" s="18">
        <v>47674</v>
      </c>
      <c r="M5" s="18">
        <v>509529</v>
      </c>
      <c r="N5" s="18">
        <v>54322</v>
      </c>
      <c r="O5" s="20">
        <f aca="true" t="shared" si="0" ref="O5:O13">+M5+K5+I5</f>
        <v>1226620</v>
      </c>
      <c r="P5" s="20">
        <f aca="true" t="shared" si="1" ref="P5:P13">+N5+L5+J5</f>
        <v>130895</v>
      </c>
      <c r="Q5" s="22">
        <f aca="true" t="shared" si="2" ref="Q5:Q13">+P5/G5</f>
        <v>576.6299559471365</v>
      </c>
      <c r="R5" s="21">
        <f aca="true" t="shared" si="3" ref="R5:R13">+O5/P5</f>
        <v>9.371022575346652</v>
      </c>
      <c r="S5" s="20">
        <v>1925193</v>
      </c>
      <c r="T5" s="19">
        <v>0</v>
      </c>
      <c r="U5" s="18">
        <v>4205255</v>
      </c>
      <c r="V5" s="18">
        <v>455320</v>
      </c>
      <c r="W5" s="17">
        <f aca="true" t="shared" si="4" ref="W5:W13">+U5/V5</f>
        <v>9.235823157339892</v>
      </c>
    </row>
    <row r="6" spans="1:23" ht="16.5">
      <c r="A6" s="28">
        <v>2</v>
      </c>
      <c r="B6" s="27" t="s">
        <v>13</v>
      </c>
      <c r="C6" s="26">
        <v>40179</v>
      </c>
      <c r="D6" s="25" t="s">
        <v>3</v>
      </c>
      <c r="E6" s="24" t="s">
        <v>12</v>
      </c>
      <c r="F6" s="23">
        <v>370</v>
      </c>
      <c r="G6" s="23">
        <v>290</v>
      </c>
      <c r="H6" s="23">
        <v>5</v>
      </c>
      <c r="I6" s="18">
        <v>133434</v>
      </c>
      <c r="J6" s="18">
        <v>15351</v>
      </c>
      <c r="K6" s="18">
        <v>216857</v>
      </c>
      <c r="L6" s="18">
        <v>23512</v>
      </c>
      <c r="M6" s="18">
        <v>252672</v>
      </c>
      <c r="N6" s="18">
        <v>26704</v>
      </c>
      <c r="O6" s="20">
        <f t="shared" si="0"/>
        <v>602963</v>
      </c>
      <c r="P6" s="20">
        <f t="shared" si="1"/>
        <v>65567</v>
      </c>
      <c r="Q6" s="22">
        <f t="shared" si="2"/>
        <v>226.09310344827585</v>
      </c>
      <c r="R6" s="21">
        <f t="shared" si="3"/>
        <v>9.196135250964662</v>
      </c>
      <c r="S6" s="20">
        <v>691377</v>
      </c>
      <c r="T6" s="19">
        <v>0</v>
      </c>
      <c r="U6" s="18">
        <v>19952507</v>
      </c>
      <c r="V6" s="18">
        <v>2203516</v>
      </c>
      <c r="W6" s="17">
        <f t="shared" si="4"/>
        <v>9.054850066893092</v>
      </c>
    </row>
    <row r="7" spans="1:23" ht="33">
      <c r="A7" s="28">
        <v>3</v>
      </c>
      <c r="B7" s="27" t="s">
        <v>48</v>
      </c>
      <c r="C7" s="26">
        <v>40200</v>
      </c>
      <c r="D7" s="25" t="s">
        <v>3</v>
      </c>
      <c r="E7" s="24" t="s">
        <v>2</v>
      </c>
      <c r="F7" s="23">
        <v>94</v>
      </c>
      <c r="G7" s="23">
        <v>96</v>
      </c>
      <c r="H7" s="23">
        <v>2</v>
      </c>
      <c r="I7" s="18">
        <v>96637</v>
      </c>
      <c r="J7" s="18">
        <v>9789</v>
      </c>
      <c r="K7" s="18">
        <v>159865</v>
      </c>
      <c r="L7" s="18">
        <v>16188</v>
      </c>
      <c r="M7" s="18">
        <v>160270</v>
      </c>
      <c r="N7" s="18">
        <v>15952</v>
      </c>
      <c r="O7" s="20">
        <f t="shared" si="0"/>
        <v>416772</v>
      </c>
      <c r="P7" s="20">
        <f t="shared" si="1"/>
        <v>41929</v>
      </c>
      <c r="Q7" s="22">
        <f t="shared" si="2"/>
        <v>436.7604166666667</v>
      </c>
      <c r="R7" s="21">
        <f t="shared" si="3"/>
        <v>9.939946099358439</v>
      </c>
      <c r="S7" s="20">
        <v>383100</v>
      </c>
      <c r="T7" s="19">
        <v>0</v>
      </c>
      <c r="U7" s="18">
        <v>1213735</v>
      </c>
      <c r="V7" s="18">
        <v>126662</v>
      </c>
      <c r="W7" s="17">
        <f t="shared" si="4"/>
        <v>9.582471459474823</v>
      </c>
    </row>
    <row r="8" spans="1:23" ht="16.5">
      <c r="A8" s="28">
        <v>4</v>
      </c>
      <c r="B8" s="27" t="s">
        <v>51</v>
      </c>
      <c r="C8" s="26">
        <v>40207</v>
      </c>
      <c r="D8" s="25" t="s">
        <v>3</v>
      </c>
      <c r="E8" s="24" t="s">
        <v>8</v>
      </c>
      <c r="F8" s="23">
        <v>50</v>
      </c>
      <c r="G8" s="23">
        <v>50</v>
      </c>
      <c r="H8" s="23">
        <v>1</v>
      </c>
      <c r="I8" s="18">
        <v>50977</v>
      </c>
      <c r="J8" s="18">
        <v>4161</v>
      </c>
      <c r="K8" s="18">
        <v>84797</v>
      </c>
      <c r="L8" s="18">
        <v>6832</v>
      </c>
      <c r="M8" s="18">
        <v>92701</v>
      </c>
      <c r="N8" s="18">
        <v>7409</v>
      </c>
      <c r="O8" s="20">
        <f t="shared" si="0"/>
        <v>228475</v>
      </c>
      <c r="P8" s="20">
        <f t="shared" si="1"/>
        <v>18402</v>
      </c>
      <c r="Q8" s="22">
        <f t="shared" si="2"/>
        <v>368.04</v>
      </c>
      <c r="R8" s="21">
        <f t="shared" si="3"/>
        <v>12.415770024997283</v>
      </c>
      <c r="S8" s="20">
        <v>0</v>
      </c>
      <c r="T8" s="19">
        <v>0</v>
      </c>
      <c r="U8" s="18">
        <v>230505</v>
      </c>
      <c r="V8" s="18">
        <v>18602</v>
      </c>
      <c r="W8" s="17">
        <f t="shared" si="4"/>
        <v>12.391409525857435</v>
      </c>
    </row>
    <row r="9" spans="1:23" ht="33">
      <c r="A9" s="28">
        <v>5</v>
      </c>
      <c r="B9" s="37" t="s">
        <v>46</v>
      </c>
      <c r="C9" s="26">
        <v>40193</v>
      </c>
      <c r="D9" s="25" t="s">
        <v>3</v>
      </c>
      <c r="E9" s="24" t="s">
        <v>47</v>
      </c>
      <c r="F9" s="23">
        <v>40</v>
      </c>
      <c r="G9" s="23">
        <v>22</v>
      </c>
      <c r="H9" s="23">
        <v>3</v>
      </c>
      <c r="I9" s="38">
        <v>8511</v>
      </c>
      <c r="J9" s="38">
        <v>676</v>
      </c>
      <c r="K9" s="38">
        <v>14379</v>
      </c>
      <c r="L9" s="38">
        <v>1156</v>
      </c>
      <c r="M9" s="38">
        <v>13871</v>
      </c>
      <c r="N9" s="38">
        <v>1111</v>
      </c>
      <c r="O9" s="20">
        <f t="shared" si="0"/>
        <v>36761</v>
      </c>
      <c r="P9" s="20">
        <f t="shared" si="1"/>
        <v>2943</v>
      </c>
      <c r="Q9" s="22">
        <f t="shared" si="2"/>
        <v>133.77272727272728</v>
      </c>
      <c r="R9" s="21">
        <f t="shared" si="3"/>
        <v>12.490995582738702</v>
      </c>
      <c r="S9" s="20">
        <v>125382</v>
      </c>
      <c r="T9" s="19">
        <v>0</v>
      </c>
      <c r="U9" s="18">
        <v>577334</v>
      </c>
      <c r="V9" s="18">
        <v>48766</v>
      </c>
      <c r="W9" s="17">
        <f t="shared" si="4"/>
        <v>11.83886314235328</v>
      </c>
    </row>
    <row r="10" spans="1:23" ht="33">
      <c r="A10" s="28">
        <v>6</v>
      </c>
      <c r="B10" s="27" t="s">
        <v>7</v>
      </c>
      <c r="C10" s="26">
        <v>40144</v>
      </c>
      <c r="D10" s="25" t="s">
        <v>3</v>
      </c>
      <c r="E10" s="24" t="s">
        <v>6</v>
      </c>
      <c r="F10" s="23">
        <v>128</v>
      </c>
      <c r="G10" s="23">
        <v>17</v>
      </c>
      <c r="H10" s="23">
        <v>10</v>
      </c>
      <c r="I10" s="18">
        <v>2942</v>
      </c>
      <c r="J10" s="18">
        <v>605</v>
      </c>
      <c r="K10" s="18">
        <v>5022</v>
      </c>
      <c r="L10" s="18">
        <v>1030</v>
      </c>
      <c r="M10" s="18">
        <v>5105</v>
      </c>
      <c r="N10" s="18">
        <v>1045</v>
      </c>
      <c r="O10" s="20">
        <f t="shared" si="0"/>
        <v>13069</v>
      </c>
      <c r="P10" s="20">
        <f t="shared" si="1"/>
        <v>2680</v>
      </c>
      <c r="Q10" s="22">
        <f t="shared" si="2"/>
        <v>157.64705882352942</v>
      </c>
      <c r="R10" s="21">
        <f t="shared" si="3"/>
        <v>4.876492537313433</v>
      </c>
      <c r="S10" s="20">
        <v>753</v>
      </c>
      <c r="T10" s="19">
        <v>0</v>
      </c>
      <c r="U10" s="18">
        <v>2592552</v>
      </c>
      <c r="V10" s="18">
        <v>311830</v>
      </c>
      <c r="W10" s="17">
        <f t="shared" si="4"/>
        <v>8.313991597986082</v>
      </c>
    </row>
    <row r="11" spans="1:23" ht="16.5">
      <c r="A11" s="28">
        <v>7</v>
      </c>
      <c r="B11" s="27" t="s">
        <v>11</v>
      </c>
      <c r="C11" s="26">
        <v>40165</v>
      </c>
      <c r="D11" s="25" t="s">
        <v>3</v>
      </c>
      <c r="E11" s="24" t="s">
        <v>10</v>
      </c>
      <c r="F11" s="23">
        <v>109</v>
      </c>
      <c r="G11" s="23">
        <v>2</v>
      </c>
      <c r="H11" s="23">
        <v>7</v>
      </c>
      <c r="I11" s="18">
        <v>380</v>
      </c>
      <c r="J11" s="18">
        <v>54</v>
      </c>
      <c r="K11" s="18">
        <v>754</v>
      </c>
      <c r="L11" s="18">
        <v>107</v>
      </c>
      <c r="M11" s="18">
        <v>513</v>
      </c>
      <c r="N11" s="18">
        <v>73</v>
      </c>
      <c r="O11" s="20">
        <f t="shared" si="0"/>
        <v>1647</v>
      </c>
      <c r="P11" s="20">
        <f t="shared" si="1"/>
        <v>234</v>
      </c>
      <c r="Q11" s="22">
        <f t="shared" si="2"/>
        <v>117</v>
      </c>
      <c r="R11" s="21">
        <f t="shared" si="3"/>
        <v>7.038461538461538</v>
      </c>
      <c r="S11" s="20">
        <v>1764</v>
      </c>
      <c r="T11" s="19">
        <v>1</v>
      </c>
      <c r="U11" s="18">
        <v>1283360</v>
      </c>
      <c r="V11" s="18">
        <v>130661</v>
      </c>
      <c r="W11" s="17">
        <f t="shared" si="4"/>
        <v>9.822058609684603</v>
      </c>
    </row>
    <row r="12" spans="1:23" ht="33">
      <c r="A12" s="28">
        <v>8</v>
      </c>
      <c r="B12" s="27" t="s">
        <v>5</v>
      </c>
      <c r="C12" s="26">
        <v>40102</v>
      </c>
      <c r="D12" s="25" t="s">
        <v>3</v>
      </c>
      <c r="E12" s="24" t="s">
        <v>2</v>
      </c>
      <c r="F12" s="23">
        <v>99</v>
      </c>
      <c r="G12" s="23">
        <v>4</v>
      </c>
      <c r="H12" s="23">
        <v>16</v>
      </c>
      <c r="I12" s="18">
        <v>323</v>
      </c>
      <c r="J12" s="18">
        <v>73</v>
      </c>
      <c r="K12" s="18">
        <v>396</v>
      </c>
      <c r="L12" s="18">
        <v>83</v>
      </c>
      <c r="M12" s="18">
        <v>445</v>
      </c>
      <c r="N12" s="18">
        <v>85</v>
      </c>
      <c r="O12" s="20">
        <f t="shared" si="0"/>
        <v>1164</v>
      </c>
      <c r="P12" s="20">
        <f t="shared" si="1"/>
        <v>241</v>
      </c>
      <c r="Q12" s="22">
        <f t="shared" si="2"/>
        <v>60.25</v>
      </c>
      <c r="R12" s="21">
        <f t="shared" si="3"/>
        <v>4.829875518672199</v>
      </c>
      <c r="S12" s="20">
        <v>2255</v>
      </c>
      <c r="T12" s="19">
        <v>1</v>
      </c>
      <c r="U12" s="18">
        <v>2585820</v>
      </c>
      <c r="V12" s="18">
        <v>274175</v>
      </c>
      <c r="W12" s="17">
        <f t="shared" si="4"/>
        <v>9.43127564511717</v>
      </c>
    </row>
    <row r="13" spans="1:23" ht="33">
      <c r="A13" s="28">
        <v>9</v>
      </c>
      <c r="B13" s="27" t="s">
        <v>45</v>
      </c>
      <c r="C13" s="26">
        <v>40193</v>
      </c>
      <c r="D13" s="25" t="s">
        <v>3</v>
      </c>
      <c r="E13" s="24" t="s">
        <v>50</v>
      </c>
      <c r="F13" s="23">
        <v>35</v>
      </c>
      <c r="G13" s="23">
        <v>2</v>
      </c>
      <c r="H13" s="23">
        <v>3</v>
      </c>
      <c r="I13" s="18">
        <v>40</v>
      </c>
      <c r="J13" s="18">
        <v>4</v>
      </c>
      <c r="K13" s="18">
        <v>30</v>
      </c>
      <c r="L13" s="18">
        <v>3</v>
      </c>
      <c r="M13" s="18">
        <v>50</v>
      </c>
      <c r="N13" s="18">
        <v>5</v>
      </c>
      <c r="O13" s="20">
        <f t="shared" si="0"/>
        <v>120</v>
      </c>
      <c r="P13" s="20">
        <f t="shared" si="1"/>
        <v>12</v>
      </c>
      <c r="Q13" s="22">
        <f t="shared" si="2"/>
        <v>6</v>
      </c>
      <c r="R13" s="21">
        <f t="shared" si="3"/>
        <v>10</v>
      </c>
      <c r="S13" s="20">
        <v>781</v>
      </c>
      <c r="T13" s="19">
        <v>1</v>
      </c>
      <c r="U13" s="18">
        <v>21279</v>
      </c>
      <c r="V13" s="18">
        <v>2202</v>
      </c>
      <c r="W13" s="17">
        <f t="shared" si="4"/>
        <v>9.663487738419619</v>
      </c>
    </row>
    <row r="14" spans="1:144" s="14" customFormat="1" ht="15.75" thickBot="1">
      <c r="A14" s="13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5"/>
      <c r="R14" s="15"/>
      <c r="S14" s="15"/>
      <c r="T14" s="15"/>
      <c r="U14" s="15"/>
      <c r="V14" s="15"/>
      <c r="W14" s="1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29" s="8" customFormat="1" ht="15.75" thickBot="1">
      <c r="A15" s="13"/>
      <c r="B15" s="45" t="s">
        <v>1</v>
      </c>
      <c r="C15" s="46"/>
      <c r="D15" s="46"/>
      <c r="E15" s="46"/>
      <c r="F15" s="46"/>
      <c r="G15" s="12"/>
      <c r="H15" s="12"/>
      <c r="I15" s="47"/>
      <c r="J15" s="48"/>
      <c r="K15" s="48"/>
      <c r="L15" s="48"/>
      <c r="M15" s="48"/>
      <c r="N15" s="49"/>
      <c r="O15" s="10">
        <f>SUM(O14:O14)</f>
        <v>0</v>
      </c>
      <c r="P15" s="10">
        <f>SUM(P14:P14)</f>
        <v>0</v>
      </c>
      <c r="Q15" s="10"/>
      <c r="R15" s="11" t="e">
        <f>+O15/P15</f>
        <v>#DIV/0!</v>
      </c>
      <c r="S15" s="10">
        <f>SUM(S14:S14)</f>
        <v>0</v>
      </c>
      <c r="T15" s="10"/>
      <c r="U15" s="10">
        <f>SUM(U14:U14)</f>
        <v>0</v>
      </c>
      <c r="V15" s="10">
        <f>SUM(V14:V14)</f>
        <v>0</v>
      </c>
      <c r="W15" s="10" t="e">
        <f>+U15/V15</f>
        <v>#DIV/0!</v>
      </c>
      <c r="Y15" s="9"/>
      <c r="AC15" s="8" t="s">
        <v>0</v>
      </c>
    </row>
  </sheetData>
  <sheetProtection/>
  <mergeCells count="31">
    <mergeCell ref="F2:F4"/>
    <mergeCell ref="K2:L2"/>
    <mergeCell ref="M2:N2"/>
    <mergeCell ref="O2:R2"/>
    <mergeCell ref="Q3:Q4"/>
    <mergeCell ref="R3:R4"/>
    <mergeCell ref="A2:A4"/>
    <mergeCell ref="B2:B4"/>
    <mergeCell ref="C2:C4"/>
    <mergeCell ref="D2:D4"/>
    <mergeCell ref="E2:E4"/>
    <mergeCell ref="S2:T2"/>
    <mergeCell ref="U2:W2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B15:F15"/>
    <mergeCell ref="I15:N15"/>
    <mergeCell ref="G2:G4"/>
    <mergeCell ref="H2:H4"/>
    <mergeCell ref="I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6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.25390625" style="7" customWidth="1"/>
    <col min="2" max="2" width="41.875" style="3" customWidth="1"/>
    <col min="3" max="3" width="15.00390625" style="6" customWidth="1"/>
    <col min="4" max="4" width="12.125" style="5" customWidth="1"/>
    <col min="5" max="5" width="13.25390625" style="3" bestFit="1" customWidth="1"/>
    <col min="6" max="6" width="10.625" style="3" bestFit="1" customWidth="1"/>
    <col min="7" max="7" width="9.625" style="3" bestFit="1" customWidth="1"/>
    <col min="8" max="8" width="12.25390625" style="3" bestFit="1" customWidth="1"/>
    <col min="9" max="9" width="13.75390625" style="4" bestFit="1" customWidth="1"/>
    <col min="10" max="10" width="11.875" style="4" bestFit="1" customWidth="1"/>
    <col min="11" max="11" width="13.75390625" style="4" bestFit="1" customWidth="1"/>
    <col min="12" max="12" width="11.875" style="4" bestFit="1" customWidth="1"/>
    <col min="13" max="13" width="13.75390625" style="4" bestFit="1" customWidth="1"/>
    <col min="14" max="14" width="11.875" style="4" bestFit="1" customWidth="1"/>
    <col min="15" max="15" width="14.00390625" style="4" bestFit="1" customWidth="1"/>
    <col min="16" max="16" width="13.00390625" style="4" customWidth="1"/>
    <col min="17" max="17" width="12.875" style="4" customWidth="1"/>
    <col min="18" max="18" width="12.625" style="4" customWidth="1"/>
    <col min="19" max="19" width="13.75390625" style="4" bestFit="1" customWidth="1"/>
    <col min="20" max="20" width="7.875" style="3" bestFit="1" customWidth="1"/>
    <col min="21" max="21" width="15.75390625" style="3" bestFit="1" customWidth="1"/>
    <col min="22" max="22" width="14.75390625" style="3" bestFit="1" customWidth="1"/>
    <col min="23" max="23" width="15.25390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49</v>
      </c>
      <c r="C5" s="26">
        <v>40200</v>
      </c>
      <c r="D5" s="25" t="s">
        <v>3</v>
      </c>
      <c r="E5" s="24" t="s">
        <v>42</v>
      </c>
      <c r="F5" s="23">
        <v>227</v>
      </c>
      <c r="G5" s="23">
        <v>407</v>
      </c>
      <c r="H5" s="23">
        <v>1</v>
      </c>
      <c r="I5" s="18">
        <v>479931</v>
      </c>
      <c r="J5" s="18">
        <v>50171</v>
      </c>
      <c r="K5" s="18">
        <v>626827</v>
      </c>
      <c r="L5" s="18">
        <v>63502</v>
      </c>
      <c r="M5" s="18">
        <v>818435</v>
      </c>
      <c r="N5" s="18">
        <v>87009</v>
      </c>
      <c r="O5" s="20">
        <f aca="true" t="shared" si="0" ref="O5:O14">+M5+K5+I5</f>
        <v>1925193</v>
      </c>
      <c r="P5" s="20">
        <f aca="true" t="shared" si="1" ref="P5:P14">+N5+L5+J5</f>
        <v>200682</v>
      </c>
      <c r="Q5" s="22">
        <f aca="true" t="shared" si="2" ref="Q5:Q14">+P5/G5</f>
        <v>493.07616707616705</v>
      </c>
      <c r="R5" s="21">
        <f aca="true" t="shared" si="3" ref="R5:R14">+O5/P5</f>
        <v>9.593252010643704</v>
      </c>
      <c r="S5" s="20">
        <v>0</v>
      </c>
      <c r="T5" s="19">
        <v>0</v>
      </c>
      <c r="U5" s="18">
        <v>1925193</v>
      </c>
      <c r="V5" s="18">
        <v>200682</v>
      </c>
      <c r="W5" s="17">
        <f aca="true" t="shared" si="4" ref="W5:W14">+U5/V5</f>
        <v>9.593252010643704</v>
      </c>
    </row>
    <row r="6" spans="1:23" ht="16.5">
      <c r="A6" s="28">
        <v>2</v>
      </c>
      <c r="B6" s="27" t="s">
        <v>13</v>
      </c>
      <c r="C6" s="26">
        <v>40179</v>
      </c>
      <c r="D6" s="25" t="s">
        <v>3</v>
      </c>
      <c r="E6" s="24" t="s">
        <v>12</v>
      </c>
      <c r="F6" s="23">
        <v>370</v>
      </c>
      <c r="G6" s="23">
        <v>452</v>
      </c>
      <c r="H6" s="23">
        <v>4</v>
      </c>
      <c r="I6" s="18">
        <v>167671</v>
      </c>
      <c r="J6" s="18">
        <v>18929</v>
      </c>
      <c r="K6" s="18">
        <v>228859</v>
      </c>
      <c r="L6" s="18">
        <v>24106</v>
      </c>
      <c r="M6" s="18">
        <v>294847</v>
      </c>
      <c r="N6" s="18">
        <v>31263</v>
      </c>
      <c r="O6" s="20">
        <f t="shared" si="0"/>
        <v>691377</v>
      </c>
      <c r="P6" s="20">
        <f t="shared" si="1"/>
        <v>74298</v>
      </c>
      <c r="Q6" s="22">
        <f t="shared" si="2"/>
        <v>164.37610619469027</v>
      </c>
      <c r="R6" s="21">
        <f t="shared" si="3"/>
        <v>9.305459097149317</v>
      </c>
      <c r="S6" s="20">
        <v>1730553</v>
      </c>
      <c r="T6" s="19">
        <v>0</v>
      </c>
      <c r="U6" s="18">
        <v>18888007</v>
      </c>
      <c r="V6" s="18">
        <v>2077935</v>
      </c>
      <c r="W6" s="17">
        <f t="shared" si="4"/>
        <v>9.089796841575891</v>
      </c>
    </row>
    <row r="7" spans="1:23" ht="33">
      <c r="A7" s="28">
        <v>3</v>
      </c>
      <c r="B7" s="27" t="s">
        <v>48</v>
      </c>
      <c r="C7" s="26">
        <v>40200</v>
      </c>
      <c r="D7" s="25" t="s">
        <v>3</v>
      </c>
      <c r="E7" s="24" t="s">
        <v>2</v>
      </c>
      <c r="F7" s="23">
        <v>94</v>
      </c>
      <c r="G7" s="23">
        <v>95</v>
      </c>
      <c r="H7" s="23">
        <v>1</v>
      </c>
      <c r="I7" s="18">
        <v>88174</v>
      </c>
      <c r="J7" s="18">
        <v>8738</v>
      </c>
      <c r="K7" s="18">
        <v>133397</v>
      </c>
      <c r="L7" s="18">
        <v>13166</v>
      </c>
      <c r="M7" s="18">
        <v>161529</v>
      </c>
      <c r="N7" s="18">
        <v>15746</v>
      </c>
      <c r="O7" s="20">
        <f t="shared" si="0"/>
        <v>383100</v>
      </c>
      <c r="P7" s="20">
        <f t="shared" si="1"/>
        <v>37650</v>
      </c>
      <c r="Q7" s="22">
        <f t="shared" si="2"/>
        <v>396.3157894736842</v>
      </c>
      <c r="R7" s="21">
        <f t="shared" si="3"/>
        <v>10.175298804780876</v>
      </c>
      <c r="S7" s="20">
        <v>0</v>
      </c>
      <c r="T7" s="19">
        <v>0</v>
      </c>
      <c r="U7" s="18">
        <v>383100</v>
      </c>
      <c r="V7" s="18">
        <v>37650</v>
      </c>
      <c r="W7" s="17">
        <f t="shared" si="4"/>
        <v>10.175298804780876</v>
      </c>
    </row>
    <row r="8" spans="1:23" ht="16.5">
      <c r="A8" s="28">
        <v>4</v>
      </c>
      <c r="B8" s="37" t="s">
        <v>46</v>
      </c>
      <c r="C8" s="26">
        <v>40193</v>
      </c>
      <c r="D8" s="25" t="s">
        <v>3</v>
      </c>
      <c r="E8" s="24" t="s">
        <v>47</v>
      </c>
      <c r="F8" s="23">
        <v>40</v>
      </c>
      <c r="G8" s="23">
        <v>40</v>
      </c>
      <c r="H8" s="23">
        <v>2</v>
      </c>
      <c r="I8" s="38">
        <v>32936</v>
      </c>
      <c r="J8" s="38">
        <v>2722</v>
      </c>
      <c r="K8" s="38">
        <v>43254</v>
      </c>
      <c r="L8" s="38">
        <v>3415</v>
      </c>
      <c r="M8" s="38">
        <v>49192</v>
      </c>
      <c r="N8" s="38">
        <v>3888</v>
      </c>
      <c r="O8" s="20">
        <f t="shared" si="0"/>
        <v>125382</v>
      </c>
      <c r="P8" s="20">
        <f t="shared" si="1"/>
        <v>10025</v>
      </c>
      <c r="Q8" s="22">
        <f t="shared" si="2"/>
        <v>250.625</v>
      </c>
      <c r="R8" s="21">
        <f t="shared" si="3"/>
        <v>12.506932668329178</v>
      </c>
      <c r="S8" s="20">
        <v>236413</v>
      </c>
      <c r="T8" s="19">
        <v>0</v>
      </c>
      <c r="U8" s="18">
        <v>465294</v>
      </c>
      <c r="V8" s="18">
        <v>38660</v>
      </c>
      <c r="W8" s="17">
        <f t="shared" si="4"/>
        <v>12.035540610450077</v>
      </c>
    </row>
    <row r="9" spans="1:23" ht="33">
      <c r="A9" s="28">
        <v>5</v>
      </c>
      <c r="B9" s="27" t="s">
        <v>5</v>
      </c>
      <c r="C9" s="26">
        <v>40102</v>
      </c>
      <c r="D9" s="25" t="s">
        <v>3</v>
      </c>
      <c r="E9" s="24" t="s">
        <v>2</v>
      </c>
      <c r="F9" s="23">
        <v>99</v>
      </c>
      <c r="G9" s="23">
        <v>8</v>
      </c>
      <c r="H9" s="23">
        <v>15</v>
      </c>
      <c r="I9" s="18">
        <v>626</v>
      </c>
      <c r="J9" s="18">
        <v>144</v>
      </c>
      <c r="K9" s="18">
        <v>793</v>
      </c>
      <c r="L9" s="18">
        <v>167</v>
      </c>
      <c r="M9" s="18">
        <v>836</v>
      </c>
      <c r="N9" s="18">
        <v>175</v>
      </c>
      <c r="O9" s="20">
        <f t="shared" si="0"/>
        <v>2255</v>
      </c>
      <c r="P9" s="20">
        <f t="shared" si="1"/>
        <v>486</v>
      </c>
      <c r="Q9" s="22">
        <f t="shared" si="2"/>
        <v>60.75</v>
      </c>
      <c r="R9" s="21">
        <f t="shared" si="3"/>
        <v>4.639917695473251</v>
      </c>
      <c r="S9" s="20">
        <v>970</v>
      </c>
      <c r="T9" s="19">
        <v>1</v>
      </c>
      <c r="U9" s="18">
        <v>2582432</v>
      </c>
      <c r="V9" s="18">
        <v>273581</v>
      </c>
      <c r="W9" s="17">
        <f t="shared" si="4"/>
        <v>9.439368962025872</v>
      </c>
    </row>
    <row r="10" spans="1:23" ht="16.5">
      <c r="A10" s="28">
        <v>6</v>
      </c>
      <c r="B10" s="27" t="s">
        <v>11</v>
      </c>
      <c r="C10" s="26">
        <v>40165</v>
      </c>
      <c r="D10" s="25" t="s">
        <v>3</v>
      </c>
      <c r="E10" s="24" t="s">
        <v>10</v>
      </c>
      <c r="F10" s="23">
        <v>109</v>
      </c>
      <c r="G10" s="23">
        <v>4</v>
      </c>
      <c r="H10" s="23">
        <v>6</v>
      </c>
      <c r="I10" s="18">
        <v>313</v>
      </c>
      <c r="J10" s="18">
        <v>46</v>
      </c>
      <c r="K10" s="18">
        <v>694</v>
      </c>
      <c r="L10" s="18">
        <v>99</v>
      </c>
      <c r="M10" s="18">
        <v>757</v>
      </c>
      <c r="N10" s="18">
        <v>108</v>
      </c>
      <c r="O10" s="20">
        <f t="shared" si="0"/>
        <v>1764</v>
      </c>
      <c r="P10" s="20">
        <f t="shared" si="1"/>
        <v>253</v>
      </c>
      <c r="Q10" s="22">
        <f t="shared" si="2"/>
        <v>63.25</v>
      </c>
      <c r="R10" s="21">
        <f t="shared" si="3"/>
        <v>6.972332015810276</v>
      </c>
      <c r="S10" s="20">
        <v>8595</v>
      </c>
      <c r="T10" s="19">
        <v>1</v>
      </c>
      <c r="U10" s="18">
        <v>1280223</v>
      </c>
      <c r="V10" s="18">
        <v>130197</v>
      </c>
      <c r="W10" s="17">
        <f t="shared" si="4"/>
        <v>9.832968501578378</v>
      </c>
    </row>
    <row r="11" spans="1:23" ht="33">
      <c r="A11" s="28">
        <v>7</v>
      </c>
      <c r="B11" s="27" t="s">
        <v>45</v>
      </c>
      <c r="C11" s="26">
        <v>40193</v>
      </c>
      <c r="D11" s="25" t="s">
        <v>3</v>
      </c>
      <c r="E11" s="24" t="s">
        <v>50</v>
      </c>
      <c r="F11" s="23">
        <v>35</v>
      </c>
      <c r="G11" s="23">
        <v>8</v>
      </c>
      <c r="H11" s="23">
        <v>2</v>
      </c>
      <c r="I11" s="18">
        <v>287</v>
      </c>
      <c r="J11" s="18">
        <v>30</v>
      </c>
      <c r="K11" s="18">
        <v>246</v>
      </c>
      <c r="L11" s="18">
        <v>27</v>
      </c>
      <c r="M11" s="18">
        <v>248</v>
      </c>
      <c r="N11" s="18">
        <v>26</v>
      </c>
      <c r="O11" s="20">
        <f t="shared" si="0"/>
        <v>781</v>
      </c>
      <c r="P11" s="20">
        <f t="shared" si="1"/>
        <v>83</v>
      </c>
      <c r="Q11" s="22">
        <f t="shared" si="2"/>
        <v>10.375</v>
      </c>
      <c r="R11" s="21">
        <f t="shared" si="3"/>
        <v>9.409638554216867</v>
      </c>
      <c r="S11" s="20">
        <v>12694</v>
      </c>
      <c r="T11" s="19">
        <v>1</v>
      </c>
      <c r="U11" s="18">
        <v>20394</v>
      </c>
      <c r="V11" s="18">
        <v>2096</v>
      </c>
      <c r="W11" s="17">
        <f t="shared" si="4"/>
        <v>9.729961832061068</v>
      </c>
    </row>
    <row r="12" spans="1:23" ht="16.5">
      <c r="A12" s="28">
        <v>8</v>
      </c>
      <c r="B12" s="27" t="s">
        <v>7</v>
      </c>
      <c r="C12" s="26">
        <v>40144</v>
      </c>
      <c r="D12" s="25" t="s">
        <v>3</v>
      </c>
      <c r="E12" s="24" t="s">
        <v>6</v>
      </c>
      <c r="F12" s="23">
        <v>128</v>
      </c>
      <c r="G12" s="23">
        <v>3</v>
      </c>
      <c r="H12" s="23">
        <v>9</v>
      </c>
      <c r="I12" s="18">
        <v>215</v>
      </c>
      <c r="J12" s="18">
        <v>38</v>
      </c>
      <c r="K12" s="18">
        <v>224</v>
      </c>
      <c r="L12" s="18">
        <v>38</v>
      </c>
      <c r="M12" s="18">
        <v>314</v>
      </c>
      <c r="N12" s="18">
        <v>54</v>
      </c>
      <c r="O12" s="20">
        <f t="shared" si="0"/>
        <v>753</v>
      </c>
      <c r="P12" s="20">
        <f t="shared" si="1"/>
        <v>130</v>
      </c>
      <c r="Q12" s="22">
        <f t="shared" si="2"/>
        <v>43.333333333333336</v>
      </c>
      <c r="R12" s="21">
        <f t="shared" si="3"/>
        <v>5.792307692307692</v>
      </c>
      <c r="S12" s="20">
        <v>2920</v>
      </c>
      <c r="T12" s="19">
        <v>0</v>
      </c>
      <c r="U12" s="18">
        <v>2578085</v>
      </c>
      <c r="V12" s="18">
        <v>308826</v>
      </c>
      <c r="W12" s="17">
        <f t="shared" si="4"/>
        <v>8.34801797776094</v>
      </c>
    </row>
    <row r="13" spans="1:23" ht="16.5">
      <c r="A13" s="28">
        <v>9</v>
      </c>
      <c r="B13" s="27" t="s">
        <v>9</v>
      </c>
      <c r="C13" s="26">
        <v>40172</v>
      </c>
      <c r="D13" s="25" t="s">
        <v>3</v>
      </c>
      <c r="E13" s="24" t="s">
        <v>8</v>
      </c>
      <c r="F13" s="23">
        <v>51</v>
      </c>
      <c r="G13" s="23">
        <v>1</v>
      </c>
      <c r="H13" s="23">
        <v>5</v>
      </c>
      <c r="I13" s="18">
        <v>161</v>
      </c>
      <c r="J13" s="18">
        <v>23</v>
      </c>
      <c r="K13" s="18">
        <v>189</v>
      </c>
      <c r="L13" s="18">
        <v>27</v>
      </c>
      <c r="M13" s="18">
        <v>273</v>
      </c>
      <c r="N13" s="18">
        <v>39</v>
      </c>
      <c r="O13" s="20">
        <f t="shared" si="0"/>
        <v>623</v>
      </c>
      <c r="P13" s="20">
        <f t="shared" si="1"/>
        <v>89</v>
      </c>
      <c r="Q13" s="22">
        <f t="shared" si="2"/>
        <v>89</v>
      </c>
      <c r="R13" s="21">
        <f t="shared" si="3"/>
        <v>7</v>
      </c>
      <c r="S13" s="20">
        <v>4605</v>
      </c>
      <c r="T13" s="19">
        <v>0</v>
      </c>
      <c r="U13" s="18">
        <v>527647</v>
      </c>
      <c r="V13" s="18">
        <v>47095</v>
      </c>
      <c r="W13" s="17">
        <f t="shared" si="4"/>
        <v>11.203885762819832</v>
      </c>
    </row>
    <row r="14" spans="1:23" ht="16.5">
      <c r="A14" s="28">
        <v>10</v>
      </c>
      <c r="B14" s="37" t="s">
        <v>43</v>
      </c>
      <c r="C14" s="26">
        <v>40102</v>
      </c>
      <c r="D14" s="25" t="s">
        <v>3</v>
      </c>
      <c r="E14" s="24" t="s">
        <v>44</v>
      </c>
      <c r="F14" s="23">
        <v>62</v>
      </c>
      <c r="G14" s="23">
        <v>1</v>
      </c>
      <c r="H14" s="23">
        <v>14</v>
      </c>
      <c r="I14" s="38">
        <v>56</v>
      </c>
      <c r="J14" s="38">
        <v>8</v>
      </c>
      <c r="K14" s="38">
        <v>57</v>
      </c>
      <c r="L14" s="38">
        <v>8</v>
      </c>
      <c r="M14" s="38">
        <v>36</v>
      </c>
      <c r="N14" s="38">
        <v>5</v>
      </c>
      <c r="O14" s="20">
        <f t="shared" si="0"/>
        <v>149</v>
      </c>
      <c r="P14" s="20">
        <f t="shared" si="1"/>
        <v>21</v>
      </c>
      <c r="Q14" s="22">
        <f t="shared" si="2"/>
        <v>21</v>
      </c>
      <c r="R14" s="21">
        <f t="shared" si="3"/>
        <v>7.095238095238095</v>
      </c>
      <c r="S14" s="20">
        <v>1962</v>
      </c>
      <c r="T14" s="19">
        <v>0</v>
      </c>
      <c r="U14" s="18">
        <v>493586</v>
      </c>
      <c r="V14" s="18">
        <v>56219</v>
      </c>
      <c r="W14" s="17">
        <f t="shared" si="4"/>
        <v>8.779700812892438</v>
      </c>
    </row>
    <row r="15" spans="1:144" s="14" customFormat="1" ht="15.75" thickBot="1">
      <c r="A15" s="13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5"/>
      <c r="R15" s="15"/>
      <c r="S15" s="15"/>
      <c r="T15" s="15"/>
      <c r="U15" s="15"/>
      <c r="V15" s="15"/>
      <c r="W15" s="15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29" s="8" customFormat="1" ht="15.75" thickBot="1">
      <c r="A16" s="13"/>
      <c r="B16" s="45" t="s">
        <v>1</v>
      </c>
      <c r="C16" s="46"/>
      <c r="D16" s="46"/>
      <c r="E16" s="46"/>
      <c r="F16" s="46"/>
      <c r="G16" s="12"/>
      <c r="H16" s="12"/>
      <c r="I16" s="47"/>
      <c r="J16" s="48"/>
      <c r="K16" s="48"/>
      <c r="L16" s="48"/>
      <c r="M16" s="48"/>
      <c r="N16" s="49"/>
      <c r="O16" s="10">
        <f>SUM(O15:O15)</f>
        <v>0</v>
      </c>
      <c r="P16" s="10">
        <f>SUM(P15:P15)</f>
        <v>0</v>
      </c>
      <c r="Q16" s="10"/>
      <c r="R16" s="11" t="e">
        <f>+O16/P16</f>
        <v>#DIV/0!</v>
      </c>
      <c r="S16" s="10">
        <f>SUM(S15:S15)</f>
        <v>0</v>
      </c>
      <c r="T16" s="10"/>
      <c r="U16" s="10">
        <f>SUM(U15:U15)</f>
        <v>0</v>
      </c>
      <c r="V16" s="10">
        <f>SUM(V15:V15)</f>
        <v>0</v>
      </c>
      <c r="W16" s="10" t="e">
        <f>+U16/V16</f>
        <v>#DIV/0!</v>
      </c>
      <c r="Y16" s="9"/>
      <c r="AC16" s="8" t="s">
        <v>0</v>
      </c>
    </row>
  </sheetData>
  <sheetProtection/>
  <mergeCells count="31">
    <mergeCell ref="K2:L2"/>
    <mergeCell ref="M2:N2"/>
    <mergeCell ref="O2:R2"/>
    <mergeCell ref="Q3:Q4"/>
    <mergeCell ref="R3:R4"/>
    <mergeCell ref="P3:P4"/>
    <mergeCell ref="S3:S4"/>
    <mergeCell ref="A2:A4"/>
    <mergeCell ref="B2:B4"/>
    <mergeCell ref="C2:C4"/>
    <mergeCell ref="D2:D4"/>
    <mergeCell ref="E2:E4"/>
    <mergeCell ref="S2:T2"/>
    <mergeCell ref="T3:T4"/>
    <mergeCell ref="F2:F4"/>
    <mergeCell ref="J3:J4"/>
    <mergeCell ref="K3:K4"/>
    <mergeCell ref="L3:L4"/>
    <mergeCell ref="M3:M4"/>
    <mergeCell ref="N3:N4"/>
    <mergeCell ref="O3:O4"/>
    <mergeCell ref="U3:U4"/>
    <mergeCell ref="V3:V4"/>
    <mergeCell ref="W3:W4"/>
    <mergeCell ref="B16:F16"/>
    <mergeCell ref="I16:N16"/>
    <mergeCell ref="G2:G4"/>
    <mergeCell ref="H2:H4"/>
    <mergeCell ref="I2:J2"/>
    <mergeCell ref="U2:W2"/>
    <mergeCell ref="I3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17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4.25390625" style="7" customWidth="1"/>
    <col min="2" max="2" width="41.875" style="3" customWidth="1"/>
    <col min="3" max="3" width="15.00390625" style="6" customWidth="1"/>
    <col min="4" max="4" width="12.125" style="5" customWidth="1"/>
    <col min="5" max="5" width="13.25390625" style="3" bestFit="1" customWidth="1"/>
    <col min="6" max="6" width="10.625" style="3" bestFit="1" customWidth="1"/>
    <col min="7" max="7" width="9.625" style="3" bestFit="1" customWidth="1"/>
    <col min="8" max="8" width="12.25390625" style="3" bestFit="1" customWidth="1"/>
    <col min="9" max="9" width="13.75390625" style="4" bestFit="1" customWidth="1"/>
    <col min="10" max="10" width="11.875" style="4" bestFit="1" customWidth="1"/>
    <col min="11" max="11" width="13.75390625" style="4" bestFit="1" customWidth="1"/>
    <col min="12" max="12" width="11.875" style="4" bestFit="1" customWidth="1"/>
    <col min="13" max="13" width="13.75390625" style="4" bestFit="1" customWidth="1"/>
    <col min="14" max="14" width="11.875" style="4" bestFit="1" customWidth="1"/>
    <col min="15" max="15" width="14.00390625" style="4" bestFit="1" customWidth="1"/>
    <col min="16" max="16" width="13.00390625" style="4" customWidth="1"/>
    <col min="17" max="17" width="12.875" style="4" customWidth="1"/>
    <col min="18" max="18" width="12.625" style="4" customWidth="1"/>
    <col min="19" max="19" width="13.75390625" style="4" bestFit="1" customWidth="1"/>
    <col min="20" max="20" width="7.875" style="3" bestFit="1" customWidth="1"/>
    <col min="21" max="21" width="15.75390625" style="3" bestFit="1" customWidth="1"/>
    <col min="22" max="22" width="14.75390625" style="3" bestFit="1" customWidth="1"/>
    <col min="23" max="23" width="15.25390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13</v>
      </c>
      <c r="C5" s="26">
        <v>40179</v>
      </c>
      <c r="D5" s="25" t="s">
        <v>3</v>
      </c>
      <c r="E5" s="24" t="s">
        <v>12</v>
      </c>
      <c r="F5" s="23">
        <v>370</v>
      </c>
      <c r="G5" s="23">
        <v>455</v>
      </c>
      <c r="H5" s="23">
        <v>3</v>
      </c>
      <c r="I5" s="18">
        <v>364382</v>
      </c>
      <c r="J5" s="18">
        <v>39621</v>
      </c>
      <c r="K5" s="18">
        <v>672670</v>
      </c>
      <c r="L5" s="18">
        <v>72649</v>
      </c>
      <c r="M5" s="18">
        <v>693501</v>
      </c>
      <c r="N5" s="18">
        <v>74109</v>
      </c>
      <c r="O5" s="20">
        <f aca="true" t="shared" si="0" ref="O5:O15">+M5+K5+I5</f>
        <v>1730553</v>
      </c>
      <c r="P5" s="20">
        <f aca="true" t="shared" si="1" ref="P5:P15">+N5+L5+J5</f>
        <v>186379</v>
      </c>
      <c r="Q5" s="22">
        <f aca="true" t="shared" si="2" ref="Q5:Q15">+P5/G5</f>
        <v>409.62417582417584</v>
      </c>
      <c r="R5" s="21">
        <f aca="true" t="shared" si="3" ref="R5:R15">+O5/P5</f>
        <v>9.285128689390973</v>
      </c>
      <c r="S5" s="20">
        <v>3567910</v>
      </c>
      <c r="T5" s="19">
        <v>0</v>
      </c>
      <c r="U5" s="18">
        <v>17408307</v>
      </c>
      <c r="V5" s="18">
        <v>1901612</v>
      </c>
      <c r="W5" s="17">
        <f aca="true" t="shared" si="4" ref="W5:W15">+U5/V5</f>
        <v>9.15449997160304</v>
      </c>
    </row>
    <row r="6" spans="1:23" ht="16.5">
      <c r="A6" s="28">
        <v>2</v>
      </c>
      <c r="B6" s="37" t="s">
        <v>46</v>
      </c>
      <c r="C6" s="26">
        <v>40193</v>
      </c>
      <c r="D6" s="25" t="s">
        <v>3</v>
      </c>
      <c r="E6" s="24" t="s">
        <v>47</v>
      </c>
      <c r="F6" s="23">
        <v>40</v>
      </c>
      <c r="G6" s="23">
        <v>40</v>
      </c>
      <c r="H6" s="23">
        <v>1</v>
      </c>
      <c r="I6" s="38">
        <v>56034</v>
      </c>
      <c r="J6" s="38">
        <v>4469</v>
      </c>
      <c r="K6" s="38">
        <v>86431</v>
      </c>
      <c r="L6" s="38">
        <v>6754</v>
      </c>
      <c r="M6" s="38">
        <v>93948</v>
      </c>
      <c r="N6" s="38">
        <v>7296</v>
      </c>
      <c r="O6" s="20">
        <f t="shared" si="0"/>
        <v>236413</v>
      </c>
      <c r="P6" s="20">
        <f t="shared" si="1"/>
        <v>18519</v>
      </c>
      <c r="Q6" s="22">
        <f t="shared" si="2"/>
        <v>462.975</v>
      </c>
      <c r="R6" s="21">
        <f t="shared" si="3"/>
        <v>12.765970084777797</v>
      </c>
      <c r="S6" s="20">
        <v>0</v>
      </c>
      <c r="T6" s="19">
        <v>0</v>
      </c>
      <c r="U6" s="18">
        <v>236413</v>
      </c>
      <c r="V6" s="18">
        <v>18519</v>
      </c>
      <c r="W6" s="17">
        <f t="shared" si="4"/>
        <v>12.765970084777797</v>
      </c>
    </row>
    <row r="7" spans="1:23" ht="16.5">
      <c r="A7" s="28">
        <v>3</v>
      </c>
      <c r="B7" s="27" t="s">
        <v>45</v>
      </c>
      <c r="C7" s="26">
        <v>40193</v>
      </c>
      <c r="D7" s="25" t="s">
        <v>3</v>
      </c>
      <c r="E7" s="24" t="s">
        <v>10</v>
      </c>
      <c r="F7" s="23">
        <v>35</v>
      </c>
      <c r="G7" s="23">
        <v>33</v>
      </c>
      <c r="H7" s="23">
        <v>1</v>
      </c>
      <c r="I7" s="18">
        <v>2526</v>
      </c>
      <c r="J7" s="18">
        <v>349</v>
      </c>
      <c r="K7" s="18">
        <v>4698</v>
      </c>
      <c r="L7" s="18">
        <v>437</v>
      </c>
      <c r="M7" s="18">
        <v>5470</v>
      </c>
      <c r="N7" s="18">
        <v>512</v>
      </c>
      <c r="O7" s="20">
        <f t="shared" si="0"/>
        <v>12694</v>
      </c>
      <c r="P7" s="20">
        <f t="shared" si="1"/>
        <v>1298</v>
      </c>
      <c r="Q7" s="22">
        <f t="shared" si="2"/>
        <v>39.333333333333336</v>
      </c>
      <c r="R7" s="21">
        <f t="shared" si="3"/>
        <v>9.779661016949152</v>
      </c>
      <c r="S7" s="20">
        <v>0</v>
      </c>
      <c r="T7" s="19">
        <v>1</v>
      </c>
      <c r="U7" s="18">
        <v>12694</v>
      </c>
      <c r="V7" s="18">
        <v>1298</v>
      </c>
      <c r="W7" s="17">
        <f t="shared" si="4"/>
        <v>9.779661016949152</v>
      </c>
    </row>
    <row r="8" spans="1:23" ht="16.5">
      <c r="A8" s="28">
        <v>4</v>
      </c>
      <c r="B8" s="27" t="s">
        <v>11</v>
      </c>
      <c r="C8" s="26">
        <v>40165</v>
      </c>
      <c r="D8" s="25" t="s">
        <v>3</v>
      </c>
      <c r="E8" s="24" t="s">
        <v>10</v>
      </c>
      <c r="F8" s="23">
        <v>109</v>
      </c>
      <c r="G8" s="23">
        <v>18</v>
      </c>
      <c r="H8" s="23">
        <v>5</v>
      </c>
      <c r="I8" s="18">
        <v>1902</v>
      </c>
      <c r="J8" s="18">
        <v>288</v>
      </c>
      <c r="K8" s="18">
        <v>3502</v>
      </c>
      <c r="L8" s="18">
        <v>503</v>
      </c>
      <c r="M8" s="18">
        <v>3191</v>
      </c>
      <c r="N8" s="18">
        <v>451</v>
      </c>
      <c r="O8" s="20">
        <f t="shared" si="0"/>
        <v>8595</v>
      </c>
      <c r="P8" s="20">
        <f t="shared" si="1"/>
        <v>1242</v>
      </c>
      <c r="Q8" s="22">
        <f t="shared" si="2"/>
        <v>69</v>
      </c>
      <c r="R8" s="21">
        <f t="shared" si="3"/>
        <v>6.920289855072464</v>
      </c>
      <c r="S8" s="20">
        <v>33848</v>
      </c>
      <c r="T8" s="19">
        <v>1</v>
      </c>
      <c r="U8" s="18">
        <v>1270257</v>
      </c>
      <c r="V8" s="18">
        <v>128083</v>
      </c>
      <c r="W8" s="17">
        <f t="shared" si="4"/>
        <v>9.917451964741613</v>
      </c>
    </row>
    <row r="9" spans="1:23" ht="16.5">
      <c r="A9" s="28">
        <v>5</v>
      </c>
      <c r="B9" s="27" t="s">
        <v>9</v>
      </c>
      <c r="C9" s="26">
        <v>40172</v>
      </c>
      <c r="D9" s="25" t="s">
        <v>3</v>
      </c>
      <c r="E9" s="24" t="s">
        <v>8</v>
      </c>
      <c r="F9" s="23">
        <v>51</v>
      </c>
      <c r="G9" s="23">
        <v>12</v>
      </c>
      <c r="H9" s="23">
        <v>4</v>
      </c>
      <c r="I9" s="18">
        <v>970</v>
      </c>
      <c r="J9" s="18">
        <v>137</v>
      </c>
      <c r="K9" s="18">
        <v>1684</v>
      </c>
      <c r="L9" s="18">
        <v>239</v>
      </c>
      <c r="M9" s="18">
        <v>1951</v>
      </c>
      <c r="N9" s="18">
        <v>266</v>
      </c>
      <c r="O9" s="20">
        <f t="shared" si="0"/>
        <v>4605</v>
      </c>
      <c r="P9" s="20">
        <f t="shared" si="1"/>
        <v>642</v>
      </c>
      <c r="Q9" s="22">
        <f t="shared" si="2"/>
        <v>53.5</v>
      </c>
      <c r="R9" s="21">
        <f t="shared" si="3"/>
        <v>7.172897196261682</v>
      </c>
      <c r="S9" s="20">
        <v>49575</v>
      </c>
      <c r="T9" s="19">
        <v>0</v>
      </c>
      <c r="U9" s="18">
        <v>523151</v>
      </c>
      <c r="V9" s="18">
        <v>46388</v>
      </c>
      <c r="W9" s="17">
        <f t="shared" si="4"/>
        <v>11.277722686901784</v>
      </c>
    </row>
    <row r="10" spans="1:23" ht="16.5">
      <c r="A10" s="28">
        <v>6</v>
      </c>
      <c r="B10" s="27" t="s">
        <v>7</v>
      </c>
      <c r="C10" s="26">
        <v>40144</v>
      </c>
      <c r="D10" s="25" t="s">
        <v>3</v>
      </c>
      <c r="E10" s="24" t="s">
        <v>6</v>
      </c>
      <c r="F10" s="23">
        <v>128</v>
      </c>
      <c r="G10" s="23">
        <v>5</v>
      </c>
      <c r="H10" s="23">
        <v>8</v>
      </c>
      <c r="I10" s="18">
        <v>436</v>
      </c>
      <c r="J10" s="18">
        <v>80</v>
      </c>
      <c r="K10" s="18">
        <v>1053</v>
      </c>
      <c r="L10" s="18">
        <v>169</v>
      </c>
      <c r="M10" s="18">
        <v>1431</v>
      </c>
      <c r="N10" s="18">
        <v>236</v>
      </c>
      <c r="O10" s="20">
        <f t="shared" si="0"/>
        <v>2920</v>
      </c>
      <c r="P10" s="20">
        <f t="shared" si="1"/>
        <v>485</v>
      </c>
      <c r="Q10" s="22">
        <f t="shared" si="2"/>
        <v>97</v>
      </c>
      <c r="R10" s="21">
        <f t="shared" si="3"/>
        <v>6.020618556701031</v>
      </c>
      <c r="S10" s="20">
        <v>1065</v>
      </c>
      <c r="T10" s="19">
        <v>0</v>
      </c>
      <c r="U10" s="18">
        <v>2575418</v>
      </c>
      <c r="V10" s="18">
        <v>308398</v>
      </c>
      <c r="W10" s="17">
        <f t="shared" si="4"/>
        <v>8.350955583369542</v>
      </c>
    </row>
    <row r="11" spans="1:23" ht="16.5">
      <c r="A11" s="28">
        <v>7</v>
      </c>
      <c r="B11" s="37" t="s">
        <v>43</v>
      </c>
      <c r="C11" s="26">
        <v>40102</v>
      </c>
      <c r="D11" s="25" t="s">
        <v>3</v>
      </c>
      <c r="E11" s="24" t="s">
        <v>44</v>
      </c>
      <c r="F11" s="23">
        <v>62</v>
      </c>
      <c r="G11" s="23">
        <v>2</v>
      </c>
      <c r="H11" s="23">
        <v>13</v>
      </c>
      <c r="I11" s="38">
        <v>381</v>
      </c>
      <c r="J11" s="38">
        <v>54</v>
      </c>
      <c r="K11" s="38">
        <v>660</v>
      </c>
      <c r="L11" s="38">
        <v>93</v>
      </c>
      <c r="M11" s="38">
        <v>921</v>
      </c>
      <c r="N11" s="38">
        <v>130</v>
      </c>
      <c r="O11" s="20">
        <f t="shared" si="0"/>
        <v>1962</v>
      </c>
      <c r="P11" s="20">
        <f t="shared" si="1"/>
        <v>277</v>
      </c>
      <c r="Q11" s="22">
        <f t="shared" si="2"/>
        <v>138.5</v>
      </c>
      <c r="R11" s="21">
        <f t="shared" si="3"/>
        <v>7.0830324909747295</v>
      </c>
      <c r="S11" s="20">
        <v>791</v>
      </c>
      <c r="T11" s="19">
        <v>0</v>
      </c>
      <c r="U11" s="18">
        <v>491977</v>
      </c>
      <c r="V11" s="18">
        <v>55984</v>
      </c>
      <c r="W11" s="17">
        <f t="shared" si="4"/>
        <v>8.787814375535868</v>
      </c>
    </row>
    <row r="12" spans="1:23" ht="33">
      <c r="A12" s="28">
        <v>8</v>
      </c>
      <c r="B12" s="27" t="s">
        <v>40</v>
      </c>
      <c r="C12" s="26">
        <v>40074</v>
      </c>
      <c r="D12" s="25" t="s">
        <v>3</v>
      </c>
      <c r="E12" s="24" t="s">
        <v>2</v>
      </c>
      <c r="F12" s="23">
        <v>61</v>
      </c>
      <c r="G12" s="23">
        <v>2</v>
      </c>
      <c r="H12" s="23">
        <v>18</v>
      </c>
      <c r="I12" s="18">
        <v>353</v>
      </c>
      <c r="J12" s="18">
        <v>54</v>
      </c>
      <c r="K12" s="18">
        <v>548</v>
      </c>
      <c r="L12" s="18">
        <v>86</v>
      </c>
      <c r="M12" s="18">
        <v>421</v>
      </c>
      <c r="N12" s="18">
        <v>66</v>
      </c>
      <c r="O12" s="20">
        <f t="shared" si="0"/>
        <v>1322</v>
      </c>
      <c r="P12" s="20">
        <f t="shared" si="1"/>
        <v>206</v>
      </c>
      <c r="Q12" s="22">
        <f t="shared" si="2"/>
        <v>103</v>
      </c>
      <c r="R12" s="21">
        <f t="shared" si="3"/>
        <v>6.41747572815534</v>
      </c>
      <c r="S12" s="20">
        <v>116</v>
      </c>
      <c r="T12" s="19">
        <v>1</v>
      </c>
      <c r="U12" s="18">
        <v>1028812</v>
      </c>
      <c r="V12" s="18">
        <v>103609</v>
      </c>
      <c r="W12" s="17">
        <f t="shared" si="4"/>
        <v>9.929755137101989</v>
      </c>
    </row>
    <row r="13" spans="1:23" ht="33">
      <c r="A13" s="28">
        <v>9</v>
      </c>
      <c r="B13" s="27" t="s">
        <v>5</v>
      </c>
      <c r="C13" s="26">
        <v>40102</v>
      </c>
      <c r="D13" s="25" t="s">
        <v>3</v>
      </c>
      <c r="E13" s="24" t="s">
        <v>2</v>
      </c>
      <c r="F13" s="23">
        <v>99</v>
      </c>
      <c r="G13" s="23">
        <v>6</v>
      </c>
      <c r="H13" s="23">
        <v>14</v>
      </c>
      <c r="I13" s="18">
        <v>156</v>
      </c>
      <c r="J13" s="18">
        <v>25</v>
      </c>
      <c r="K13" s="18">
        <v>428</v>
      </c>
      <c r="L13" s="18">
        <v>68</v>
      </c>
      <c r="M13" s="18">
        <v>386</v>
      </c>
      <c r="N13" s="18">
        <v>62</v>
      </c>
      <c r="O13" s="20">
        <f t="shared" si="0"/>
        <v>970</v>
      </c>
      <c r="P13" s="20">
        <f t="shared" si="1"/>
        <v>155</v>
      </c>
      <c r="Q13" s="22">
        <f t="shared" si="2"/>
        <v>25.833333333333332</v>
      </c>
      <c r="R13" s="21">
        <f t="shared" si="3"/>
        <v>6.258064516129032</v>
      </c>
      <c r="S13" s="20">
        <v>394</v>
      </c>
      <c r="T13" s="19">
        <v>1</v>
      </c>
      <c r="U13" s="18">
        <v>2577772</v>
      </c>
      <c r="V13" s="18">
        <v>272339</v>
      </c>
      <c r="W13" s="17">
        <f t="shared" si="4"/>
        <v>9.465306107461656</v>
      </c>
    </row>
    <row r="14" spans="1:23" ht="33">
      <c r="A14" s="28">
        <v>10</v>
      </c>
      <c r="B14" s="27" t="s">
        <v>4</v>
      </c>
      <c r="C14" s="26">
        <v>40137</v>
      </c>
      <c r="D14" s="25" t="s">
        <v>3</v>
      </c>
      <c r="E14" s="24" t="s">
        <v>2</v>
      </c>
      <c r="F14" s="23">
        <v>24</v>
      </c>
      <c r="G14" s="23">
        <v>1</v>
      </c>
      <c r="H14" s="23">
        <v>9</v>
      </c>
      <c r="I14" s="18">
        <v>50</v>
      </c>
      <c r="J14" s="18">
        <v>5</v>
      </c>
      <c r="K14" s="18">
        <v>228</v>
      </c>
      <c r="L14" s="18">
        <v>27</v>
      </c>
      <c r="M14" s="18">
        <v>79</v>
      </c>
      <c r="N14" s="18">
        <v>10</v>
      </c>
      <c r="O14" s="20">
        <f t="shared" si="0"/>
        <v>357</v>
      </c>
      <c r="P14" s="20">
        <f t="shared" si="1"/>
        <v>42</v>
      </c>
      <c r="Q14" s="22">
        <f t="shared" si="2"/>
        <v>42</v>
      </c>
      <c r="R14" s="21">
        <f t="shared" si="3"/>
        <v>8.5</v>
      </c>
      <c r="S14" s="20">
        <v>1000</v>
      </c>
      <c r="T14" s="19">
        <v>0</v>
      </c>
      <c r="U14" s="18">
        <v>458758</v>
      </c>
      <c r="V14" s="18">
        <v>42475</v>
      </c>
      <c r="W14" s="17">
        <f t="shared" si="4"/>
        <v>10.800659211300765</v>
      </c>
    </row>
    <row r="15" spans="1:23" ht="16.5">
      <c r="A15" s="28">
        <v>11</v>
      </c>
      <c r="B15" s="27" t="s">
        <v>41</v>
      </c>
      <c r="C15" s="26">
        <v>40109</v>
      </c>
      <c r="D15" s="25" t="s">
        <v>3</v>
      </c>
      <c r="E15" s="24" t="s">
        <v>42</v>
      </c>
      <c r="F15" s="23">
        <v>51</v>
      </c>
      <c r="G15" s="23">
        <v>1</v>
      </c>
      <c r="H15" s="23">
        <v>13</v>
      </c>
      <c r="I15" s="18">
        <v>0</v>
      </c>
      <c r="J15" s="18">
        <v>0</v>
      </c>
      <c r="K15" s="18">
        <v>0</v>
      </c>
      <c r="L15" s="18">
        <v>0</v>
      </c>
      <c r="M15" s="18">
        <v>24</v>
      </c>
      <c r="N15" s="18">
        <v>3</v>
      </c>
      <c r="O15" s="20">
        <f t="shared" si="0"/>
        <v>24</v>
      </c>
      <c r="P15" s="20">
        <f t="shared" si="1"/>
        <v>3</v>
      </c>
      <c r="Q15" s="22">
        <f t="shared" si="2"/>
        <v>3</v>
      </c>
      <c r="R15" s="21">
        <f t="shared" si="3"/>
        <v>8</v>
      </c>
      <c r="S15" s="20">
        <v>890</v>
      </c>
      <c r="T15" s="19">
        <v>0</v>
      </c>
      <c r="U15" s="18">
        <v>189383</v>
      </c>
      <c r="V15" s="18">
        <v>19408</v>
      </c>
      <c r="W15" s="17">
        <f t="shared" si="4"/>
        <v>9.757986397361913</v>
      </c>
    </row>
    <row r="16" spans="1:144" s="14" customFormat="1" ht="15.75" thickBot="1">
      <c r="A16" s="13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5"/>
      <c r="Q16" s="15"/>
      <c r="R16" s="15"/>
      <c r="S16" s="15"/>
      <c r="T16" s="15"/>
      <c r="U16" s="15"/>
      <c r="V16" s="15"/>
      <c r="W16" s="1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29" s="8" customFormat="1" ht="15.75" thickBot="1">
      <c r="A17" s="13"/>
      <c r="B17" s="45" t="s">
        <v>1</v>
      </c>
      <c r="C17" s="46"/>
      <c r="D17" s="46"/>
      <c r="E17" s="46"/>
      <c r="F17" s="46"/>
      <c r="G17" s="12"/>
      <c r="H17" s="12"/>
      <c r="I17" s="47"/>
      <c r="J17" s="48"/>
      <c r="K17" s="48"/>
      <c r="L17" s="48"/>
      <c r="M17" s="48"/>
      <c r="N17" s="49"/>
      <c r="O17" s="10">
        <f>SUM(O15:O16)</f>
        <v>24</v>
      </c>
      <c r="P17" s="10">
        <f>SUM(P15:P16)</f>
        <v>3</v>
      </c>
      <c r="Q17" s="10"/>
      <c r="R17" s="11">
        <f>+O17/P17</f>
        <v>8</v>
      </c>
      <c r="S17" s="10">
        <f>SUM(S16:S16)</f>
        <v>0</v>
      </c>
      <c r="T17" s="10"/>
      <c r="U17" s="10">
        <f>SUM(U15:U16)</f>
        <v>189383</v>
      </c>
      <c r="V17" s="10">
        <f>SUM(V15:V16)</f>
        <v>19408</v>
      </c>
      <c r="W17" s="10">
        <f>+U17/V17</f>
        <v>9.757986397361913</v>
      </c>
      <c r="Y17" s="9"/>
      <c r="AC17" s="8" t="s">
        <v>0</v>
      </c>
    </row>
  </sheetData>
  <sheetProtection/>
  <mergeCells count="31">
    <mergeCell ref="N3:N4"/>
    <mergeCell ref="J3:J4"/>
    <mergeCell ref="K2:L2"/>
    <mergeCell ref="M2:N2"/>
    <mergeCell ref="O2:R2"/>
    <mergeCell ref="Q3:Q4"/>
    <mergeCell ref="R3:R4"/>
    <mergeCell ref="P3:P4"/>
    <mergeCell ref="K3:K4"/>
    <mergeCell ref="L3:L4"/>
    <mergeCell ref="M3:M4"/>
    <mergeCell ref="U2:W2"/>
    <mergeCell ref="S3:S4"/>
    <mergeCell ref="A2:A4"/>
    <mergeCell ref="B2:B4"/>
    <mergeCell ref="C2:C4"/>
    <mergeCell ref="D2:D4"/>
    <mergeCell ref="E2:E4"/>
    <mergeCell ref="S2:T2"/>
    <mergeCell ref="T3:T4"/>
    <mergeCell ref="F2:F4"/>
    <mergeCell ref="I3:I4"/>
    <mergeCell ref="O3:O4"/>
    <mergeCell ref="U3:U4"/>
    <mergeCell ref="V3:V4"/>
    <mergeCell ref="W3:W4"/>
    <mergeCell ref="B17:F17"/>
    <mergeCell ref="I17:N17"/>
    <mergeCell ref="G2:G4"/>
    <mergeCell ref="H2:H4"/>
    <mergeCell ref="I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15"/>
  <sheetViews>
    <sheetView zoomScalePageLayoutView="0" workbookViewId="0" topLeftCell="E1">
      <selection activeCell="O13" sqref="O13"/>
    </sheetView>
  </sheetViews>
  <sheetFormatPr defaultColWidth="9.00390625" defaultRowHeight="12.75"/>
  <cols>
    <col min="1" max="1" width="4.25390625" style="7" customWidth="1"/>
    <col min="2" max="2" width="41.875" style="3" customWidth="1"/>
    <col min="3" max="3" width="15.00390625" style="6" customWidth="1"/>
    <col min="4" max="4" width="12.125" style="5" customWidth="1"/>
    <col min="5" max="5" width="13.25390625" style="3" bestFit="1" customWidth="1"/>
    <col min="6" max="6" width="10.625" style="3" bestFit="1" customWidth="1"/>
    <col min="7" max="7" width="9.625" style="3" bestFit="1" customWidth="1"/>
    <col min="8" max="8" width="12.25390625" style="3" bestFit="1" customWidth="1"/>
    <col min="9" max="9" width="13.75390625" style="4" bestFit="1" customWidth="1"/>
    <col min="10" max="10" width="11.875" style="4" bestFit="1" customWidth="1"/>
    <col min="11" max="11" width="13.75390625" style="4" bestFit="1" customWidth="1"/>
    <col min="12" max="12" width="11.875" style="4" bestFit="1" customWidth="1"/>
    <col min="13" max="13" width="13.75390625" style="4" bestFit="1" customWidth="1"/>
    <col min="14" max="14" width="11.875" style="4" bestFit="1" customWidth="1"/>
    <col min="15" max="15" width="14.00390625" style="4" bestFit="1" customWidth="1"/>
    <col min="16" max="16" width="13.00390625" style="4" customWidth="1"/>
    <col min="17" max="17" width="12.875" style="4" customWidth="1"/>
    <col min="18" max="18" width="12.625" style="4" customWidth="1"/>
    <col min="19" max="19" width="13.75390625" style="4" bestFit="1" customWidth="1"/>
    <col min="20" max="20" width="7.875" style="3" bestFit="1" customWidth="1"/>
    <col min="21" max="21" width="15.75390625" style="3" bestFit="1" customWidth="1"/>
    <col min="22" max="22" width="14.75390625" style="3" bestFit="1" customWidth="1"/>
    <col min="23" max="23" width="15.25390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13</v>
      </c>
      <c r="C5" s="26">
        <v>40179</v>
      </c>
      <c r="D5" s="25" t="s">
        <v>3</v>
      </c>
      <c r="E5" s="24" t="s">
        <v>12</v>
      </c>
      <c r="F5" s="23">
        <v>370</v>
      </c>
      <c r="G5" s="23">
        <v>656</v>
      </c>
      <c r="H5" s="23">
        <v>2</v>
      </c>
      <c r="I5" s="18">
        <v>852647</v>
      </c>
      <c r="J5" s="18">
        <v>88392</v>
      </c>
      <c r="K5" s="18">
        <v>1417483</v>
      </c>
      <c r="L5" s="18">
        <v>148051</v>
      </c>
      <c r="M5" s="18">
        <v>1297780</v>
      </c>
      <c r="N5" s="18">
        <v>135139</v>
      </c>
      <c r="O5" s="20">
        <f aca="true" t="shared" si="0" ref="O5:O13">+M5+K5+I5</f>
        <v>3567910</v>
      </c>
      <c r="P5" s="20">
        <f aca="true" t="shared" si="1" ref="P5:P13">+N5+L5+J5</f>
        <v>371582</v>
      </c>
      <c r="Q5" s="22">
        <f aca="true" t="shared" si="2" ref="Q5:Q13">+P5/G5</f>
        <v>566.435975609756</v>
      </c>
      <c r="R5" s="21">
        <f aca="true" t="shared" si="3" ref="R5:R13">+O5/P5</f>
        <v>9.601945196484222</v>
      </c>
      <c r="S5" s="20">
        <v>8431853</v>
      </c>
      <c r="T5" s="19">
        <v>0</v>
      </c>
      <c r="U5" s="18">
        <v>14533167</v>
      </c>
      <c r="V5" s="18">
        <v>1571125</v>
      </c>
      <c r="W5" s="17">
        <f aca="true" t="shared" si="4" ref="W5:W13">+U5/V5</f>
        <v>9.250165963879386</v>
      </c>
    </row>
    <row r="6" spans="1:23" ht="16.5">
      <c r="A6" s="28">
        <v>2</v>
      </c>
      <c r="B6" s="27" t="s">
        <v>9</v>
      </c>
      <c r="C6" s="26">
        <v>40172</v>
      </c>
      <c r="D6" s="25" t="s">
        <v>3</v>
      </c>
      <c r="E6" s="24" t="s">
        <v>8</v>
      </c>
      <c r="F6" s="23">
        <v>51</v>
      </c>
      <c r="G6" s="23">
        <v>37</v>
      </c>
      <c r="H6" s="23">
        <v>3</v>
      </c>
      <c r="I6" s="18">
        <v>10283</v>
      </c>
      <c r="J6" s="18">
        <v>849</v>
      </c>
      <c r="K6" s="18">
        <v>19553</v>
      </c>
      <c r="L6" s="18">
        <v>1646</v>
      </c>
      <c r="M6" s="18">
        <v>19739</v>
      </c>
      <c r="N6" s="18">
        <v>1655</v>
      </c>
      <c r="O6" s="20">
        <f t="shared" si="0"/>
        <v>49575</v>
      </c>
      <c r="P6" s="20">
        <f t="shared" si="1"/>
        <v>4150</v>
      </c>
      <c r="Q6" s="22">
        <f t="shared" si="2"/>
        <v>112.16216216216216</v>
      </c>
      <c r="R6" s="21">
        <f t="shared" si="3"/>
        <v>11.94578313253012</v>
      </c>
      <c r="S6" s="20">
        <v>129410</v>
      </c>
      <c r="T6" s="19">
        <v>0</v>
      </c>
      <c r="U6" s="18">
        <v>498464</v>
      </c>
      <c r="V6" s="18">
        <v>43672</v>
      </c>
      <c r="W6" s="17">
        <f t="shared" si="4"/>
        <v>11.41381205348965</v>
      </c>
    </row>
    <row r="7" spans="1:23" ht="16.5">
      <c r="A7" s="28">
        <v>3</v>
      </c>
      <c r="B7" s="27" t="s">
        <v>11</v>
      </c>
      <c r="C7" s="26">
        <v>40165</v>
      </c>
      <c r="D7" s="25" t="s">
        <v>3</v>
      </c>
      <c r="E7" s="24" t="s">
        <v>10</v>
      </c>
      <c r="F7" s="23">
        <v>109</v>
      </c>
      <c r="G7" s="23">
        <v>37</v>
      </c>
      <c r="H7" s="23">
        <v>4</v>
      </c>
      <c r="I7" s="18">
        <v>7382</v>
      </c>
      <c r="J7" s="18">
        <v>755</v>
      </c>
      <c r="K7" s="18">
        <v>13109</v>
      </c>
      <c r="L7" s="18">
        <v>1287</v>
      </c>
      <c r="M7" s="18">
        <v>13357</v>
      </c>
      <c r="N7" s="18">
        <v>1309</v>
      </c>
      <c r="O7" s="20">
        <f t="shared" si="0"/>
        <v>33848</v>
      </c>
      <c r="P7" s="20">
        <f t="shared" si="1"/>
        <v>3351</v>
      </c>
      <c r="Q7" s="22">
        <f t="shared" si="2"/>
        <v>90.56756756756756</v>
      </c>
      <c r="R7" s="21">
        <f t="shared" si="3"/>
        <v>10.10086541330946</v>
      </c>
      <c r="S7" s="20">
        <v>133721</v>
      </c>
      <c r="T7" s="19">
        <v>1</v>
      </c>
      <c r="U7" s="18">
        <v>1241132</v>
      </c>
      <c r="V7" s="18">
        <v>124342</v>
      </c>
      <c r="W7" s="17">
        <f t="shared" si="4"/>
        <v>9.981599137861703</v>
      </c>
    </row>
    <row r="8" spans="1:23" ht="16.5">
      <c r="A8" s="28">
        <v>4</v>
      </c>
      <c r="B8" s="27" t="s">
        <v>7</v>
      </c>
      <c r="C8" s="26">
        <v>40144</v>
      </c>
      <c r="D8" s="25" t="s">
        <v>3</v>
      </c>
      <c r="E8" s="24" t="s">
        <v>6</v>
      </c>
      <c r="F8" s="23">
        <v>128</v>
      </c>
      <c r="G8" s="23">
        <v>4</v>
      </c>
      <c r="H8" s="23">
        <v>7</v>
      </c>
      <c r="I8" s="18">
        <v>124</v>
      </c>
      <c r="J8" s="18">
        <v>18</v>
      </c>
      <c r="K8" s="18">
        <v>437</v>
      </c>
      <c r="L8" s="18">
        <v>62</v>
      </c>
      <c r="M8" s="18">
        <v>504</v>
      </c>
      <c r="N8" s="18">
        <v>76</v>
      </c>
      <c r="O8" s="20">
        <f t="shared" si="0"/>
        <v>1065</v>
      </c>
      <c r="P8" s="20">
        <f t="shared" si="1"/>
        <v>156</v>
      </c>
      <c r="Q8" s="22">
        <f t="shared" si="2"/>
        <v>39</v>
      </c>
      <c r="R8" s="21">
        <f t="shared" si="3"/>
        <v>6.826923076923077</v>
      </c>
      <c r="S8" s="20">
        <v>1662</v>
      </c>
      <c r="T8" s="19">
        <v>0</v>
      </c>
      <c r="U8" s="18">
        <v>2571085</v>
      </c>
      <c r="V8" s="18">
        <v>307650</v>
      </c>
      <c r="W8" s="17">
        <f t="shared" si="4"/>
        <v>8.35717536161222</v>
      </c>
    </row>
    <row r="9" spans="1:23" ht="33">
      <c r="A9" s="28">
        <v>5</v>
      </c>
      <c r="B9" s="27" t="s">
        <v>4</v>
      </c>
      <c r="C9" s="26">
        <v>40137</v>
      </c>
      <c r="D9" s="25" t="s">
        <v>3</v>
      </c>
      <c r="E9" s="24" t="s">
        <v>2</v>
      </c>
      <c r="F9" s="23">
        <v>24</v>
      </c>
      <c r="G9" s="23">
        <v>4</v>
      </c>
      <c r="H9" s="23">
        <v>8</v>
      </c>
      <c r="I9" s="18">
        <v>276</v>
      </c>
      <c r="J9" s="18">
        <v>74</v>
      </c>
      <c r="K9" s="18">
        <v>412</v>
      </c>
      <c r="L9" s="18">
        <v>96</v>
      </c>
      <c r="M9" s="18">
        <v>312</v>
      </c>
      <c r="N9" s="18">
        <v>84</v>
      </c>
      <c r="O9" s="20">
        <f t="shared" si="0"/>
        <v>1000</v>
      </c>
      <c r="P9" s="20">
        <f t="shared" si="1"/>
        <v>254</v>
      </c>
      <c r="Q9" s="22">
        <f t="shared" si="2"/>
        <v>63.5</v>
      </c>
      <c r="R9" s="21">
        <f t="shared" si="3"/>
        <v>3.937007874015748</v>
      </c>
      <c r="S9" s="20">
        <v>712</v>
      </c>
      <c r="T9" s="19">
        <v>0</v>
      </c>
      <c r="U9" s="18">
        <v>457253</v>
      </c>
      <c r="V9" s="18">
        <v>42093</v>
      </c>
      <c r="W9" s="17">
        <f t="shared" si="4"/>
        <v>10.862922576200319</v>
      </c>
    </row>
    <row r="10" spans="1:23" ht="16.5">
      <c r="A10" s="28">
        <v>6</v>
      </c>
      <c r="B10" s="27" t="s">
        <v>41</v>
      </c>
      <c r="C10" s="26">
        <v>40109</v>
      </c>
      <c r="D10" s="25" t="s">
        <v>3</v>
      </c>
      <c r="E10" s="24" t="s">
        <v>42</v>
      </c>
      <c r="F10" s="23">
        <v>51</v>
      </c>
      <c r="G10" s="23">
        <v>1</v>
      </c>
      <c r="H10" s="23">
        <v>12</v>
      </c>
      <c r="I10" s="18">
        <v>28</v>
      </c>
      <c r="J10" s="18">
        <v>4</v>
      </c>
      <c r="K10" s="18">
        <v>439</v>
      </c>
      <c r="L10" s="18">
        <v>51</v>
      </c>
      <c r="M10" s="18">
        <v>423</v>
      </c>
      <c r="N10" s="18">
        <v>51</v>
      </c>
      <c r="O10" s="20">
        <f t="shared" si="0"/>
        <v>890</v>
      </c>
      <c r="P10" s="20">
        <f t="shared" si="1"/>
        <v>106</v>
      </c>
      <c r="Q10" s="22">
        <f t="shared" si="2"/>
        <v>106</v>
      </c>
      <c r="R10" s="21">
        <f t="shared" si="3"/>
        <v>8.39622641509434</v>
      </c>
      <c r="S10" s="20">
        <v>604</v>
      </c>
      <c r="T10" s="19">
        <v>0</v>
      </c>
      <c r="U10" s="18">
        <v>188190</v>
      </c>
      <c r="V10" s="18">
        <v>19045</v>
      </c>
      <c r="W10" s="17">
        <f t="shared" si="4"/>
        <v>9.881333683381465</v>
      </c>
    </row>
    <row r="11" spans="1:23" ht="16.5">
      <c r="A11" s="28">
        <v>7</v>
      </c>
      <c r="B11" s="37" t="s">
        <v>43</v>
      </c>
      <c r="C11" s="26">
        <v>40102</v>
      </c>
      <c r="D11" s="25" t="s">
        <v>3</v>
      </c>
      <c r="E11" s="24" t="s">
        <v>44</v>
      </c>
      <c r="F11" s="23">
        <v>62</v>
      </c>
      <c r="G11" s="23">
        <v>1</v>
      </c>
      <c r="H11" s="23">
        <v>12</v>
      </c>
      <c r="I11" s="38">
        <v>211</v>
      </c>
      <c r="J11" s="38">
        <v>30</v>
      </c>
      <c r="K11" s="38">
        <v>226</v>
      </c>
      <c r="L11" s="38">
        <v>32</v>
      </c>
      <c r="M11" s="38">
        <v>354</v>
      </c>
      <c r="N11" s="38">
        <v>49</v>
      </c>
      <c r="O11" s="20">
        <f t="shared" si="0"/>
        <v>791</v>
      </c>
      <c r="P11" s="20">
        <f t="shared" si="1"/>
        <v>111</v>
      </c>
      <c r="Q11" s="22">
        <f t="shared" si="2"/>
        <v>111</v>
      </c>
      <c r="R11" s="21">
        <f t="shared" si="3"/>
        <v>7.126126126126126</v>
      </c>
      <c r="S11" s="20">
        <v>0</v>
      </c>
      <c r="T11" s="19">
        <v>0</v>
      </c>
      <c r="U11" s="18">
        <v>489548</v>
      </c>
      <c r="V11" s="18">
        <v>55641</v>
      </c>
      <c r="W11" s="17">
        <f t="shared" si="4"/>
        <v>8.79833216513003</v>
      </c>
    </row>
    <row r="12" spans="1:23" ht="33">
      <c r="A12" s="28">
        <v>8</v>
      </c>
      <c r="B12" s="27" t="s">
        <v>5</v>
      </c>
      <c r="C12" s="26">
        <v>40102</v>
      </c>
      <c r="D12" s="25" t="s">
        <v>3</v>
      </c>
      <c r="E12" s="24" t="s">
        <v>2</v>
      </c>
      <c r="F12" s="23">
        <v>99</v>
      </c>
      <c r="G12" s="23">
        <v>5</v>
      </c>
      <c r="H12" s="23">
        <v>13</v>
      </c>
      <c r="I12" s="18">
        <v>40</v>
      </c>
      <c r="J12" s="18">
        <v>6</v>
      </c>
      <c r="K12" s="18">
        <v>107</v>
      </c>
      <c r="L12" s="18">
        <v>17</v>
      </c>
      <c r="M12" s="18">
        <v>247</v>
      </c>
      <c r="N12" s="18">
        <v>40</v>
      </c>
      <c r="O12" s="20">
        <f t="shared" si="0"/>
        <v>394</v>
      </c>
      <c r="P12" s="20">
        <f t="shared" si="1"/>
        <v>63</v>
      </c>
      <c r="Q12" s="22">
        <f t="shared" si="2"/>
        <v>12.6</v>
      </c>
      <c r="R12" s="21">
        <f t="shared" si="3"/>
        <v>6.253968253968254</v>
      </c>
      <c r="S12" s="20">
        <v>1557</v>
      </c>
      <c r="T12" s="19">
        <v>1</v>
      </c>
      <c r="U12" s="18">
        <v>2575959</v>
      </c>
      <c r="V12" s="18">
        <v>272029</v>
      </c>
      <c r="W12" s="17">
        <f t="shared" si="4"/>
        <v>9.469427891879175</v>
      </c>
    </row>
    <row r="13" spans="1:23" ht="33">
      <c r="A13" s="28">
        <v>9</v>
      </c>
      <c r="B13" s="27" t="s">
        <v>40</v>
      </c>
      <c r="C13" s="26">
        <v>40074</v>
      </c>
      <c r="D13" s="25" t="s">
        <v>3</v>
      </c>
      <c r="E13" s="24" t="s">
        <v>2</v>
      </c>
      <c r="F13" s="23">
        <v>61</v>
      </c>
      <c r="G13" s="23">
        <v>1</v>
      </c>
      <c r="H13" s="23">
        <v>17</v>
      </c>
      <c r="I13" s="18">
        <v>0</v>
      </c>
      <c r="J13" s="18">
        <v>0</v>
      </c>
      <c r="K13" s="18">
        <v>15</v>
      </c>
      <c r="L13" s="18">
        <v>2</v>
      </c>
      <c r="M13" s="18">
        <v>101</v>
      </c>
      <c r="N13" s="18">
        <v>14</v>
      </c>
      <c r="O13" s="20">
        <f t="shared" si="0"/>
        <v>116</v>
      </c>
      <c r="P13" s="20">
        <f t="shared" si="1"/>
        <v>16</v>
      </c>
      <c r="Q13" s="22">
        <f t="shared" si="2"/>
        <v>16</v>
      </c>
      <c r="R13" s="21">
        <f t="shared" si="3"/>
        <v>7.25</v>
      </c>
      <c r="S13" s="20">
        <v>757</v>
      </c>
      <c r="T13" s="19">
        <v>1</v>
      </c>
      <c r="U13" s="18">
        <v>1027490</v>
      </c>
      <c r="V13" s="18">
        <v>103403</v>
      </c>
      <c r="W13" s="17">
        <f t="shared" si="4"/>
        <v>9.936752318598106</v>
      </c>
    </row>
    <row r="14" spans="1:144" s="14" customFormat="1" ht="15.75" thickBot="1">
      <c r="A14" s="13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5"/>
      <c r="R14" s="15"/>
      <c r="S14" s="15"/>
      <c r="T14" s="15"/>
      <c r="U14" s="15"/>
      <c r="V14" s="15"/>
      <c r="W14" s="1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29" s="8" customFormat="1" ht="15.75" thickBot="1">
      <c r="A15" s="13"/>
      <c r="B15" s="45" t="s">
        <v>1</v>
      </c>
      <c r="C15" s="46"/>
      <c r="D15" s="46"/>
      <c r="E15" s="46"/>
      <c r="F15" s="46"/>
      <c r="G15" s="12"/>
      <c r="H15" s="12"/>
      <c r="I15" s="47"/>
      <c r="J15" s="48"/>
      <c r="K15" s="48"/>
      <c r="L15" s="48"/>
      <c r="M15" s="48"/>
      <c r="N15" s="49"/>
      <c r="O15" s="10">
        <f>SUM(O13:O14)</f>
        <v>116</v>
      </c>
      <c r="P15" s="10">
        <f>SUM(P13:P14)</f>
        <v>16</v>
      </c>
      <c r="Q15" s="10"/>
      <c r="R15" s="11">
        <f>+O15/P15</f>
        <v>7.25</v>
      </c>
      <c r="S15" s="10">
        <f>SUM(S14:S14)</f>
        <v>0</v>
      </c>
      <c r="T15" s="10"/>
      <c r="U15" s="10">
        <f>SUM(U13:U14)</f>
        <v>1027490</v>
      </c>
      <c r="V15" s="10">
        <f>SUM(V13:V14)</f>
        <v>103403</v>
      </c>
      <c r="W15" s="10">
        <f>+U15/V15</f>
        <v>9.936752318598106</v>
      </c>
      <c r="Y15" s="9"/>
      <c r="AC15" s="8" t="s">
        <v>0</v>
      </c>
    </row>
  </sheetData>
  <sheetProtection/>
  <mergeCells count="31">
    <mergeCell ref="B15:F15"/>
    <mergeCell ref="I15:N15"/>
    <mergeCell ref="G2:G4"/>
    <mergeCell ref="H2:H4"/>
    <mergeCell ref="I2:J2"/>
    <mergeCell ref="F2:F4"/>
    <mergeCell ref="I3:I4"/>
    <mergeCell ref="U3:U4"/>
    <mergeCell ref="V3:V4"/>
    <mergeCell ref="W3:W4"/>
    <mergeCell ref="M3:M4"/>
    <mergeCell ref="U2:W2"/>
    <mergeCell ref="S3:S4"/>
    <mergeCell ref="M2:N2"/>
    <mergeCell ref="O2:R2"/>
    <mergeCell ref="Q3:Q4"/>
    <mergeCell ref="S2:T2"/>
    <mergeCell ref="T3:T4"/>
    <mergeCell ref="N3:N4"/>
    <mergeCell ref="J3:J4"/>
    <mergeCell ref="K2:L2"/>
    <mergeCell ref="O3:O4"/>
    <mergeCell ref="R3:R4"/>
    <mergeCell ref="P3:P4"/>
    <mergeCell ref="K3:K4"/>
    <mergeCell ref="L3:L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14"/>
  <sheetViews>
    <sheetView zoomScalePageLayoutView="0" workbookViewId="0" topLeftCell="E1">
      <selection activeCell="O12" sqref="O12"/>
    </sheetView>
  </sheetViews>
  <sheetFormatPr defaultColWidth="9.00390625" defaultRowHeight="12.75"/>
  <cols>
    <col min="1" max="1" width="4.25390625" style="7" customWidth="1"/>
    <col min="2" max="2" width="41.875" style="3" customWidth="1"/>
    <col min="3" max="3" width="15.00390625" style="6" customWidth="1"/>
    <col min="4" max="4" width="12.125" style="5" customWidth="1"/>
    <col min="5" max="5" width="13.25390625" style="3" bestFit="1" customWidth="1"/>
    <col min="6" max="6" width="10.625" style="3" bestFit="1" customWidth="1"/>
    <col min="7" max="7" width="9.625" style="3" bestFit="1" customWidth="1"/>
    <col min="8" max="8" width="12.25390625" style="3" bestFit="1" customWidth="1"/>
    <col min="9" max="9" width="13.75390625" style="4" bestFit="1" customWidth="1"/>
    <col min="10" max="10" width="11.875" style="4" bestFit="1" customWidth="1"/>
    <col min="11" max="11" width="13.75390625" style="4" bestFit="1" customWidth="1"/>
    <col min="12" max="12" width="11.875" style="4" bestFit="1" customWidth="1"/>
    <col min="13" max="13" width="13.75390625" style="4" bestFit="1" customWidth="1"/>
    <col min="14" max="14" width="11.875" style="4" bestFit="1" customWidth="1"/>
    <col min="15" max="15" width="14.00390625" style="4" bestFit="1" customWidth="1"/>
    <col min="16" max="16" width="13.00390625" style="4" customWidth="1"/>
    <col min="17" max="17" width="12.875" style="4" customWidth="1"/>
    <col min="18" max="18" width="12.625" style="4" customWidth="1"/>
    <col min="19" max="19" width="13.75390625" style="4" bestFit="1" customWidth="1"/>
    <col min="20" max="20" width="7.875" style="3" bestFit="1" customWidth="1"/>
    <col min="21" max="21" width="15.75390625" style="3" bestFit="1" customWidth="1"/>
    <col min="22" max="22" width="14.75390625" style="3" bestFit="1" customWidth="1"/>
    <col min="23" max="23" width="15.25390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13</v>
      </c>
      <c r="C5" s="26">
        <v>40179</v>
      </c>
      <c r="D5" s="25" t="s">
        <v>3</v>
      </c>
      <c r="E5" s="24" t="s">
        <v>12</v>
      </c>
      <c r="F5" s="23">
        <v>370</v>
      </c>
      <c r="G5" s="23">
        <v>693</v>
      </c>
      <c r="H5" s="23">
        <v>1</v>
      </c>
      <c r="I5" s="18">
        <v>3171825</v>
      </c>
      <c r="J5" s="18">
        <v>344235</v>
      </c>
      <c r="K5" s="18">
        <v>2796194</v>
      </c>
      <c r="L5" s="18">
        <v>291189</v>
      </c>
      <c r="M5" s="18">
        <v>2463834</v>
      </c>
      <c r="N5" s="18">
        <v>271239</v>
      </c>
      <c r="O5" s="20">
        <f aca="true" t="shared" si="0" ref="O5:P12">+M5+K5+I5</f>
        <v>8431853</v>
      </c>
      <c r="P5" s="20">
        <f t="shared" si="0"/>
        <v>906663</v>
      </c>
      <c r="Q5" s="22">
        <f aca="true" t="shared" si="1" ref="Q5:Q12">+P5/G5</f>
        <v>1308.3160173160172</v>
      </c>
      <c r="R5" s="21">
        <f aca="true" t="shared" si="2" ref="R5:R12">+O5/P5</f>
        <v>9.299875477437592</v>
      </c>
      <c r="S5" s="20">
        <v>0</v>
      </c>
      <c r="T5" s="19">
        <v>0</v>
      </c>
      <c r="U5" s="18">
        <v>8431853</v>
      </c>
      <c r="V5" s="18">
        <v>906663</v>
      </c>
      <c r="W5" s="17">
        <f aca="true" t="shared" si="3" ref="W5:W12">+U5/V5</f>
        <v>9.299875477437592</v>
      </c>
    </row>
    <row r="6" spans="1:23" ht="16.5">
      <c r="A6" s="28">
        <v>2</v>
      </c>
      <c r="B6" s="27" t="s">
        <v>11</v>
      </c>
      <c r="C6" s="26">
        <v>40165</v>
      </c>
      <c r="D6" s="25" t="s">
        <v>3</v>
      </c>
      <c r="E6" s="24" t="s">
        <v>10</v>
      </c>
      <c r="F6" s="23">
        <v>109</v>
      </c>
      <c r="G6" s="23">
        <v>70</v>
      </c>
      <c r="H6" s="23">
        <v>3</v>
      </c>
      <c r="I6" s="18">
        <v>48463</v>
      </c>
      <c r="J6" s="18">
        <v>4482</v>
      </c>
      <c r="K6" s="18">
        <v>45529</v>
      </c>
      <c r="L6" s="18">
        <v>4150</v>
      </c>
      <c r="M6" s="18">
        <v>39729</v>
      </c>
      <c r="N6" s="18">
        <v>3693</v>
      </c>
      <c r="O6" s="20">
        <f t="shared" si="0"/>
        <v>133721</v>
      </c>
      <c r="P6" s="20">
        <f t="shared" si="0"/>
        <v>12325</v>
      </c>
      <c r="Q6" s="22">
        <f t="shared" si="1"/>
        <v>176.07142857142858</v>
      </c>
      <c r="R6" s="21">
        <f t="shared" si="2"/>
        <v>10.849574036511155</v>
      </c>
      <c r="S6" s="20">
        <v>316105</v>
      </c>
      <c r="T6" s="19">
        <v>1</v>
      </c>
      <c r="U6" s="18">
        <v>1165928</v>
      </c>
      <c r="V6" s="18">
        <v>116437</v>
      </c>
      <c r="W6" s="17">
        <f t="shared" si="3"/>
        <v>10.013380626433179</v>
      </c>
    </row>
    <row r="7" spans="1:23" ht="16.5">
      <c r="A7" s="28">
        <v>3</v>
      </c>
      <c r="B7" s="27" t="s">
        <v>9</v>
      </c>
      <c r="C7" s="26">
        <v>40172</v>
      </c>
      <c r="D7" s="25" t="s">
        <v>3</v>
      </c>
      <c r="E7" s="24" t="s">
        <v>8</v>
      </c>
      <c r="F7" s="23">
        <v>51</v>
      </c>
      <c r="G7" s="23">
        <v>51</v>
      </c>
      <c r="H7" s="23">
        <v>2</v>
      </c>
      <c r="I7" s="18">
        <v>46075</v>
      </c>
      <c r="J7" s="18">
        <v>3731</v>
      </c>
      <c r="K7" s="18">
        <v>43944</v>
      </c>
      <c r="L7" s="18">
        <v>3546</v>
      </c>
      <c r="M7" s="18">
        <v>39391</v>
      </c>
      <c r="N7" s="18">
        <v>3138</v>
      </c>
      <c r="O7" s="20">
        <f t="shared" si="0"/>
        <v>129410</v>
      </c>
      <c r="P7" s="20">
        <f t="shared" si="0"/>
        <v>10415</v>
      </c>
      <c r="Q7" s="22">
        <f t="shared" si="1"/>
        <v>204.2156862745098</v>
      </c>
      <c r="R7" s="21">
        <f t="shared" si="2"/>
        <v>12.42534805568891</v>
      </c>
      <c r="S7" s="20">
        <v>203043</v>
      </c>
      <c r="T7" s="19">
        <v>0</v>
      </c>
      <c r="U7" s="18">
        <v>402990</v>
      </c>
      <c r="V7" s="18">
        <v>35216</v>
      </c>
      <c r="W7" s="17">
        <f t="shared" si="3"/>
        <v>11.443378009995456</v>
      </c>
    </row>
    <row r="8" spans="1:23" ht="16.5">
      <c r="A8" s="28">
        <v>4</v>
      </c>
      <c r="B8" s="27" t="s">
        <v>7</v>
      </c>
      <c r="C8" s="26">
        <v>40144</v>
      </c>
      <c r="D8" s="25" t="s">
        <v>3</v>
      </c>
      <c r="E8" s="24" t="s">
        <v>6</v>
      </c>
      <c r="F8" s="23">
        <v>128</v>
      </c>
      <c r="G8" s="23">
        <v>7</v>
      </c>
      <c r="H8" s="23">
        <v>6</v>
      </c>
      <c r="I8" s="18">
        <v>443</v>
      </c>
      <c r="J8" s="18">
        <v>63</v>
      </c>
      <c r="K8" s="18">
        <v>701</v>
      </c>
      <c r="L8" s="18">
        <v>89</v>
      </c>
      <c r="M8" s="18">
        <v>518</v>
      </c>
      <c r="N8" s="18">
        <v>66</v>
      </c>
      <c r="O8" s="20">
        <f t="shared" si="0"/>
        <v>1662</v>
      </c>
      <c r="P8" s="20">
        <f t="shared" si="0"/>
        <v>218</v>
      </c>
      <c r="Q8" s="22">
        <f t="shared" si="1"/>
        <v>31.142857142857142</v>
      </c>
      <c r="R8" s="21">
        <f t="shared" si="2"/>
        <v>7.623853211009174</v>
      </c>
      <c r="S8" s="20">
        <v>42882</v>
      </c>
      <c r="T8" s="19">
        <v>0</v>
      </c>
      <c r="U8" s="18">
        <v>2569718</v>
      </c>
      <c r="V8" s="18">
        <v>307443</v>
      </c>
      <c r="W8" s="17">
        <f t="shared" si="3"/>
        <v>8.35835585783381</v>
      </c>
    </row>
    <row r="9" spans="1:23" ht="33">
      <c r="A9" s="28">
        <v>5</v>
      </c>
      <c r="B9" s="27" t="s">
        <v>5</v>
      </c>
      <c r="C9" s="26">
        <v>40102</v>
      </c>
      <c r="D9" s="25" t="s">
        <v>3</v>
      </c>
      <c r="E9" s="24" t="s">
        <v>2</v>
      </c>
      <c r="F9" s="23">
        <v>99</v>
      </c>
      <c r="G9" s="23">
        <v>7</v>
      </c>
      <c r="H9" s="23">
        <v>12</v>
      </c>
      <c r="I9" s="18">
        <v>541</v>
      </c>
      <c r="J9" s="18">
        <v>76</v>
      </c>
      <c r="K9" s="18">
        <v>460</v>
      </c>
      <c r="L9" s="18">
        <v>62</v>
      </c>
      <c r="M9" s="18">
        <v>556</v>
      </c>
      <c r="N9" s="18">
        <v>81</v>
      </c>
      <c r="O9" s="20">
        <f t="shared" si="0"/>
        <v>1557</v>
      </c>
      <c r="P9" s="20">
        <f t="shared" si="0"/>
        <v>219</v>
      </c>
      <c r="Q9" s="22">
        <f t="shared" si="1"/>
        <v>31.285714285714285</v>
      </c>
      <c r="R9" s="21">
        <f t="shared" si="2"/>
        <v>7.109589041095891</v>
      </c>
      <c r="S9" s="20">
        <v>4871</v>
      </c>
      <c r="T9" s="19">
        <v>1</v>
      </c>
      <c r="U9" s="18">
        <v>2574928</v>
      </c>
      <c r="V9" s="18">
        <v>271870</v>
      </c>
      <c r="W9" s="17">
        <f t="shared" si="3"/>
        <v>9.47117372273513</v>
      </c>
    </row>
    <row r="10" spans="1:23" ht="33">
      <c r="A10" s="28">
        <v>6</v>
      </c>
      <c r="B10" s="27" t="s">
        <v>40</v>
      </c>
      <c r="C10" s="26">
        <v>40074</v>
      </c>
      <c r="D10" s="25" t="s">
        <v>3</v>
      </c>
      <c r="E10" s="24" t="s">
        <v>2</v>
      </c>
      <c r="F10" s="23">
        <v>61</v>
      </c>
      <c r="G10" s="23">
        <v>1</v>
      </c>
      <c r="H10" s="23">
        <v>16</v>
      </c>
      <c r="I10" s="18">
        <v>249</v>
      </c>
      <c r="J10" s="18">
        <v>35</v>
      </c>
      <c r="K10" s="18">
        <v>229</v>
      </c>
      <c r="L10" s="18">
        <v>32</v>
      </c>
      <c r="M10" s="18">
        <v>279</v>
      </c>
      <c r="N10" s="18">
        <v>39</v>
      </c>
      <c r="O10" s="20">
        <f t="shared" si="0"/>
        <v>757</v>
      </c>
      <c r="P10" s="20">
        <f t="shared" si="0"/>
        <v>106</v>
      </c>
      <c r="Q10" s="22">
        <f t="shared" si="1"/>
        <v>106</v>
      </c>
      <c r="R10" s="21">
        <f t="shared" si="2"/>
        <v>7.1415094339622645</v>
      </c>
      <c r="S10" s="20">
        <v>0</v>
      </c>
      <c r="T10" s="19">
        <v>1</v>
      </c>
      <c r="U10" s="18">
        <v>1026610</v>
      </c>
      <c r="V10" s="18">
        <v>103085</v>
      </c>
      <c r="W10" s="17">
        <f t="shared" si="3"/>
        <v>9.958868894601542</v>
      </c>
    </row>
    <row r="11" spans="1:23" ht="33">
      <c r="A11" s="28">
        <v>7</v>
      </c>
      <c r="B11" s="27" t="s">
        <v>4</v>
      </c>
      <c r="C11" s="26">
        <v>40137</v>
      </c>
      <c r="D11" s="25" t="s">
        <v>3</v>
      </c>
      <c r="E11" s="24" t="s">
        <v>2</v>
      </c>
      <c r="F11" s="23">
        <v>24</v>
      </c>
      <c r="G11" s="23">
        <v>1</v>
      </c>
      <c r="H11" s="23">
        <v>7</v>
      </c>
      <c r="I11" s="18">
        <v>260</v>
      </c>
      <c r="J11" s="18">
        <v>22</v>
      </c>
      <c r="K11" s="18">
        <v>111</v>
      </c>
      <c r="L11" s="18">
        <v>9</v>
      </c>
      <c r="M11" s="18">
        <v>341</v>
      </c>
      <c r="N11" s="18">
        <v>28</v>
      </c>
      <c r="O11" s="20">
        <f t="shared" si="0"/>
        <v>712</v>
      </c>
      <c r="P11" s="20">
        <f t="shared" si="0"/>
        <v>59</v>
      </c>
      <c r="Q11" s="22">
        <f t="shared" si="1"/>
        <v>59</v>
      </c>
      <c r="R11" s="21">
        <f t="shared" si="2"/>
        <v>12.067796610169491</v>
      </c>
      <c r="S11" s="20">
        <v>1808</v>
      </c>
      <c r="T11" s="19">
        <v>0</v>
      </c>
      <c r="U11" s="18">
        <v>456197</v>
      </c>
      <c r="V11" s="18">
        <v>418835</v>
      </c>
      <c r="W11" s="17">
        <f t="shared" si="3"/>
        <v>1.089204579368964</v>
      </c>
    </row>
    <row r="12" spans="1:23" ht="16.5">
      <c r="A12" s="28">
        <v>8</v>
      </c>
      <c r="B12" s="27" t="s">
        <v>41</v>
      </c>
      <c r="C12" s="26">
        <v>40109</v>
      </c>
      <c r="D12" s="25" t="s">
        <v>3</v>
      </c>
      <c r="E12" s="24" t="s">
        <v>42</v>
      </c>
      <c r="F12" s="23">
        <v>51</v>
      </c>
      <c r="G12" s="23">
        <v>1</v>
      </c>
      <c r="H12" s="23">
        <v>11</v>
      </c>
      <c r="I12" s="18">
        <v>192</v>
      </c>
      <c r="J12" s="18">
        <v>30</v>
      </c>
      <c r="K12" s="18">
        <v>156</v>
      </c>
      <c r="L12" s="18">
        <v>24</v>
      </c>
      <c r="M12" s="18">
        <v>256</v>
      </c>
      <c r="N12" s="18">
        <v>39</v>
      </c>
      <c r="O12" s="20">
        <f t="shared" si="0"/>
        <v>604</v>
      </c>
      <c r="P12" s="20">
        <f t="shared" si="0"/>
        <v>93</v>
      </c>
      <c r="Q12" s="22">
        <f t="shared" si="1"/>
        <v>93</v>
      </c>
      <c r="R12" s="21">
        <f t="shared" si="2"/>
        <v>6.494623655913978</v>
      </c>
      <c r="S12" s="20">
        <v>261</v>
      </c>
      <c r="T12" s="19">
        <v>0</v>
      </c>
      <c r="U12" s="18">
        <v>187254</v>
      </c>
      <c r="V12" s="18">
        <v>18932</v>
      </c>
      <c r="W12" s="17">
        <f t="shared" si="3"/>
        <v>9.890872596661737</v>
      </c>
    </row>
    <row r="13" spans="1:144" s="14" customFormat="1" ht="15.75" thickBot="1">
      <c r="A13" s="13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5"/>
      <c r="Q13" s="15"/>
      <c r="R13" s="15"/>
      <c r="S13" s="15"/>
      <c r="T13" s="15"/>
      <c r="U13" s="15"/>
      <c r="V13" s="15"/>
      <c r="W13" s="1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29" s="8" customFormat="1" ht="15.75" thickBot="1">
      <c r="A14" s="13"/>
      <c r="B14" s="45" t="s">
        <v>1</v>
      </c>
      <c r="C14" s="46"/>
      <c r="D14" s="46"/>
      <c r="E14" s="46"/>
      <c r="F14" s="46"/>
      <c r="G14" s="12"/>
      <c r="H14" s="12"/>
      <c r="I14" s="47"/>
      <c r="J14" s="48"/>
      <c r="K14" s="48"/>
      <c r="L14" s="48"/>
      <c r="M14" s="48"/>
      <c r="N14" s="49"/>
      <c r="O14" s="10">
        <f>SUM(O12:O13)</f>
        <v>604</v>
      </c>
      <c r="P14" s="10">
        <f>SUM(P12:P13)</f>
        <v>93</v>
      </c>
      <c r="Q14" s="10"/>
      <c r="R14" s="11">
        <f>+O14/P14</f>
        <v>6.494623655913978</v>
      </c>
      <c r="S14" s="10">
        <f>SUM(S13:S13)</f>
        <v>0</v>
      </c>
      <c r="T14" s="10"/>
      <c r="U14" s="10">
        <f>SUM(U12:U13)</f>
        <v>187254</v>
      </c>
      <c r="V14" s="10">
        <f>SUM(V12:V13)</f>
        <v>18932</v>
      </c>
      <c r="W14" s="10">
        <f>+U14/V14</f>
        <v>9.890872596661737</v>
      </c>
      <c r="Y14" s="9"/>
      <c r="AC14" s="8" t="s">
        <v>0</v>
      </c>
    </row>
  </sheetData>
  <sheetProtection/>
  <mergeCells count="31">
    <mergeCell ref="N3:N4"/>
    <mergeCell ref="R3:R4"/>
    <mergeCell ref="O3:O4"/>
    <mergeCell ref="U3:U4"/>
    <mergeCell ref="V3:V4"/>
    <mergeCell ref="A2:A4"/>
    <mergeCell ref="B2:B4"/>
    <mergeCell ref="C2:C4"/>
    <mergeCell ref="D2:D4"/>
    <mergeCell ref="E2:E4"/>
    <mergeCell ref="T3:T4"/>
    <mergeCell ref="L3:L4"/>
    <mergeCell ref="J3:J4"/>
    <mergeCell ref="W3:W4"/>
    <mergeCell ref="M3:M4"/>
    <mergeCell ref="U2:W2"/>
    <mergeCell ref="S3:S4"/>
    <mergeCell ref="M2:N2"/>
    <mergeCell ref="O2:R2"/>
    <mergeCell ref="Q3:Q4"/>
    <mergeCell ref="S2:T2"/>
    <mergeCell ref="K2:L2"/>
    <mergeCell ref="P3:P4"/>
    <mergeCell ref="B14:F14"/>
    <mergeCell ref="I14:N14"/>
    <mergeCell ref="G2:G4"/>
    <mergeCell ref="H2:H4"/>
    <mergeCell ref="I2:J2"/>
    <mergeCell ref="F2:F4"/>
    <mergeCell ref="I3:I4"/>
    <mergeCell ref="K3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 CINAR</dc:creator>
  <cp:keywords/>
  <dc:description/>
  <cp:lastModifiedBy>Sadi Çilingir</cp:lastModifiedBy>
  <dcterms:created xsi:type="dcterms:W3CDTF">2010-01-04T15:15:01Z</dcterms:created>
  <dcterms:modified xsi:type="dcterms:W3CDTF">2010-02-02T05:40:30Z</dcterms:modified>
  <cp:category/>
  <cp:version/>
  <cp:contentType/>
  <cp:contentStatus/>
</cp:coreProperties>
</file>