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<sst xmlns="http://schemas.openxmlformats.org/spreadsheetml/2006/main" count="43" uniqueCount="29">
  <si>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</si>
  <si>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</si>
  <si>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</si>
  <si>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</si>
  <si>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</si>
  <si>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</si>
  <si>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</si>
  <si>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</si>
  <si>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</si>
  <si>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</si>
  <si>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</si>
  <si>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</si>
  <si>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</si>
  <si>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</si>
  <si>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</si>
  <si>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</si>
  <si>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</si>
  <si>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</si>
  <si>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</si>
  <si>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</si>
  <si>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</si>
  <si>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CLIVE BARKER'S BOOK OF BLOOD</t>
  </si>
  <si>
    <t>ÖZEN FİLM</t>
  </si>
  <si>
    <t>ÖZEN/UMUT SANAT</t>
  </si>
  <si>
    <t>TÜRKİYE'S WEEKEND MARKET DATAS</t>
  </si>
  <si>
    <t>HOW TO LOSE FRIENDS &amp; ALIENATE PEOPLE</t>
  </si>
  <si>
    <t>NO MAN'S LAND: REEKER 2</t>
  </si>
  <si>
    <t>WEEKEND: 30                    24.07 - 26.07.2009</t>
  </si>
  <si>
    <t>DATE : 27.07.2009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</si>
</sst>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2" zoomScaleNormal="62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27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28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21</v>
      </c>
      <c r="D8" s="2">
        <v>39941</v>
      </c>
      <c r="E8" s="83" t="s">
        <v>22</v>
      </c>
      <c r="F8" s="51" t="s">
        <v>23</v>
      </c>
      <c r="G8" s="83">
        <v>48</v>
      </c>
      <c r="H8" s="51">
        <v>1</v>
      </c>
      <c r="I8" s="51">
        <v>12</v>
      </c>
      <c r="J8" s="4">
        <v>23</v>
      </c>
      <c r="K8" s="5">
        <v>3</v>
      </c>
      <c r="L8" s="4">
        <v>34</v>
      </c>
      <c r="M8" s="5">
        <v>4</v>
      </c>
      <c r="N8" s="4">
        <v>0</v>
      </c>
      <c r="O8" s="5">
        <v>0</v>
      </c>
      <c r="P8" s="55">
        <f aca="true" t="shared" si="0" ref="P8:Q10">+J8+L8+N8</f>
        <v>57</v>
      </c>
      <c r="Q8" s="58">
        <f t="shared" si="0"/>
        <v>7</v>
      </c>
      <c r="R8" s="10">
        <f>+Q8/H8</f>
        <v>7</v>
      </c>
      <c r="S8" s="59">
        <f>+P8/Q8</f>
        <v>8.142857142857142</v>
      </c>
      <c r="T8" s="4">
        <v>80</v>
      </c>
      <c r="U8" s="60">
        <f>(+T8-P8)/T8</f>
        <v>0.2875</v>
      </c>
      <c r="V8" s="4">
        <v>171137.25</v>
      </c>
      <c r="W8" s="5">
        <v>22944</v>
      </c>
      <c r="X8" s="61">
        <f>V8/W8</f>
        <v>7.4589108263598325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39926</v>
      </c>
      <c r="E9" s="83" t="s">
        <v>22</v>
      </c>
      <c r="F9" s="51" t="s">
        <v>23</v>
      </c>
      <c r="G9" s="83">
        <v>25</v>
      </c>
      <c r="H9" s="51">
        <v>1</v>
      </c>
      <c r="I9" s="51">
        <v>12</v>
      </c>
      <c r="J9" s="4">
        <v>60</v>
      </c>
      <c r="K9" s="5">
        <v>12</v>
      </c>
      <c r="L9" s="4">
        <v>40</v>
      </c>
      <c r="M9" s="5">
        <v>8</v>
      </c>
      <c r="N9" s="4">
        <v>50</v>
      </c>
      <c r="O9" s="5">
        <v>10</v>
      </c>
      <c r="P9" s="55">
        <f t="shared" si="0"/>
        <v>150</v>
      </c>
      <c r="Q9" s="58">
        <f t="shared" si="0"/>
        <v>30</v>
      </c>
      <c r="R9" s="10">
        <f>+Q9/H9</f>
        <v>30</v>
      </c>
      <c r="S9" s="59">
        <f>+P9/Q9</f>
        <v>5</v>
      </c>
      <c r="T9" s="4">
        <v>40</v>
      </c>
      <c r="U9" s="60">
        <f>(+T9-P9)/T9</f>
        <v>-2.75</v>
      </c>
      <c r="V9" s="4">
        <v>104756.5</v>
      </c>
      <c r="W9" s="5">
        <v>12111</v>
      </c>
      <c r="X9" s="61">
        <f>V9/W9</f>
        <v>8.649698621088266</v>
      </c>
      <c r="Z9" s="30"/>
    </row>
    <row r="10" spans="1:26" s="29" customFormat="1" ht="18">
      <c r="A10" s="28">
        <v>3</v>
      </c>
      <c r="B10" s="15"/>
      <c r="C10" s="1" t="s">
        <v>26</v>
      </c>
      <c r="D10" s="2">
        <v>39815</v>
      </c>
      <c r="E10" s="83" t="s">
        <v>22</v>
      </c>
      <c r="F10" s="51" t="s">
        <v>23</v>
      </c>
      <c r="G10" s="83">
        <v>26</v>
      </c>
      <c r="H10" s="51">
        <v>1</v>
      </c>
      <c r="I10" s="51">
        <v>16</v>
      </c>
      <c r="J10" s="4">
        <v>94</v>
      </c>
      <c r="K10" s="5">
        <v>15</v>
      </c>
      <c r="L10" s="4">
        <v>124</v>
      </c>
      <c r="M10" s="5">
        <v>19</v>
      </c>
      <c r="N10" s="4">
        <v>62</v>
      </c>
      <c r="O10" s="5">
        <v>9</v>
      </c>
      <c r="P10" s="55">
        <f t="shared" si="0"/>
        <v>280</v>
      </c>
      <c r="Q10" s="58">
        <f t="shared" si="0"/>
        <v>43</v>
      </c>
      <c r="R10" s="10">
        <f>+Q10/H10</f>
        <v>43</v>
      </c>
      <c r="S10" s="59">
        <f>+P10/Q10</f>
        <v>6.511627906976744</v>
      </c>
      <c r="T10" s="4">
        <v>108</v>
      </c>
      <c r="U10" s="60">
        <f>(+T10-P10)/T10</f>
        <v>-1.5925925925925926</v>
      </c>
      <c r="V10" s="4">
        <v>147032.5</v>
      </c>
      <c r="W10" s="5">
        <v>18765</v>
      </c>
      <c r="X10" s="61">
        <f>V10/W10</f>
        <v>7.8354649613642415</v>
      </c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487</v>
      </c>
      <c r="Q19" s="76">
        <f>SUM(Q8:Q18)</f>
        <v>80</v>
      </c>
      <c r="R19" s="77">
        <f>P19/H19</f>
        <v>162.33333333333334</v>
      </c>
      <c r="S19" s="78">
        <f>P19/Q19</f>
        <v>6.0875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2009-07-27T16:19:38Z</cp:lastPrinted>
  <dcterms:created xsi:type="dcterms:W3CDTF">2006-03-15T09:07:04Z</dcterms:created>
  <dcterms:modified xsi:type="dcterms:W3CDTF">2009-07-28T10:44:09Z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-1259628968</vt:i4>
  </property>
  <property fmtid="{D5CDD505-2E9C-101B-9397-08002B2CF9AE}" pid="3" name="_EmailSubject">
    <vt:lpwstr>Weekend Box Office - WE: 30-2009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