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<sst xmlns="http://schemas.openxmlformats.org/spreadsheetml/2006/main" count="40" uniqueCount="28">
  <si>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</si>
  <si>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</si>
  <si>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</si>
  <si>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</si>
  <si>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</si>
  <si>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</si>
  <si>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</si>
  <si>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</si>
  <si>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</si>
  <si>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</si>
  <si>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</si>
  <si>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</si>
  <si>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</si>
  <si>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</si>
  <si>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</si>
  <si>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</si>
  <si>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</si>
  <si>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</si>
  <si>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</si>
  <si>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</si>
  <si>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</si>
  <si>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OUTLANDER</t>
  </si>
  <si>
    <t>CLIVE BARKER'S BOOK OF BLOOD</t>
  </si>
  <si>
    <t>TURKIYE'S WEEKEND MARKET DATAS</t>
  </si>
  <si>
    <t>OZEN FİLM</t>
  </si>
  <si>
    <t>OZEN/UMUT SANAT</t>
  </si>
  <si>
    <t>WEEKEND: 24                    12.06 - 14.06.2009</t>
  </si>
  <si>
    <t>DATE : 15.06.2009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</si>
</sst>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26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27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39941</v>
      </c>
      <c r="E8" s="83" t="s">
        <v>24</v>
      </c>
      <c r="F8" s="51" t="s">
        <v>25</v>
      </c>
      <c r="G8" s="83">
        <v>48</v>
      </c>
      <c r="H8" s="51">
        <v>14</v>
      </c>
      <c r="I8" s="51">
        <v>6</v>
      </c>
      <c r="J8" s="4">
        <v>1662.5</v>
      </c>
      <c r="K8" s="5">
        <v>298</v>
      </c>
      <c r="L8" s="4">
        <v>1510</v>
      </c>
      <c r="M8" s="5">
        <v>251</v>
      </c>
      <c r="N8" s="4">
        <v>1268</v>
      </c>
      <c r="O8" s="5">
        <v>207</v>
      </c>
      <c r="P8" s="55">
        <f>+J8+L8+N8</f>
        <v>4440.5</v>
      </c>
      <c r="Q8" s="58">
        <f>+K8+M8+O8</f>
        <v>756</v>
      </c>
      <c r="R8" s="10">
        <f>+Q8/H8</f>
        <v>54</v>
      </c>
      <c r="S8" s="59">
        <f>+P8/Q8</f>
        <v>5.873677248677248</v>
      </c>
      <c r="T8" s="4">
        <v>5457</v>
      </c>
      <c r="U8" s="60">
        <f>(+T8-P8)/T8</f>
        <v>0.18627450980392157</v>
      </c>
      <c r="V8" s="4">
        <v>155547.75</v>
      </c>
      <c r="W8" s="5">
        <v>20391</v>
      </c>
      <c r="X8" s="61">
        <f>V8/W8</f>
        <v>7.628255112549654</v>
      </c>
      <c r="Z8" s="26"/>
    </row>
    <row r="9" spans="1:26" s="29" customFormat="1" ht="18">
      <c r="A9" s="28">
        <v>2</v>
      </c>
      <c r="B9" s="15"/>
      <c r="C9" s="1" t="s">
        <v>21</v>
      </c>
      <c r="D9" s="2">
        <v>39913</v>
      </c>
      <c r="E9" s="83" t="s">
        <v>24</v>
      </c>
      <c r="F9" s="51" t="s">
        <v>25</v>
      </c>
      <c r="G9" s="83">
        <v>58</v>
      </c>
      <c r="H9" s="51">
        <v>2</v>
      </c>
      <c r="I9" s="51">
        <v>10</v>
      </c>
      <c r="J9" s="4">
        <v>40</v>
      </c>
      <c r="K9" s="5">
        <v>8</v>
      </c>
      <c r="L9" s="4">
        <v>32</v>
      </c>
      <c r="M9" s="5">
        <v>6</v>
      </c>
      <c r="N9" s="4">
        <v>46</v>
      </c>
      <c r="O9" s="5">
        <v>9</v>
      </c>
      <c r="P9" s="55">
        <f>+J9+L9+N9</f>
        <v>118</v>
      </c>
      <c r="Q9" s="58">
        <f>+K9+M9+O9</f>
        <v>23</v>
      </c>
      <c r="R9" s="10">
        <f>+Q9/H9</f>
        <v>11.5</v>
      </c>
      <c r="S9" s="59">
        <f>+P9/Q9</f>
        <v>5.130434782608695</v>
      </c>
      <c r="T9" s="4">
        <v>297</v>
      </c>
      <c r="U9" s="60">
        <f>(+T9-P9)/T9</f>
        <v>0.6026936026936027</v>
      </c>
      <c r="V9" s="4">
        <v>212804.75</v>
      </c>
      <c r="W9" s="5">
        <v>26884</v>
      </c>
      <c r="X9" s="61">
        <f>V9/W9</f>
        <v>7.915665451569707</v>
      </c>
      <c r="Z9" s="30"/>
    </row>
    <row r="10" spans="1:26" s="29" customFormat="1" ht="18">
      <c r="A10" s="28">
        <v>3</v>
      </c>
      <c r="B10" s="15"/>
      <c r="C10" s="1"/>
      <c r="D10" s="2"/>
      <c r="E10" s="83"/>
      <c r="F10" s="51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51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16</v>
      </c>
      <c r="I19" s="73"/>
      <c r="J19" s="75"/>
      <c r="K19" s="76"/>
      <c r="L19" s="75"/>
      <c r="M19" s="76"/>
      <c r="N19" s="75"/>
      <c r="O19" s="76"/>
      <c r="P19" s="75">
        <f>SUM(P8:P18)</f>
        <v>4558.5</v>
      </c>
      <c r="Q19" s="76">
        <f>SUM(Q8:Q18)</f>
        <v>779</v>
      </c>
      <c r="R19" s="77">
        <f>P19/H19</f>
        <v>284.90625</v>
      </c>
      <c r="S19" s="78">
        <f>P19/Q19</f>
        <v>5.851732991014121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2009-06-08T12:12:34Z</cp:lastPrinted>
  <dcterms:created xsi:type="dcterms:W3CDTF">2006-03-15T09:07:04Z</dcterms:created>
  <dcterms:modified xsi:type="dcterms:W3CDTF">2009-06-15T18:37:00Z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251253688</vt:i4>
  </property>
  <property fmtid="{D5CDD505-2E9C-101B-9397-08002B2CF9AE}" pid="3" name="_EmailSubject">
    <vt:lpwstr>UMUT SANAT-Hafta Sonu-30-2008</vt:lpwstr>
  </property>
  <property fmtid="{D5CDD505-2E9C-101B-9397-08002B2CF9AE}" pid="4" name="_AuthorEmail">
    <vt:lpwstr>metine@umutsanat.com.tr</vt:lpwstr>
  </property>
  <property fmtid="{D5CDD505-2E9C-101B-9397-08002B2CF9AE}" pid="5" name="_AuthorEmailDisplayName">
    <vt:lpwstr>Metin Ergül</vt:lpwstr>
  </property>
  <property fmtid="{D5CDD505-2E9C-101B-9397-08002B2CF9AE}" pid="6" name="_PreviousAdHocReviewCycleID">
    <vt:i4>479118373</vt:i4>
  </property>
  <property fmtid="{D5CDD505-2E9C-101B-9397-08002B2CF9AE}" pid="7" name="_ReviewingToolsShownOnce">
    <vt:lpwstr/>
  </property>
</Properties>
</file>