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WEEKEND REPORT" sheetId="1" r:id="rId1"/>
    <sheet name="Sayfa1" sheetId="2" r:id="rId2"/>
  </sheets>
  <definedNames>
    <definedName name="_xlnm.Print_Area" localSheetId="0">'WEEKEND REPORT'!$A$1:$X$16</definedName>
  </definedNames>
  <calcPr fullCalcOnLoad="1"/>
</workbook>
</file>

<file path=xl/sharedStrings.xml><?xml version="1.0" encoding="utf-8"?>
<sst xmlns="http://schemas.openxmlformats.org/spreadsheetml/2006/main" count="37" uniqueCount="26">
  <si>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</si>
  <si>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</si>
  <si>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</si>
  <si>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</si>
  <si>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</si>
  <si>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</si>
  <si>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</si>
  <si>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</si>
  <si>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</si>
  <si>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</si>
  <si>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</si>
  <si>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</si>
  <si>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</si>
  <si>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</si>
  <si>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</si>
  <si>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</si>
  <si>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</si>
  <si>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</si>
  <si>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</si>
  <si>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</si>
  <si>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</si>
  <si>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TURKEY'S WEEKEND MARKET DATAS</t>
  </si>
  <si>
    <t>THICK AS THIEVES</t>
  </si>
  <si>
    <t>SINETEL FILMCILIK</t>
  </si>
  <si>
    <t>WEEKEND:  03 Nisan - 09 Nisan  2009</t>
  </si>
  <si>
    <t xml:space="preserve">SINETEL FILMCILIK VE SINEMACILIK 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</si>
</sst>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sz val="14"/>
      <name val="Tahoma"/>
      <family val="2"/>
    </font>
    <font>
      <sz val="10"/>
      <name val="Tahoma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3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right" vertical="center"/>
      <protection/>
    </xf>
    <xf numFmtId="182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183" fontId="10" fillId="0" borderId="10" xfId="42" applyNumberFormat="1" applyFont="1" applyBorder="1" applyAlignment="1" applyProtection="1">
      <alignment vertical="center"/>
      <protection/>
    </xf>
    <xf numFmtId="180" fontId="10" fillId="0" borderId="10" xfId="42" applyNumberFormat="1" applyFont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80" fontId="10" fillId="0" borderId="10" xfId="42" applyNumberFormat="1" applyFont="1" applyFill="1" applyBorder="1" applyAlignment="1" applyProtection="1">
      <alignment vertical="center"/>
      <protection/>
    </xf>
    <xf numFmtId="180" fontId="10" fillId="0" borderId="10" xfId="42" applyNumberFormat="1" applyFont="1" applyBorder="1" applyAlignment="1" applyProtection="1">
      <alignment horizontal="right" vertical="center"/>
      <protection/>
    </xf>
    <xf numFmtId="177" fontId="10" fillId="0" borderId="10" xfId="42" applyNumberFormat="1" applyFont="1" applyBorder="1" applyAlignment="1" applyProtection="1">
      <alignment vertical="center"/>
      <protection/>
    </xf>
    <xf numFmtId="178" fontId="10" fillId="0" borderId="10" xfId="42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183" fontId="8" fillId="0" borderId="10" xfId="0" applyNumberFormat="1" applyFont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183" fontId="23" fillId="0" borderId="10" xfId="0" applyNumberFormat="1" applyFont="1" applyBorder="1" applyAlignment="1" applyProtection="1">
      <alignment horizontal="center" vertical="center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3" fontId="24" fillId="33" borderId="10" xfId="0" applyNumberFormat="1" applyFont="1" applyFill="1" applyBorder="1" applyAlignment="1" applyProtection="1">
      <alignment horizontal="center" vertical="center"/>
      <protection/>
    </xf>
    <xf numFmtId="183" fontId="24" fillId="33" borderId="10" xfId="0" applyNumberFormat="1" applyFont="1" applyFill="1" applyBorder="1" applyAlignment="1" applyProtection="1">
      <alignment vertical="center"/>
      <protection/>
    </xf>
    <xf numFmtId="180" fontId="24" fillId="33" borderId="10" xfId="0" applyNumberFormat="1" applyFont="1" applyFill="1" applyBorder="1" applyAlignment="1" applyProtection="1">
      <alignment vertical="center"/>
      <protection/>
    </xf>
    <xf numFmtId="180" fontId="24" fillId="33" borderId="10" xfId="0" applyNumberFormat="1" applyFont="1" applyFill="1" applyBorder="1" applyAlignment="1" applyProtection="1">
      <alignment horizontal="right" vertical="center"/>
      <protection/>
    </xf>
    <xf numFmtId="177" fontId="24" fillId="33" borderId="10" xfId="0" applyNumberFormat="1" applyFont="1" applyFill="1" applyBorder="1" applyAlignment="1" applyProtection="1">
      <alignment vertical="center"/>
      <protection/>
    </xf>
    <xf numFmtId="184" fontId="24" fillId="33" borderId="10" xfId="59" applyNumberFormat="1" applyFont="1" applyFill="1" applyBorder="1" applyAlignment="1" applyProtection="1">
      <alignment vertical="center"/>
      <protection/>
    </xf>
    <xf numFmtId="183" fontId="24" fillId="33" borderId="10" xfId="0" applyNumberFormat="1" applyFont="1" applyFill="1" applyBorder="1" applyAlignment="1" applyProtection="1">
      <alignment horizontal="right" vertical="center"/>
      <protection/>
    </xf>
    <xf numFmtId="1" fontId="24" fillId="33" borderId="10" xfId="0" applyNumberFormat="1" applyFont="1" applyFill="1" applyBorder="1" applyAlignment="1" applyProtection="1">
      <alignment horizontal="center" vertical="center"/>
      <protection/>
    </xf>
    <xf numFmtId="178" fontId="24" fillId="33" borderId="10" xfId="0" applyNumberFormat="1" applyFont="1" applyFill="1" applyBorder="1" applyAlignment="1" applyProtection="1">
      <alignment vertical="center"/>
      <protection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 wrapText="1"/>
    </xf>
    <xf numFmtId="0" fontId="30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188" fontId="26" fillId="34" borderId="10" xfId="42" applyNumberFormat="1" applyFont="1" applyFill="1" applyBorder="1" applyAlignment="1">
      <alignment vertical="center"/>
    </xf>
    <xf numFmtId="185" fontId="26" fillId="34" borderId="10" xfId="42" applyNumberFormat="1" applyFont="1" applyFill="1" applyBorder="1" applyAlignment="1">
      <alignment vertical="center"/>
    </xf>
    <xf numFmtId="184" fontId="26" fillId="34" borderId="10" xfId="59" applyNumberFormat="1" applyFont="1" applyFill="1" applyBorder="1" applyAlignment="1">
      <alignment vertical="center"/>
    </xf>
    <xf numFmtId="182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center"/>
    </xf>
    <xf numFmtId="177" fontId="26" fillId="0" borderId="10" xfId="42" applyNumberFormat="1" applyFont="1" applyFill="1" applyBorder="1" applyAlignment="1">
      <alignment vertical="center"/>
    </xf>
    <xf numFmtId="188" fontId="26" fillId="0" borderId="10" xfId="42" applyNumberFormat="1" applyFont="1" applyFill="1" applyBorder="1" applyAlignment="1">
      <alignment vertical="center"/>
    </xf>
    <xf numFmtId="177" fontId="25" fillId="34" borderId="10" xfId="42" applyNumberFormat="1" applyFont="1" applyFill="1" applyBorder="1" applyAlignment="1">
      <alignment vertical="center"/>
    </xf>
    <xf numFmtId="185" fontId="26" fillId="34" borderId="10" xfId="0" applyNumberFormat="1" applyFont="1" applyFill="1" applyBorder="1" applyAlignment="1">
      <alignment vertical="center"/>
    </xf>
    <xf numFmtId="188" fontId="31" fillId="34" borderId="10" xfId="42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 applyProtection="1">
      <alignment horizontal="right" vertical="center"/>
      <protection/>
    </xf>
    <xf numFmtId="0" fontId="28" fillId="0" borderId="10" xfId="0" applyFont="1" applyFill="1" applyBorder="1" applyAlignment="1" applyProtection="1">
      <alignment vertical="center"/>
      <protection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32" fillId="34" borderId="10" xfId="42" applyNumberFormat="1" applyFont="1" applyFill="1" applyBorder="1" applyAlignment="1">
      <alignment vertical="center"/>
    </xf>
    <xf numFmtId="188" fontId="32" fillId="34" borderId="10" xfId="42" applyNumberFormat="1" applyFont="1" applyFill="1" applyBorder="1" applyAlignment="1">
      <alignment vertical="center"/>
    </xf>
    <xf numFmtId="188" fontId="9" fillId="34" borderId="10" xfId="42" applyNumberFormat="1" applyFont="1" applyFill="1" applyBorder="1" applyAlignment="1">
      <alignment vertical="center"/>
    </xf>
    <xf numFmtId="185" fontId="9" fillId="34" borderId="10" xfId="42" applyNumberFormat="1" applyFont="1" applyFill="1" applyBorder="1" applyAlignment="1">
      <alignment vertical="center"/>
    </xf>
    <xf numFmtId="184" fontId="9" fillId="34" borderId="10" xfId="59" applyNumberFormat="1" applyFont="1" applyFill="1" applyBorder="1" applyAlignment="1">
      <alignment vertical="center"/>
    </xf>
    <xf numFmtId="185" fontId="9" fillId="34" borderId="10" xfId="0" applyNumberFormat="1" applyFont="1" applyFill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/>
    </xf>
    <xf numFmtId="0" fontId="26" fillId="35" borderId="10" xfId="0" applyNumberFormat="1" applyFont="1" applyFill="1" applyBorder="1" applyAlignment="1">
      <alignment horizontal="left" vertical="center"/>
    </xf>
    <xf numFmtId="0" fontId="26" fillId="35" borderId="10" xfId="0" applyNumberFormat="1" applyFont="1" applyFill="1" applyBorder="1" applyAlignment="1">
      <alignment horizontal="center" vertical="center"/>
    </xf>
    <xf numFmtId="0" fontId="9" fillId="10" borderId="10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 applyProtection="1">
      <alignment horizontal="center" vertical="center" wrapText="1"/>
      <protection locked="0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 applyProtection="1">
      <alignment horizontal="center" vertical="center" wrapText="1"/>
      <protection locked="0"/>
    </xf>
    <xf numFmtId="0" fontId="20" fillId="36" borderId="10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21" fillId="37" borderId="13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 applyProtection="1">
      <alignment horizontal="center" vertical="center"/>
      <protection/>
    </xf>
    <xf numFmtId="0" fontId="22" fillId="36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171" fontId="28" fillId="0" borderId="10" xfId="42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16408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307050" y="0"/>
          <a:ext cx="29718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0</xdr:rowOff>
    </xdr:from>
    <xdr:to>
      <xdr:col>14</xdr:col>
      <xdr:colOff>419100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00050" y="5143500"/>
          <a:ext cx="1234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DAĞITIMCI İSİMLERİNDE LÜTFEN TÜRKÇE KARAKTER KULLANMAYINIZ.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 İSİMLERİNDE BAŞA GELEN "THE" ÖN EKİNİ ORİJİNAL İSMİN SONUNA VİRGÜLLE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zoomScale="54" zoomScaleNormal="54" workbookViewId="0" topLeftCell="A1">
      <selection activeCell="K3" sqref="K3"/>
    </sheetView>
  </sheetViews>
  <sheetFormatPr defaultColWidth="38.57421875" defaultRowHeight="12.75"/>
  <cols>
    <col min="1" max="1" width="3.7109375" style="1" bestFit="1" customWidth="1"/>
    <col min="2" max="2" width="1.7109375" style="34" customWidth="1"/>
    <col min="3" max="3" width="35.7109375" style="5" customWidth="1"/>
    <col min="4" max="4" width="14.7109375" style="5" customWidth="1"/>
    <col min="5" max="5" width="16.7109375" style="5" customWidth="1"/>
    <col min="6" max="6" width="16.7109375" style="56" customWidth="1"/>
    <col min="7" max="7" width="5.7109375" style="35" bestFit="1" customWidth="1"/>
    <col min="8" max="8" width="7.7109375" style="35" bestFit="1" customWidth="1"/>
    <col min="9" max="9" width="9.28125" style="35" customWidth="1"/>
    <col min="10" max="10" width="17.7109375" style="5" customWidth="1"/>
    <col min="11" max="11" width="9.8515625" style="5" bestFit="1" customWidth="1"/>
    <col min="12" max="12" width="17.7109375" style="5" customWidth="1"/>
    <col min="13" max="13" width="9.8515625" style="5" bestFit="1" customWidth="1"/>
    <col min="14" max="14" width="17.7109375" style="5" customWidth="1"/>
    <col min="15" max="15" width="9.8515625" style="5" bestFit="1" customWidth="1"/>
    <col min="16" max="16" width="20.7109375" style="36" customWidth="1"/>
    <col min="17" max="17" width="12.7109375" style="5" customWidth="1"/>
    <col min="18" max="18" width="14.00390625" style="5" customWidth="1"/>
    <col min="19" max="19" width="17.7109375" style="5" customWidth="1"/>
    <col min="20" max="20" width="12.7109375" style="37" customWidth="1"/>
    <col min="21" max="21" width="12.7109375" style="5" customWidth="1"/>
    <col min="22" max="22" width="13.8515625" style="37" customWidth="1"/>
    <col min="23" max="24" width="12.7109375" style="5" customWidth="1"/>
    <col min="25" max="25" width="38.57421875" style="5" customWidth="1"/>
    <col min="26" max="26" width="38.57421875" style="6" customWidth="1"/>
    <col min="27" max="29" width="38.57421875" style="5" customWidth="1"/>
    <col min="30" max="30" width="1.57421875" style="5" bestFit="1" customWidth="1"/>
    <col min="31" max="16384" width="38.57421875" style="5" customWidth="1"/>
  </cols>
  <sheetData>
    <row r="1" spans="1:24" ht="38.25">
      <c r="A1" s="84" t="s">
        <v>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50.25">
      <c r="A2" s="86" t="s">
        <v>20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37.5" customHeight="1">
      <c r="A3" s="7"/>
      <c r="B3" s="7"/>
      <c r="C3" s="52"/>
      <c r="D3" s="7"/>
      <c r="E3" s="7"/>
      <c r="F3" s="54"/>
      <c r="G3" s="8"/>
      <c r="H3" s="8"/>
      <c r="I3" s="8"/>
      <c r="J3" s="7"/>
      <c r="K3" s="7"/>
      <c r="L3" s="7"/>
      <c r="M3" s="7"/>
      <c r="N3" s="7"/>
      <c r="O3" s="88" t="s">
        <v>24</v>
      </c>
      <c r="P3" s="89"/>
      <c r="Q3" s="89"/>
      <c r="R3" s="89"/>
      <c r="S3" s="89"/>
      <c r="T3" s="89"/>
      <c r="U3" s="89"/>
      <c r="V3" s="89"/>
      <c r="W3" s="89"/>
      <c r="X3" s="90"/>
    </row>
    <row r="4" spans="1:24" s="9" customFormat="1" ht="46.5">
      <c r="A4" s="91" t="s">
        <v>25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6" s="11" customFormat="1" ht="30" customHeight="1">
      <c r="A5" s="10"/>
      <c r="B5" s="3"/>
      <c r="C5" s="96" t="s">
        <v>0</v>
      </c>
      <c r="D5" s="94" t="s">
        <v>8</v>
      </c>
      <c r="E5" s="94" t="s">
        <v>1</v>
      </c>
      <c r="F5" s="97" t="s">
        <v>19</v>
      </c>
      <c r="G5" s="94" t="s">
        <v>9</v>
      </c>
      <c r="H5" s="94" t="s">
        <v>10</v>
      </c>
      <c r="I5" s="94" t="s">
        <v>11</v>
      </c>
      <c r="J5" s="93" t="s">
        <v>2</v>
      </c>
      <c r="K5" s="93"/>
      <c r="L5" s="93" t="s">
        <v>3</v>
      </c>
      <c r="M5" s="93"/>
      <c r="N5" s="93" t="s">
        <v>4</v>
      </c>
      <c r="O5" s="93"/>
      <c r="P5" s="93" t="s">
        <v>12</v>
      </c>
      <c r="Q5" s="93"/>
      <c r="R5" s="93"/>
      <c r="S5" s="93"/>
      <c r="T5" s="93" t="s">
        <v>13</v>
      </c>
      <c r="U5" s="93"/>
      <c r="V5" s="93" t="s">
        <v>14</v>
      </c>
      <c r="W5" s="93"/>
      <c r="X5" s="93"/>
      <c r="Z5" s="12"/>
    </row>
    <row r="6" spans="1:26" s="11" customFormat="1" ht="30" customHeight="1">
      <c r="A6" s="13"/>
      <c r="B6" s="4"/>
      <c r="C6" s="96"/>
      <c r="D6" s="94"/>
      <c r="E6" s="93"/>
      <c r="F6" s="98"/>
      <c r="G6" s="94"/>
      <c r="H6" s="94"/>
      <c r="I6" s="94"/>
      <c r="J6" s="40" t="s">
        <v>7</v>
      </c>
      <c r="K6" s="40" t="s">
        <v>6</v>
      </c>
      <c r="L6" s="40" t="s">
        <v>7</v>
      </c>
      <c r="M6" s="40" t="s">
        <v>6</v>
      </c>
      <c r="N6" s="40" t="s">
        <v>7</v>
      </c>
      <c r="O6" s="40" t="s">
        <v>6</v>
      </c>
      <c r="P6" s="39" t="s">
        <v>7</v>
      </c>
      <c r="Q6" s="39" t="s">
        <v>6</v>
      </c>
      <c r="R6" s="38" t="s">
        <v>15</v>
      </c>
      <c r="S6" s="38" t="s">
        <v>16</v>
      </c>
      <c r="T6" s="41" t="s">
        <v>7</v>
      </c>
      <c r="U6" s="40" t="s">
        <v>5</v>
      </c>
      <c r="V6" s="41" t="s">
        <v>7</v>
      </c>
      <c r="W6" s="40" t="s">
        <v>6</v>
      </c>
      <c r="X6" s="38" t="s">
        <v>16</v>
      </c>
      <c r="Z6" s="12"/>
    </row>
    <row r="7" spans="1:29" s="15" customFormat="1" ht="24.75" customHeight="1">
      <c r="A7" s="68">
        <v>1</v>
      </c>
      <c r="B7" s="69"/>
      <c r="C7" s="67" t="s">
        <v>22</v>
      </c>
      <c r="D7" s="70">
        <v>39906</v>
      </c>
      <c r="E7" s="71" t="s">
        <v>23</v>
      </c>
      <c r="F7" s="71" t="s">
        <v>23</v>
      </c>
      <c r="G7" s="83">
        <v>41</v>
      </c>
      <c r="H7" s="83">
        <v>41</v>
      </c>
      <c r="I7" s="83">
        <v>1</v>
      </c>
      <c r="J7" s="72">
        <v>15892.5</v>
      </c>
      <c r="K7" s="73">
        <v>1347</v>
      </c>
      <c r="L7" s="72">
        <v>30139.5</v>
      </c>
      <c r="M7" s="73">
        <v>2594</v>
      </c>
      <c r="N7" s="72">
        <v>27193.5</v>
      </c>
      <c r="O7" s="73">
        <v>2421</v>
      </c>
      <c r="P7" s="74">
        <f>SUM(J7+L7+N7)</f>
        <v>73225.5</v>
      </c>
      <c r="Q7" s="75">
        <f>SUM(K7+M7+O7)</f>
        <v>6362</v>
      </c>
      <c r="R7" s="76">
        <f>+Q7/H7</f>
        <v>155.17073170731706</v>
      </c>
      <c r="S7" s="77">
        <f>+P7/Q7</f>
        <v>11.509823954731216</v>
      </c>
      <c r="T7" s="72">
        <v>0</v>
      </c>
      <c r="U7" s="78" t="e">
        <f>(+T7-P7)/T7</f>
        <v>#DIV/0!</v>
      </c>
      <c r="V7" s="72">
        <v>73225.5</v>
      </c>
      <c r="W7" s="73">
        <v>6362</v>
      </c>
      <c r="X7" s="79">
        <f>V7/W7</f>
        <v>11.509823954731216</v>
      </c>
      <c r="Y7" s="11"/>
      <c r="Z7" s="80"/>
      <c r="AA7" s="11"/>
      <c r="AB7" s="11"/>
      <c r="AC7" s="11"/>
    </row>
    <row r="8" spans="1:29" s="2" customFormat="1" ht="24.75" customHeight="1">
      <c r="A8" s="14"/>
      <c r="C8" s="67"/>
      <c r="D8" s="60"/>
      <c r="E8" s="61"/>
      <c r="F8" s="81"/>
      <c r="G8" s="82"/>
      <c r="H8" s="82"/>
      <c r="I8" s="82"/>
      <c r="J8" s="62"/>
      <c r="K8" s="63"/>
      <c r="L8" s="62"/>
      <c r="M8" s="63"/>
      <c r="N8" s="62"/>
      <c r="O8" s="63"/>
      <c r="P8" s="64"/>
      <c r="Q8" s="66"/>
      <c r="R8" s="57"/>
      <c r="S8" s="58"/>
      <c r="T8" s="62"/>
      <c r="U8" s="59"/>
      <c r="V8" s="62"/>
      <c r="W8" s="63"/>
      <c r="X8" s="65"/>
      <c r="Y8" s="16"/>
      <c r="Z8" s="17"/>
      <c r="AA8" s="16"/>
      <c r="AB8" s="17"/>
      <c r="AC8" s="17"/>
    </row>
    <row r="9" spans="1:30" s="30" customFormat="1" ht="24.75" customHeight="1">
      <c r="A9" s="18"/>
      <c r="B9" s="11"/>
      <c r="C9" s="53"/>
      <c r="D9" s="19"/>
      <c r="E9" s="19"/>
      <c r="F9" s="55"/>
      <c r="G9" s="20"/>
      <c r="H9" s="20"/>
      <c r="I9" s="20"/>
      <c r="J9" s="21"/>
      <c r="K9" s="22"/>
      <c r="L9" s="21"/>
      <c r="M9" s="22"/>
      <c r="N9" s="21"/>
      <c r="O9" s="22"/>
      <c r="P9" s="23"/>
      <c r="Q9" s="24"/>
      <c r="R9" s="25"/>
      <c r="S9" s="26"/>
      <c r="T9" s="21"/>
      <c r="U9" s="27"/>
      <c r="V9" s="21"/>
      <c r="W9" s="27"/>
      <c r="X9" s="27"/>
      <c r="Y9" s="28"/>
      <c r="Z9" s="29"/>
      <c r="AA9" s="28"/>
      <c r="AB9" s="28"/>
      <c r="AC9" s="28"/>
      <c r="AD9" s="28"/>
    </row>
    <row r="10" spans="1:30" s="32" customFormat="1" ht="21.75" customHeight="1">
      <c r="A10" s="31"/>
      <c r="B10" s="95" t="s">
        <v>17</v>
      </c>
      <c r="C10" s="95"/>
      <c r="D10" s="95"/>
      <c r="E10" s="95"/>
      <c r="F10" s="95"/>
      <c r="G10" s="43"/>
      <c r="H10" s="43">
        <f>SUM(H7:H9)</f>
        <v>41</v>
      </c>
      <c r="I10" s="42"/>
      <c r="J10" s="44"/>
      <c r="K10" s="45"/>
      <c r="L10" s="44"/>
      <c r="M10" s="45"/>
      <c r="N10" s="44"/>
      <c r="O10" s="45"/>
      <c r="P10" s="44">
        <f>SUM(P7:P9)</f>
        <v>73225.5</v>
      </c>
      <c r="Q10" s="45">
        <f>SUM(Q7:Q9)</f>
        <v>6362</v>
      </c>
      <c r="R10" s="46">
        <f>Q10/H10</f>
        <v>155.17073170731706</v>
      </c>
      <c r="S10" s="47">
        <f>P10/Q10</f>
        <v>11.509823954731216</v>
      </c>
      <c r="T10" s="44"/>
      <c r="U10" s="48"/>
      <c r="V10" s="49"/>
      <c r="W10" s="50"/>
      <c r="X10" s="51"/>
      <c r="Z10" s="33"/>
      <c r="AD10" s="32" t="s">
        <v>18</v>
      </c>
    </row>
  </sheetData>
  <sheetProtection/>
  <mergeCells count="18">
    <mergeCell ref="T5:U5"/>
    <mergeCell ref="B10:F10"/>
    <mergeCell ref="C5:C6"/>
    <mergeCell ref="D5:D6"/>
    <mergeCell ref="E5:E6"/>
    <mergeCell ref="F5:F6"/>
    <mergeCell ref="J5:K5"/>
    <mergeCell ref="G5:G6"/>
    <mergeCell ref="A1:X1"/>
    <mergeCell ref="A2:X2"/>
    <mergeCell ref="O3:X3"/>
    <mergeCell ref="A4:X4"/>
    <mergeCell ref="L5:M5"/>
    <mergeCell ref="N5:O5"/>
    <mergeCell ref="H5:H6"/>
    <mergeCell ref="I5:I6"/>
    <mergeCell ref="V5:X5"/>
    <mergeCell ref="P5:S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44" r:id="rId2"/>
  <ignoredErrors>
    <ignoredError sqref="S1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Sadi Çilingir</cp:lastModifiedBy>
  <cp:lastPrinted>2009-04-06T10:42:56Z</cp:lastPrinted>
  <dcterms:created xsi:type="dcterms:W3CDTF">2006-03-15T09:07:04Z</dcterms:created>
  <dcterms:modified xsi:type="dcterms:W3CDTF">2009-04-07T18:12:22Z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